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m11714\Desktop\Work from Home\WIP\"/>
    </mc:Choice>
  </mc:AlternateContent>
  <bookViews>
    <workbookView xWindow="0" yWindow="0" windowWidth="28800" windowHeight="14685" activeTab="1"/>
  </bookViews>
  <sheets>
    <sheet name="Batteries to Cover" sheetId="1" r:id="rId1"/>
    <sheet name="WSB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7" i="3" l="1"/>
  <c r="O1" i="3" l="1"/>
  <c r="AA10" i="3"/>
  <c r="N1136" i="3"/>
  <c r="M1136" i="3"/>
  <c r="L1136" i="3"/>
  <c r="K1136" i="3"/>
  <c r="N1135" i="3"/>
  <c r="M1135" i="3"/>
  <c r="L1135" i="3"/>
  <c r="K1135" i="3"/>
  <c r="N1134" i="3"/>
  <c r="M1134" i="3"/>
  <c r="L1134" i="3"/>
  <c r="K1134" i="3"/>
  <c r="N1133" i="3"/>
  <c r="M1133" i="3"/>
  <c r="L1133" i="3"/>
  <c r="K1133" i="3"/>
  <c r="N1132" i="3"/>
  <c r="M1132" i="3"/>
  <c r="L1132" i="3"/>
  <c r="K1132" i="3"/>
  <c r="N1131" i="3"/>
  <c r="M1131" i="3"/>
  <c r="L1131" i="3"/>
  <c r="K1131" i="3"/>
  <c r="N1130" i="3"/>
  <c r="M1130" i="3"/>
  <c r="L1130" i="3"/>
  <c r="K1130" i="3"/>
  <c r="N1129" i="3"/>
  <c r="M1129" i="3"/>
  <c r="L1129" i="3"/>
  <c r="K1129" i="3"/>
  <c r="N1128" i="3"/>
  <c r="M1128" i="3"/>
  <c r="L1128" i="3"/>
  <c r="K1128" i="3"/>
  <c r="N1127" i="3"/>
  <c r="M1127" i="3"/>
  <c r="L1127" i="3"/>
  <c r="K1127" i="3"/>
  <c r="N1126" i="3"/>
  <c r="M1126" i="3"/>
  <c r="L1126" i="3"/>
  <c r="K1126" i="3"/>
  <c r="N1125" i="3"/>
  <c r="M1125" i="3"/>
  <c r="L1125" i="3"/>
  <c r="K1125" i="3"/>
  <c r="N1124" i="3"/>
  <c r="M1124" i="3"/>
  <c r="L1124" i="3"/>
  <c r="K1124" i="3"/>
  <c r="N1123" i="3"/>
  <c r="M1123" i="3"/>
  <c r="L1123" i="3"/>
  <c r="K1123" i="3"/>
  <c r="N1122" i="3"/>
  <c r="M1122" i="3"/>
  <c r="L1122" i="3"/>
  <c r="K1122" i="3"/>
  <c r="N1121" i="3"/>
  <c r="M1121" i="3"/>
  <c r="L1121" i="3"/>
  <c r="K1121" i="3"/>
  <c r="N1120" i="3"/>
  <c r="M1120" i="3"/>
  <c r="L1120" i="3"/>
  <c r="K1120" i="3"/>
  <c r="N1119" i="3"/>
  <c r="M1119" i="3"/>
  <c r="L1119" i="3"/>
  <c r="K1119" i="3"/>
  <c r="N1118" i="3"/>
  <c r="M1118" i="3"/>
  <c r="L1118" i="3"/>
  <c r="K1118" i="3"/>
  <c r="N1117" i="3"/>
  <c r="M1117" i="3"/>
  <c r="L1117" i="3"/>
  <c r="K1117" i="3"/>
  <c r="N1116" i="3"/>
  <c r="M1116" i="3"/>
  <c r="L1116" i="3"/>
  <c r="K1116" i="3"/>
  <c r="N1115" i="3"/>
  <c r="M1115" i="3"/>
  <c r="L1115" i="3"/>
  <c r="K1115" i="3"/>
  <c r="N1114" i="3"/>
  <c r="M1114" i="3"/>
  <c r="L1114" i="3"/>
  <c r="K1114" i="3"/>
  <c r="N1113" i="3"/>
  <c r="M1113" i="3"/>
  <c r="L1113" i="3"/>
  <c r="K1113" i="3"/>
  <c r="N1112" i="3"/>
  <c r="M1112" i="3"/>
  <c r="L1112" i="3"/>
  <c r="K1112" i="3"/>
  <c r="N1111" i="3"/>
  <c r="M1111" i="3"/>
  <c r="L1111" i="3"/>
  <c r="K1111" i="3"/>
  <c r="N1110" i="3"/>
  <c r="M1110" i="3"/>
  <c r="L1110" i="3"/>
  <c r="K1110" i="3"/>
  <c r="N1109" i="3"/>
  <c r="M1109" i="3"/>
  <c r="L1109" i="3"/>
  <c r="K1109" i="3"/>
  <c r="N1108" i="3"/>
  <c r="M1108" i="3"/>
  <c r="L1108" i="3"/>
  <c r="K1108" i="3"/>
  <c r="N1107" i="3"/>
  <c r="M1107" i="3"/>
  <c r="L1107" i="3"/>
  <c r="K1107" i="3"/>
  <c r="N1106" i="3"/>
  <c r="M1106" i="3"/>
  <c r="L1106" i="3"/>
  <c r="K1106" i="3"/>
  <c r="N1105" i="3"/>
  <c r="M1105" i="3"/>
  <c r="L1105" i="3"/>
  <c r="K1105" i="3"/>
  <c r="N1104" i="3"/>
  <c r="M1104" i="3"/>
  <c r="L1104" i="3"/>
  <c r="K1104" i="3"/>
  <c r="N1103" i="3"/>
  <c r="M1103" i="3"/>
  <c r="L1103" i="3"/>
  <c r="K1103" i="3"/>
  <c r="N1102" i="3"/>
  <c r="M1102" i="3"/>
  <c r="L1102" i="3"/>
  <c r="K1102" i="3"/>
  <c r="N1101" i="3"/>
  <c r="M1101" i="3"/>
  <c r="L1101" i="3"/>
  <c r="K1101" i="3"/>
  <c r="N1100" i="3"/>
  <c r="M1100" i="3"/>
  <c r="L1100" i="3"/>
  <c r="K1100" i="3"/>
  <c r="N1099" i="3"/>
  <c r="M1099" i="3"/>
  <c r="L1099" i="3"/>
  <c r="K1099" i="3"/>
  <c r="N1098" i="3"/>
  <c r="M1098" i="3"/>
  <c r="L1098" i="3"/>
  <c r="K1098" i="3"/>
  <c r="N1097" i="3"/>
  <c r="M1097" i="3"/>
  <c r="L1097" i="3"/>
  <c r="K1097" i="3"/>
  <c r="N1096" i="3"/>
  <c r="M1096" i="3"/>
  <c r="L1096" i="3"/>
  <c r="K1096" i="3"/>
  <c r="N1095" i="3"/>
  <c r="M1095" i="3"/>
  <c r="L1095" i="3"/>
  <c r="K1095" i="3"/>
  <c r="N1094" i="3"/>
  <c r="M1094" i="3"/>
  <c r="L1094" i="3"/>
  <c r="K1094" i="3"/>
  <c r="N1093" i="3"/>
  <c r="M1093" i="3"/>
  <c r="L1093" i="3"/>
  <c r="K1093" i="3"/>
  <c r="N1092" i="3"/>
  <c r="M1092" i="3"/>
  <c r="L1092" i="3"/>
  <c r="K1092" i="3"/>
  <c r="N1091" i="3"/>
  <c r="M1091" i="3"/>
  <c r="L1091" i="3"/>
  <c r="K1091" i="3"/>
  <c r="N1090" i="3"/>
  <c r="M1090" i="3"/>
  <c r="L1090" i="3"/>
  <c r="K1090" i="3"/>
  <c r="N1089" i="3"/>
  <c r="M1089" i="3"/>
  <c r="L1089" i="3"/>
  <c r="K1089" i="3"/>
  <c r="N1088" i="3"/>
  <c r="M1088" i="3"/>
  <c r="L1088" i="3"/>
  <c r="K1088" i="3"/>
  <c r="N1087" i="3"/>
  <c r="M1087" i="3"/>
  <c r="L1087" i="3"/>
  <c r="K1087" i="3"/>
  <c r="N1086" i="3"/>
  <c r="M1086" i="3"/>
  <c r="L1086" i="3"/>
  <c r="K1086" i="3"/>
  <c r="N1085" i="3"/>
  <c r="M1085" i="3"/>
  <c r="L1085" i="3"/>
  <c r="K1085" i="3"/>
  <c r="N1084" i="3"/>
  <c r="M1084" i="3"/>
  <c r="L1084" i="3"/>
  <c r="K1084" i="3"/>
  <c r="N1083" i="3"/>
  <c r="M1083" i="3"/>
  <c r="L1083" i="3"/>
  <c r="K1083" i="3"/>
  <c r="N1082" i="3"/>
  <c r="M1082" i="3"/>
  <c r="L1082" i="3"/>
  <c r="K1082" i="3"/>
  <c r="N1081" i="3"/>
  <c r="M1081" i="3"/>
  <c r="L1081" i="3"/>
  <c r="K1081" i="3"/>
  <c r="N1080" i="3"/>
  <c r="M1080" i="3"/>
  <c r="L1080" i="3"/>
  <c r="K1080" i="3"/>
  <c r="N1079" i="3"/>
  <c r="M1079" i="3"/>
  <c r="L1079" i="3"/>
  <c r="K1079" i="3"/>
  <c r="N1078" i="3"/>
  <c r="M1078" i="3"/>
  <c r="L1078" i="3"/>
  <c r="K1078" i="3"/>
  <c r="N1077" i="3"/>
  <c r="M1077" i="3"/>
  <c r="L1077" i="3"/>
  <c r="K1077" i="3"/>
  <c r="N1076" i="3"/>
  <c r="M1076" i="3"/>
  <c r="L1076" i="3"/>
  <c r="K1076" i="3"/>
  <c r="N1075" i="3"/>
  <c r="M1075" i="3"/>
  <c r="L1075" i="3"/>
  <c r="K1075" i="3"/>
  <c r="N1074" i="3"/>
  <c r="M1074" i="3"/>
  <c r="L1074" i="3"/>
  <c r="K1074" i="3"/>
  <c r="N1073" i="3"/>
  <c r="M1073" i="3"/>
  <c r="L1073" i="3"/>
  <c r="K1073" i="3"/>
  <c r="N1072" i="3"/>
  <c r="M1072" i="3"/>
  <c r="L1072" i="3"/>
  <c r="K1072" i="3"/>
  <c r="N1071" i="3"/>
  <c r="M1071" i="3"/>
  <c r="L1071" i="3"/>
  <c r="K1071" i="3"/>
  <c r="N1070" i="3"/>
  <c r="M1070" i="3"/>
  <c r="L1070" i="3"/>
  <c r="K1070" i="3"/>
  <c r="N1069" i="3"/>
  <c r="M1069" i="3"/>
  <c r="L1069" i="3"/>
  <c r="K1069" i="3"/>
  <c r="N1068" i="3"/>
  <c r="M1068" i="3"/>
  <c r="L1068" i="3"/>
  <c r="K1068" i="3"/>
  <c r="N1067" i="3"/>
  <c r="M1067" i="3"/>
  <c r="L1067" i="3"/>
  <c r="K1067" i="3"/>
  <c r="N1066" i="3"/>
  <c r="M1066" i="3"/>
  <c r="L1066" i="3"/>
  <c r="K1066" i="3"/>
  <c r="N1065" i="3"/>
  <c r="M1065" i="3"/>
  <c r="L1065" i="3"/>
  <c r="K1065" i="3"/>
  <c r="N1064" i="3"/>
  <c r="M1064" i="3"/>
  <c r="L1064" i="3"/>
  <c r="K1064" i="3"/>
  <c r="N1063" i="3"/>
  <c r="M1063" i="3"/>
  <c r="L1063" i="3"/>
  <c r="K1063" i="3"/>
  <c r="N1062" i="3"/>
  <c r="M1062" i="3"/>
  <c r="L1062" i="3"/>
  <c r="K1062" i="3"/>
  <c r="N1061" i="3"/>
  <c r="M1061" i="3"/>
  <c r="L1061" i="3"/>
  <c r="K1061" i="3"/>
  <c r="N1060" i="3"/>
  <c r="M1060" i="3"/>
  <c r="L1060" i="3"/>
  <c r="K1060" i="3"/>
  <c r="N1059" i="3"/>
  <c r="M1059" i="3"/>
  <c r="L1059" i="3"/>
  <c r="K1059" i="3"/>
  <c r="N1058" i="3"/>
  <c r="M1058" i="3"/>
  <c r="L1058" i="3"/>
  <c r="K1058" i="3"/>
  <c r="N1057" i="3"/>
  <c r="M1057" i="3"/>
  <c r="L1057" i="3"/>
  <c r="K1057" i="3"/>
  <c r="N1056" i="3"/>
  <c r="M1056" i="3"/>
  <c r="L1056" i="3"/>
  <c r="K1056" i="3"/>
  <c r="N1055" i="3"/>
  <c r="M1055" i="3"/>
  <c r="L1055" i="3"/>
  <c r="K1055" i="3"/>
  <c r="N1054" i="3"/>
  <c r="M1054" i="3"/>
  <c r="L1054" i="3"/>
  <c r="K1054" i="3"/>
  <c r="N1053" i="3"/>
  <c r="M1053" i="3"/>
  <c r="L1053" i="3"/>
  <c r="K1053" i="3"/>
  <c r="N1052" i="3"/>
  <c r="M1052" i="3"/>
  <c r="L1052" i="3"/>
  <c r="K1052" i="3"/>
  <c r="N1051" i="3"/>
  <c r="M1051" i="3"/>
  <c r="L1051" i="3"/>
  <c r="K1051" i="3"/>
  <c r="N1050" i="3"/>
  <c r="M1050" i="3"/>
  <c r="L1050" i="3"/>
  <c r="K1050" i="3"/>
  <c r="N1049" i="3"/>
  <c r="M1049" i="3"/>
  <c r="L1049" i="3"/>
  <c r="K1049" i="3"/>
  <c r="N1048" i="3"/>
  <c r="M1048" i="3"/>
  <c r="L1048" i="3"/>
  <c r="K1048" i="3"/>
  <c r="N1047" i="3"/>
  <c r="M1047" i="3"/>
  <c r="L1047" i="3"/>
  <c r="K1047" i="3"/>
  <c r="N1046" i="3"/>
  <c r="M1046" i="3"/>
  <c r="L1046" i="3"/>
  <c r="K1046" i="3"/>
  <c r="N1045" i="3"/>
  <c r="M1045" i="3"/>
  <c r="L1045" i="3"/>
  <c r="K1045" i="3"/>
  <c r="N1044" i="3"/>
  <c r="M1044" i="3"/>
  <c r="L1044" i="3"/>
  <c r="K1044" i="3"/>
  <c r="N1043" i="3"/>
  <c r="M1043" i="3"/>
  <c r="L1043" i="3"/>
  <c r="K1043" i="3"/>
  <c r="N1042" i="3"/>
  <c r="M1042" i="3"/>
  <c r="L1042" i="3"/>
  <c r="K1042" i="3"/>
  <c r="N1041" i="3"/>
  <c r="M1041" i="3"/>
  <c r="L1041" i="3"/>
  <c r="K1041" i="3"/>
  <c r="N1040" i="3"/>
  <c r="M1040" i="3"/>
  <c r="L1040" i="3"/>
  <c r="K1040" i="3"/>
  <c r="N1039" i="3"/>
  <c r="M1039" i="3"/>
  <c r="L1039" i="3"/>
  <c r="K1039" i="3"/>
  <c r="N1038" i="3"/>
  <c r="M1038" i="3"/>
  <c r="L1038" i="3"/>
  <c r="K1038" i="3"/>
  <c r="N1037" i="3"/>
  <c r="M1037" i="3"/>
  <c r="L1037" i="3"/>
  <c r="K1037" i="3"/>
  <c r="N1036" i="3"/>
  <c r="M1036" i="3"/>
  <c r="L1036" i="3"/>
  <c r="K1036" i="3"/>
  <c r="N1035" i="3"/>
  <c r="M1035" i="3"/>
  <c r="L1035" i="3"/>
  <c r="K1035" i="3"/>
  <c r="N1034" i="3"/>
  <c r="M1034" i="3"/>
  <c r="L1034" i="3"/>
  <c r="K1034" i="3"/>
  <c r="N1033" i="3"/>
  <c r="M1033" i="3"/>
  <c r="L1033" i="3"/>
  <c r="K1033" i="3"/>
  <c r="N1032" i="3"/>
  <c r="M1032" i="3"/>
  <c r="L1032" i="3"/>
  <c r="K1032" i="3"/>
  <c r="N1031" i="3"/>
  <c r="M1031" i="3"/>
  <c r="L1031" i="3"/>
  <c r="K1031" i="3"/>
  <c r="N1030" i="3"/>
  <c r="M1030" i="3"/>
  <c r="L1030" i="3"/>
  <c r="K1030" i="3"/>
  <c r="N1029" i="3"/>
  <c r="M1029" i="3"/>
  <c r="L1029" i="3"/>
  <c r="K1029" i="3"/>
  <c r="N1028" i="3"/>
  <c r="M1028" i="3"/>
  <c r="L1028" i="3"/>
  <c r="K1028" i="3"/>
  <c r="N1027" i="3"/>
  <c r="M1027" i="3"/>
  <c r="L1027" i="3"/>
  <c r="K1027" i="3"/>
  <c r="N1026" i="3"/>
  <c r="M1026" i="3"/>
  <c r="L1026" i="3"/>
  <c r="K1026" i="3"/>
  <c r="N1025" i="3"/>
  <c r="M1025" i="3"/>
  <c r="L1025" i="3"/>
  <c r="K1025" i="3"/>
  <c r="N1024" i="3"/>
  <c r="M1024" i="3"/>
  <c r="L1024" i="3"/>
  <c r="K1024" i="3"/>
  <c r="N1023" i="3"/>
  <c r="M1023" i="3"/>
  <c r="L1023" i="3"/>
  <c r="K1023" i="3"/>
  <c r="N1022" i="3"/>
  <c r="M1022" i="3"/>
  <c r="L1022" i="3"/>
  <c r="K1022" i="3"/>
  <c r="N1021" i="3"/>
  <c r="M1021" i="3"/>
  <c r="L1021" i="3"/>
  <c r="K1021" i="3"/>
  <c r="N1020" i="3"/>
  <c r="M1020" i="3"/>
  <c r="L1020" i="3"/>
  <c r="K1020" i="3"/>
  <c r="N1019" i="3"/>
  <c r="M1019" i="3"/>
  <c r="L1019" i="3"/>
  <c r="K1019" i="3"/>
  <c r="N1018" i="3"/>
  <c r="M1018" i="3"/>
  <c r="L1018" i="3"/>
  <c r="K1018" i="3"/>
  <c r="N1017" i="3"/>
  <c r="M1017" i="3"/>
  <c r="L1017" i="3"/>
  <c r="K1017" i="3"/>
  <c r="N1016" i="3"/>
  <c r="M1016" i="3"/>
  <c r="L1016" i="3"/>
  <c r="K1016" i="3"/>
  <c r="N1015" i="3"/>
  <c r="M1015" i="3"/>
  <c r="L1015" i="3"/>
  <c r="K1015" i="3"/>
  <c r="N1014" i="3"/>
  <c r="M1014" i="3"/>
  <c r="L1014" i="3"/>
  <c r="K1014" i="3"/>
  <c r="N1013" i="3"/>
  <c r="M1013" i="3"/>
  <c r="L1013" i="3"/>
  <c r="K1013" i="3"/>
  <c r="N1012" i="3"/>
  <c r="M1012" i="3"/>
  <c r="L1012" i="3"/>
  <c r="K1012" i="3"/>
  <c r="N1011" i="3"/>
  <c r="M1011" i="3"/>
  <c r="L1011" i="3"/>
  <c r="K1011" i="3"/>
  <c r="N1010" i="3"/>
  <c r="M1010" i="3"/>
  <c r="L1010" i="3"/>
  <c r="K1010" i="3"/>
  <c r="N1009" i="3"/>
  <c r="M1009" i="3"/>
  <c r="L1009" i="3"/>
  <c r="K1009" i="3"/>
  <c r="N1008" i="3"/>
  <c r="M1008" i="3"/>
  <c r="L1008" i="3"/>
  <c r="K1008" i="3"/>
  <c r="N1007" i="3"/>
  <c r="M1007" i="3"/>
  <c r="L1007" i="3"/>
  <c r="K1007" i="3"/>
  <c r="N1006" i="3"/>
  <c r="M1006" i="3"/>
  <c r="L1006" i="3"/>
  <c r="K1006" i="3"/>
  <c r="N1005" i="3"/>
  <c r="M1005" i="3"/>
  <c r="L1005" i="3"/>
  <c r="K1005" i="3"/>
  <c r="N1004" i="3"/>
  <c r="M1004" i="3"/>
  <c r="L1004" i="3"/>
  <c r="K1004" i="3"/>
  <c r="N1003" i="3"/>
  <c r="M1003" i="3"/>
  <c r="L1003" i="3"/>
  <c r="K1003" i="3"/>
  <c r="N1002" i="3"/>
  <c r="M1002" i="3"/>
  <c r="L1002" i="3"/>
  <c r="K1002" i="3"/>
  <c r="N1001" i="3"/>
  <c r="M1001" i="3"/>
  <c r="L1001" i="3"/>
  <c r="K1001" i="3"/>
  <c r="N1000" i="3"/>
  <c r="M1000" i="3"/>
  <c r="L1000" i="3"/>
  <c r="K1000" i="3"/>
  <c r="N999" i="3"/>
  <c r="M999" i="3"/>
  <c r="L999" i="3"/>
  <c r="K999" i="3"/>
  <c r="N998" i="3"/>
  <c r="M998" i="3"/>
  <c r="L998" i="3"/>
  <c r="K998" i="3"/>
  <c r="N997" i="3"/>
  <c r="M997" i="3"/>
  <c r="L997" i="3"/>
  <c r="K997" i="3"/>
  <c r="N996" i="3"/>
  <c r="M996" i="3"/>
  <c r="L996" i="3"/>
  <c r="K996" i="3"/>
  <c r="N995" i="3"/>
  <c r="M995" i="3"/>
  <c r="L995" i="3"/>
  <c r="K995" i="3"/>
  <c r="N994" i="3"/>
  <c r="M994" i="3"/>
  <c r="L994" i="3"/>
  <c r="K994" i="3"/>
  <c r="N993" i="3"/>
  <c r="M993" i="3"/>
  <c r="L993" i="3"/>
  <c r="K993" i="3"/>
  <c r="N992" i="3"/>
  <c r="M992" i="3"/>
  <c r="L992" i="3"/>
  <c r="K992" i="3"/>
  <c r="N991" i="3"/>
  <c r="M991" i="3"/>
  <c r="L991" i="3"/>
  <c r="K991" i="3"/>
  <c r="N990" i="3"/>
  <c r="M990" i="3"/>
  <c r="L990" i="3"/>
  <c r="K990" i="3"/>
  <c r="N989" i="3"/>
  <c r="M989" i="3"/>
  <c r="L989" i="3"/>
  <c r="K989" i="3"/>
  <c r="N988" i="3"/>
  <c r="M988" i="3"/>
  <c r="L988" i="3"/>
  <c r="K988" i="3"/>
  <c r="N987" i="3"/>
  <c r="M987" i="3"/>
  <c r="L987" i="3"/>
  <c r="K987" i="3"/>
  <c r="N986" i="3"/>
  <c r="M986" i="3"/>
  <c r="L986" i="3"/>
  <c r="K986" i="3"/>
  <c r="N985" i="3"/>
  <c r="M985" i="3"/>
  <c r="L985" i="3"/>
  <c r="K985" i="3"/>
  <c r="N984" i="3"/>
  <c r="M984" i="3"/>
  <c r="L984" i="3"/>
  <c r="K984" i="3"/>
  <c r="N983" i="3"/>
  <c r="M983" i="3"/>
  <c r="L983" i="3"/>
  <c r="K983" i="3"/>
  <c r="N982" i="3"/>
  <c r="M982" i="3"/>
  <c r="L982" i="3"/>
  <c r="K982" i="3"/>
  <c r="N981" i="3"/>
  <c r="M981" i="3"/>
  <c r="L981" i="3"/>
  <c r="K981" i="3"/>
  <c r="N980" i="3"/>
  <c r="M980" i="3"/>
  <c r="L980" i="3"/>
  <c r="K980" i="3"/>
  <c r="N979" i="3"/>
  <c r="M979" i="3"/>
  <c r="L979" i="3"/>
  <c r="K979" i="3"/>
  <c r="N978" i="3"/>
  <c r="M978" i="3"/>
  <c r="L978" i="3"/>
  <c r="K978" i="3"/>
  <c r="N977" i="3"/>
  <c r="M977" i="3"/>
  <c r="L977" i="3"/>
  <c r="K977" i="3"/>
  <c r="N976" i="3"/>
  <c r="M976" i="3"/>
  <c r="L976" i="3"/>
  <c r="K976" i="3"/>
  <c r="N975" i="3"/>
  <c r="M975" i="3"/>
  <c r="L975" i="3"/>
  <c r="K975" i="3"/>
  <c r="N974" i="3"/>
  <c r="M974" i="3"/>
  <c r="L974" i="3"/>
  <c r="K974" i="3"/>
  <c r="N973" i="3"/>
  <c r="M973" i="3"/>
  <c r="L973" i="3"/>
  <c r="K973" i="3"/>
  <c r="N972" i="3"/>
  <c r="M972" i="3"/>
  <c r="L972" i="3"/>
  <c r="K972" i="3"/>
  <c r="N971" i="3"/>
  <c r="M971" i="3"/>
  <c r="L971" i="3"/>
  <c r="K971" i="3"/>
  <c r="N970" i="3"/>
  <c r="M970" i="3"/>
  <c r="L970" i="3"/>
  <c r="K970" i="3"/>
  <c r="N969" i="3"/>
  <c r="M969" i="3"/>
  <c r="L969" i="3"/>
  <c r="K969" i="3"/>
  <c r="N968" i="3"/>
  <c r="M968" i="3"/>
  <c r="L968" i="3"/>
  <c r="K968" i="3"/>
  <c r="N967" i="3"/>
  <c r="M967" i="3"/>
  <c r="L967" i="3"/>
  <c r="K967" i="3"/>
  <c r="N966" i="3"/>
  <c r="M966" i="3"/>
  <c r="L966" i="3"/>
  <c r="K966" i="3"/>
  <c r="N965" i="3"/>
  <c r="M965" i="3"/>
  <c r="L965" i="3"/>
  <c r="K965" i="3"/>
  <c r="N964" i="3"/>
  <c r="M964" i="3"/>
  <c r="L964" i="3"/>
  <c r="K964" i="3"/>
  <c r="N963" i="3"/>
  <c r="M963" i="3"/>
  <c r="L963" i="3"/>
  <c r="K963" i="3"/>
  <c r="N962" i="3"/>
  <c r="M962" i="3"/>
  <c r="L962" i="3"/>
  <c r="K962" i="3"/>
  <c r="N961" i="3"/>
  <c r="M961" i="3"/>
  <c r="L961" i="3"/>
  <c r="K961" i="3"/>
  <c r="N960" i="3"/>
  <c r="M960" i="3"/>
  <c r="L960" i="3"/>
  <c r="K960" i="3"/>
  <c r="N959" i="3"/>
  <c r="M959" i="3"/>
  <c r="L959" i="3"/>
  <c r="K959" i="3"/>
  <c r="N958" i="3"/>
  <c r="M958" i="3"/>
  <c r="L958" i="3"/>
  <c r="K958" i="3"/>
  <c r="N957" i="3"/>
  <c r="M957" i="3"/>
  <c r="L957" i="3"/>
  <c r="K957" i="3"/>
  <c r="N956" i="3"/>
  <c r="M956" i="3"/>
  <c r="L956" i="3"/>
  <c r="K956" i="3"/>
  <c r="N955" i="3"/>
  <c r="M955" i="3"/>
  <c r="L955" i="3"/>
  <c r="K955" i="3"/>
  <c r="N954" i="3"/>
  <c r="M954" i="3"/>
  <c r="L954" i="3"/>
  <c r="K954" i="3"/>
  <c r="N953" i="3"/>
  <c r="M953" i="3"/>
  <c r="L953" i="3"/>
  <c r="K953" i="3"/>
  <c r="N952" i="3"/>
  <c r="M952" i="3"/>
  <c r="L952" i="3"/>
  <c r="K952" i="3"/>
  <c r="N951" i="3"/>
  <c r="M951" i="3"/>
  <c r="L951" i="3"/>
  <c r="K951" i="3"/>
  <c r="N950" i="3"/>
  <c r="M950" i="3"/>
  <c r="L950" i="3"/>
  <c r="K950" i="3"/>
  <c r="N949" i="3"/>
  <c r="M949" i="3"/>
  <c r="L949" i="3"/>
  <c r="K949" i="3"/>
  <c r="N948" i="3"/>
  <c r="M948" i="3"/>
  <c r="L948" i="3"/>
  <c r="K948" i="3"/>
  <c r="N947" i="3"/>
  <c r="M947" i="3"/>
  <c r="L947" i="3"/>
  <c r="K947" i="3"/>
  <c r="N946" i="3"/>
  <c r="M946" i="3"/>
  <c r="L946" i="3"/>
  <c r="K946" i="3"/>
  <c r="N945" i="3"/>
  <c r="M945" i="3"/>
  <c r="L945" i="3"/>
  <c r="K945" i="3"/>
  <c r="N944" i="3"/>
  <c r="M944" i="3"/>
  <c r="L944" i="3"/>
  <c r="K944" i="3"/>
  <c r="N943" i="3"/>
  <c r="M943" i="3"/>
  <c r="L943" i="3"/>
  <c r="K943" i="3"/>
  <c r="N942" i="3"/>
  <c r="M942" i="3"/>
  <c r="L942" i="3"/>
  <c r="K942" i="3"/>
  <c r="N941" i="3"/>
  <c r="M941" i="3"/>
  <c r="L941" i="3"/>
  <c r="K941" i="3"/>
  <c r="N940" i="3"/>
  <c r="M940" i="3"/>
  <c r="L940" i="3"/>
  <c r="K940" i="3"/>
  <c r="N939" i="3"/>
  <c r="M939" i="3"/>
  <c r="L939" i="3"/>
  <c r="K939" i="3"/>
  <c r="N938" i="3"/>
  <c r="M938" i="3"/>
  <c r="L938" i="3"/>
  <c r="K938" i="3"/>
  <c r="N937" i="3"/>
  <c r="M937" i="3"/>
  <c r="L937" i="3"/>
  <c r="K937" i="3"/>
  <c r="N936" i="3"/>
  <c r="M936" i="3"/>
  <c r="L936" i="3"/>
  <c r="K936" i="3"/>
  <c r="N935" i="3"/>
  <c r="M935" i="3"/>
  <c r="L935" i="3"/>
  <c r="K935" i="3"/>
  <c r="N934" i="3"/>
  <c r="M934" i="3"/>
  <c r="L934" i="3"/>
  <c r="K934" i="3"/>
  <c r="N933" i="3"/>
  <c r="M933" i="3"/>
  <c r="L933" i="3"/>
  <c r="K933" i="3"/>
  <c r="N932" i="3"/>
  <c r="M932" i="3"/>
  <c r="L932" i="3"/>
  <c r="K932" i="3"/>
  <c r="N931" i="3"/>
  <c r="M931" i="3"/>
  <c r="L931" i="3"/>
  <c r="K931" i="3"/>
  <c r="N930" i="3"/>
  <c r="M930" i="3"/>
  <c r="L930" i="3"/>
  <c r="K930" i="3"/>
  <c r="N929" i="3"/>
  <c r="M929" i="3"/>
  <c r="L929" i="3"/>
  <c r="K929" i="3"/>
  <c r="N928" i="3"/>
  <c r="M928" i="3"/>
  <c r="L928" i="3"/>
  <c r="K928" i="3"/>
  <c r="N927" i="3"/>
  <c r="M927" i="3"/>
  <c r="L927" i="3"/>
  <c r="K927" i="3"/>
  <c r="N926" i="3"/>
  <c r="M926" i="3"/>
  <c r="L926" i="3"/>
  <c r="K926" i="3"/>
  <c r="N925" i="3"/>
  <c r="M925" i="3"/>
  <c r="L925" i="3"/>
  <c r="K925" i="3"/>
  <c r="N924" i="3"/>
  <c r="M924" i="3"/>
  <c r="L924" i="3"/>
  <c r="K924" i="3"/>
  <c r="N923" i="3"/>
  <c r="M923" i="3"/>
  <c r="L923" i="3"/>
  <c r="K923" i="3"/>
  <c r="N922" i="3"/>
  <c r="M922" i="3"/>
  <c r="L922" i="3"/>
  <c r="K922" i="3"/>
  <c r="N921" i="3"/>
  <c r="M921" i="3"/>
  <c r="L921" i="3"/>
  <c r="K921" i="3"/>
  <c r="N920" i="3"/>
  <c r="M920" i="3"/>
  <c r="L920" i="3"/>
  <c r="K920" i="3"/>
  <c r="N919" i="3"/>
  <c r="M919" i="3"/>
  <c r="L919" i="3"/>
  <c r="K919" i="3"/>
  <c r="N918" i="3"/>
  <c r="M918" i="3"/>
  <c r="L918" i="3"/>
  <c r="K918" i="3"/>
  <c r="N917" i="3"/>
  <c r="M917" i="3"/>
  <c r="L917" i="3"/>
  <c r="K917" i="3"/>
  <c r="N916" i="3"/>
  <c r="M916" i="3"/>
  <c r="L916" i="3"/>
  <c r="K916" i="3"/>
  <c r="N915" i="3"/>
  <c r="M915" i="3"/>
  <c r="L915" i="3"/>
  <c r="K915" i="3"/>
  <c r="N914" i="3"/>
  <c r="M914" i="3"/>
  <c r="L914" i="3"/>
  <c r="K914" i="3"/>
  <c r="N913" i="3"/>
  <c r="M913" i="3"/>
  <c r="L913" i="3"/>
  <c r="K913" i="3"/>
  <c r="N912" i="3"/>
  <c r="M912" i="3"/>
  <c r="L912" i="3"/>
  <c r="K912" i="3"/>
  <c r="N911" i="3"/>
  <c r="M911" i="3"/>
  <c r="L911" i="3"/>
  <c r="K911" i="3"/>
  <c r="N910" i="3"/>
  <c r="M910" i="3"/>
  <c r="L910" i="3"/>
  <c r="K910" i="3"/>
  <c r="N909" i="3"/>
  <c r="M909" i="3"/>
  <c r="L909" i="3"/>
  <c r="K909" i="3"/>
  <c r="N908" i="3"/>
  <c r="M908" i="3"/>
  <c r="L908" i="3"/>
  <c r="K908" i="3"/>
  <c r="N907" i="3"/>
  <c r="M907" i="3"/>
  <c r="L907" i="3"/>
  <c r="K907" i="3"/>
  <c r="N906" i="3"/>
  <c r="M906" i="3"/>
  <c r="L906" i="3"/>
  <c r="K906" i="3"/>
  <c r="N905" i="3"/>
  <c r="M905" i="3"/>
  <c r="L905" i="3"/>
  <c r="K905" i="3"/>
  <c r="N904" i="3"/>
  <c r="M904" i="3"/>
  <c r="L904" i="3"/>
  <c r="K904" i="3"/>
  <c r="N903" i="3"/>
  <c r="M903" i="3"/>
  <c r="L903" i="3"/>
  <c r="K903" i="3"/>
  <c r="N902" i="3"/>
  <c r="M902" i="3"/>
  <c r="L902" i="3"/>
  <c r="K902" i="3"/>
  <c r="N901" i="3"/>
  <c r="M901" i="3"/>
  <c r="L901" i="3"/>
  <c r="K901" i="3"/>
  <c r="N900" i="3"/>
  <c r="M900" i="3"/>
  <c r="L900" i="3"/>
  <c r="K900" i="3"/>
  <c r="N899" i="3"/>
  <c r="M899" i="3"/>
  <c r="L899" i="3"/>
  <c r="K899" i="3"/>
  <c r="N898" i="3"/>
  <c r="M898" i="3"/>
  <c r="L898" i="3"/>
  <c r="K898" i="3"/>
  <c r="N897" i="3"/>
  <c r="M897" i="3"/>
  <c r="L897" i="3"/>
  <c r="K897" i="3"/>
  <c r="N896" i="3"/>
  <c r="M896" i="3"/>
  <c r="L896" i="3"/>
  <c r="K896" i="3"/>
  <c r="N895" i="3"/>
  <c r="M895" i="3"/>
  <c r="L895" i="3"/>
  <c r="K895" i="3"/>
  <c r="N894" i="3"/>
  <c r="M894" i="3"/>
  <c r="L894" i="3"/>
  <c r="K894" i="3"/>
  <c r="N893" i="3"/>
  <c r="M893" i="3"/>
  <c r="L893" i="3"/>
  <c r="K893" i="3"/>
  <c r="N892" i="3"/>
  <c r="M892" i="3"/>
  <c r="L892" i="3"/>
  <c r="K892" i="3"/>
  <c r="N891" i="3"/>
  <c r="M891" i="3"/>
  <c r="L891" i="3"/>
  <c r="K891" i="3"/>
  <c r="N890" i="3"/>
  <c r="M890" i="3"/>
  <c r="L890" i="3"/>
  <c r="K890" i="3"/>
  <c r="N889" i="3"/>
  <c r="M889" i="3"/>
  <c r="L889" i="3"/>
  <c r="K889" i="3"/>
  <c r="N888" i="3"/>
  <c r="M888" i="3"/>
  <c r="L888" i="3"/>
  <c r="K888" i="3"/>
  <c r="N887" i="3"/>
  <c r="M887" i="3"/>
  <c r="L887" i="3"/>
  <c r="K887" i="3"/>
  <c r="N886" i="3"/>
  <c r="M886" i="3"/>
  <c r="L886" i="3"/>
  <c r="K886" i="3"/>
  <c r="N885" i="3"/>
  <c r="M885" i="3"/>
  <c r="L885" i="3"/>
  <c r="K885" i="3"/>
  <c r="N884" i="3"/>
  <c r="M884" i="3"/>
  <c r="L884" i="3"/>
  <c r="K884" i="3"/>
  <c r="N883" i="3"/>
  <c r="M883" i="3"/>
  <c r="L883" i="3"/>
  <c r="K883" i="3"/>
  <c r="N882" i="3"/>
  <c r="M882" i="3"/>
  <c r="L882" i="3"/>
  <c r="K882" i="3"/>
  <c r="N881" i="3"/>
  <c r="M881" i="3"/>
  <c r="L881" i="3"/>
  <c r="K881" i="3"/>
  <c r="N880" i="3"/>
  <c r="M880" i="3"/>
  <c r="L880" i="3"/>
  <c r="K880" i="3"/>
  <c r="N879" i="3"/>
  <c r="M879" i="3"/>
  <c r="L879" i="3"/>
  <c r="K879" i="3"/>
  <c r="N878" i="3"/>
  <c r="M878" i="3"/>
  <c r="L878" i="3"/>
  <c r="K878" i="3"/>
  <c r="N877" i="3"/>
  <c r="M877" i="3"/>
  <c r="L877" i="3"/>
  <c r="K877" i="3"/>
  <c r="N876" i="3"/>
  <c r="M876" i="3"/>
  <c r="L876" i="3"/>
  <c r="K876" i="3"/>
  <c r="N875" i="3"/>
  <c r="M875" i="3"/>
  <c r="L875" i="3"/>
  <c r="K875" i="3"/>
  <c r="N874" i="3"/>
  <c r="M874" i="3"/>
  <c r="L874" i="3"/>
  <c r="K874" i="3"/>
  <c r="N873" i="3"/>
  <c r="M873" i="3"/>
  <c r="L873" i="3"/>
  <c r="K873" i="3"/>
  <c r="N872" i="3"/>
  <c r="M872" i="3"/>
  <c r="L872" i="3"/>
  <c r="K872" i="3"/>
  <c r="N871" i="3"/>
  <c r="M871" i="3"/>
  <c r="L871" i="3"/>
  <c r="K871" i="3"/>
  <c r="N870" i="3"/>
  <c r="M870" i="3"/>
  <c r="L870" i="3"/>
  <c r="K870" i="3"/>
  <c r="N869" i="3"/>
  <c r="M869" i="3"/>
  <c r="L869" i="3"/>
  <c r="K869" i="3"/>
  <c r="N868" i="3"/>
  <c r="M868" i="3"/>
  <c r="L868" i="3"/>
  <c r="K868" i="3"/>
  <c r="N867" i="3"/>
  <c r="M867" i="3"/>
  <c r="L867" i="3"/>
  <c r="K867" i="3"/>
  <c r="N866" i="3"/>
  <c r="M866" i="3"/>
  <c r="L866" i="3"/>
  <c r="K866" i="3"/>
  <c r="N865" i="3"/>
  <c r="M865" i="3"/>
  <c r="L865" i="3"/>
  <c r="K865" i="3"/>
  <c r="N864" i="3"/>
  <c r="M864" i="3"/>
  <c r="L864" i="3"/>
  <c r="K864" i="3"/>
  <c r="N863" i="3"/>
  <c r="M863" i="3"/>
  <c r="L863" i="3"/>
  <c r="K863" i="3"/>
  <c r="N862" i="3"/>
  <c r="M862" i="3"/>
  <c r="L862" i="3"/>
  <c r="K862" i="3"/>
  <c r="N861" i="3"/>
  <c r="M861" i="3"/>
  <c r="L861" i="3"/>
  <c r="K861" i="3"/>
  <c r="N860" i="3"/>
  <c r="M860" i="3"/>
  <c r="L860" i="3"/>
  <c r="K860" i="3"/>
  <c r="N859" i="3"/>
  <c r="M859" i="3"/>
  <c r="L859" i="3"/>
  <c r="K859" i="3"/>
  <c r="N858" i="3"/>
  <c r="M858" i="3"/>
  <c r="L858" i="3"/>
  <c r="K858" i="3"/>
  <c r="N857" i="3"/>
  <c r="M857" i="3"/>
  <c r="L857" i="3"/>
  <c r="K857" i="3"/>
  <c r="N856" i="3"/>
  <c r="M856" i="3"/>
  <c r="L856" i="3"/>
  <c r="K856" i="3"/>
  <c r="N855" i="3"/>
  <c r="M855" i="3"/>
  <c r="L855" i="3"/>
  <c r="K855" i="3"/>
  <c r="N854" i="3"/>
  <c r="M854" i="3"/>
  <c r="L854" i="3"/>
  <c r="K854" i="3"/>
  <c r="N853" i="3"/>
  <c r="M853" i="3"/>
  <c r="L853" i="3"/>
  <c r="K853" i="3"/>
  <c r="N852" i="3"/>
  <c r="M852" i="3"/>
  <c r="L852" i="3"/>
  <c r="K852" i="3"/>
  <c r="N851" i="3"/>
  <c r="M851" i="3"/>
  <c r="L851" i="3"/>
  <c r="K851" i="3"/>
  <c r="N850" i="3"/>
  <c r="M850" i="3"/>
  <c r="L850" i="3"/>
  <c r="K850" i="3"/>
  <c r="N849" i="3"/>
  <c r="M849" i="3"/>
  <c r="L849" i="3"/>
  <c r="K849" i="3"/>
  <c r="N848" i="3"/>
  <c r="M848" i="3"/>
  <c r="L848" i="3"/>
  <c r="K848" i="3"/>
  <c r="N847" i="3"/>
  <c r="M847" i="3"/>
  <c r="L847" i="3"/>
  <c r="K847" i="3"/>
  <c r="N846" i="3"/>
  <c r="M846" i="3"/>
  <c r="L846" i="3"/>
  <c r="K846" i="3"/>
  <c r="N845" i="3"/>
  <c r="M845" i="3"/>
  <c r="L845" i="3"/>
  <c r="K845" i="3"/>
  <c r="N844" i="3"/>
  <c r="M844" i="3"/>
  <c r="L844" i="3"/>
  <c r="K844" i="3"/>
  <c r="N843" i="3"/>
  <c r="M843" i="3"/>
  <c r="L843" i="3"/>
  <c r="K843" i="3"/>
  <c r="N842" i="3"/>
  <c r="M842" i="3"/>
  <c r="L842" i="3"/>
  <c r="K842" i="3"/>
  <c r="N841" i="3"/>
  <c r="M841" i="3"/>
  <c r="L841" i="3"/>
  <c r="K841" i="3"/>
  <c r="N840" i="3"/>
  <c r="M840" i="3"/>
  <c r="L840" i="3"/>
  <c r="K840" i="3"/>
  <c r="N839" i="3"/>
  <c r="M839" i="3"/>
  <c r="L839" i="3"/>
  <c r="K839" i="3"/>
  <c r="N838" i="3"/>
  <c r="M838" i="3"/>
  <c r="L838" i="3"/>
  <c r="K838" i="3"/>
  <c r="N837" i="3"/>
  <c r="M837" i="3"/>
  <c r="L837" i="3"/>
  <c r="K837" i="3"/>
  <c r="N836" i="3"/>
  <c r="M836" i="3"/>
  <c r="L836" i="3"/>
  <c r="K836" i="3"/>
  <c r="N835" i="3"/>
  <c r="M835" i="3"/>
  <c r="L835" i="3"/>
  <c r="K835" i="3"/>
  <c r="N834" i="3"/>
  <c r="M834" i="3"/>
  <c r="L834" i="3"/>
  <c r="K834" i="3"/>
  <c r="N833" i="3"/>
  <c r="M833" i="3"/>
  <c r="L833" i="3"/>
  <c r="K833" i="3"/>
  <c r="N832" i="3"/>
  <c r="M832" i="3"/>
  <c r="L832" i="3"/>
  <c r="K832" i="3"/>
  <c r="N831" i="3"/>
  <c r="M831" i="3"/>
  <c r="L831" i="3"/>
  <c r="K831" i="3"/>
  <c r="N830" i="3"/>
  <c r="M830" i="3"/>
  <c r="L830" i="3"/>
  <c r="K830" i="3"/>
  <c r="N829" i="3"/>
  <c r="M829" i="3"/>
  <c r="L829" i="3"/>
  <c r="K829" i="3"/>
  <c r="N828" i="3"/>
  <c r="M828" i="3"/>
  <c r="L828" i="3"/>
  <c r="K828" i="3"/>
  <c r="N827" i="3"/>
  <c r="M827" i="3"/>
  <c r="L827" i="3"/>
  <c r="K827" i="3"/>
  <c r="N826" i="3"/>
  <c r="M826" i="3"/>
  <c r="L826" i="3"/>
  <c r="K826" i="3"/>
  <c r="N825" i="3"/>
  <c r="M825" i="3"/>
  <c r="L825" i="3"/>
  <c r="K825" i="3"/>
  <c r="N824" i="3"/>
  <c r="M824" i="3"/>
  <c r="L824" i="3"/>
  <c r="K824" i="3"/>
  <c r="N823" i="3"/>
  <c r="M823" i="3"/>
  <c r="L823" i="3"/>
  <c r="K823" i="3"/>
  <c r="N822" i="3"/>
  <c r="M822" i="3"/>
  <c r="L822" i="3"/>
  <c r="K822" i="3"/>
  <c r="N821" i="3"/>
  <c r="M821" i="3"/>
  <c r="L821" i="3"/>
  <c r="K821" i="3"/>
  <c r="N820" i="3"/>
  <c r="M820" i="3"/>
  <c r="L820" i="3"/>
  <c r="K820" i="3"/>
  <c r="N819" i="3"/>
  <c r="M819" i="3"/>
  <c r="L819" i="3"/>
  <c r="K819" i="3"/>
  <c r="N818" i="3"/>
  <c r="M818" i="3"/>
  <c r="L818" i="3"/>
  <c r="K818" i="3"/>
  <c r="N817" i="3"/>
  <c r="M817" i="3"/>
  <c r="L817" i="3"/>
  <c r="K817" i="3"/>
  <c r="N816" i="3"/>
  <c r="M816" i="3"/>
  <c r="L816" i="3"/>
  <c r="K816" i="3"/>
  <c r="N815" i="3"/>
  <c r="M815" i="3"/>
  <c r="L815" i="3"/>
  <c r="K815" i="3"/>
  <c r="N814" i="3"/>
  <c r="M814" i="3"/>
  <c r="L814" i="3"/>
  <c r="K814" i="3"/>
  <c r="N813" i="3"/>
  <c r="M813" i="3"/>
  <c r="L813" i="3"/>
  <c r="K813" i="3"/>
  <c r="N812" i="3"/>
  <c r="M812" i="3"/>
  <c r="L812" i="3"/>
  <c r="K812" i="3"/>
  <c r="N811" i="3"/>
  <c r="M811" i="3"/>
  <c r="L811" i="3"/>
  <c r="K811" i="3"/>
  <c r="N810" i="3"/>
  <c r="M810" i="3"/>
  <c r="L810" i="3"/>
  <c r="K810" i="3"/>
  <c r="N809" i="3"/>
  <c r="M809" i="3"/>
  <c r="L809" i="3"/>
  <c r="K809" i="3"/>
  <c r="N808" i="3"/>
  <c r="M808" i="3"/>
  <c r="L808" i="3"/>
  <c r="K808" i="3"/>
  <c r="N807" i="3"/>
  <c r="M807" i="3"/>
  <c r="L807" i="3"/>
  <c r="K807" i="3"/>
  <c r="N806" i="3"/>
  <c r="M806" i="3"/>
  <c r="L806" i="3"/>
  <c r="K806" i="3"/>
  <c r="N805" i="3"/>
  <c r="M805" i="3"/>
  <c r="L805" i="3"/>
  <c r="K805" i="3"/>
  <c r="N804" i="3"/>
  <c r="M804" i="3"/>
  <c r="L804" i="3"/>
  <c r="K804" i="3"/>
  <c r="N803" i="3"/>
  <c r="M803" i="3"/>
  <c r="L803" i="3"/>
  <c r="K803" i="3"/>
  <c r="N802" i="3"/>
  <c r="M802" i="3"/>
  <c r="L802" i="3"/>
  <c r="K802" i="3"/>
  <c r="N801" i="3"/>
  <c r="M801" i="3"/>
  <c r="L801" i="3"/>
  <c r="K801" i="3"/>
  <c r="N800" i="3"/>
  <c r="M800" i="3"/>
  <c r="L800" i="3"/>
  <c r="K800" i="3"/>
  <c r="N799" i="3"/>
  <c r="M799" i="3"/>
  <c r="L799" i="3"/>
  <c r="K799" i="3"/>
  <c r="N798" i="3"/>
  <c r="M798" i="3"/>
  <c r="L798" i="3"/>
  <c r="K798" i="3"/>
  <c r="N797" i="3"/>
  <c r="M797" i="3"/>
  <c r="L797" i="3"/>
  <c r="K797" i="3"/>
  <c r="N796" i="3"/>
  <c r="M796" i="3"/>
  <c r="L796" i="3"/>
  <c r="K796" i="3"/>
  <c r="N795" i="3"/>
  <c r="M795" i="3"/>
  <c r="L795" i="3"/>
  <c r="K795" i="3"/>
  <c r="N794" i="3"/>
  <c r="M794" i="3"/>
  <c r="L794" i="3"/>
  <c r="K794" i="3"/>
  <c r="N793" i="3"/>
  <c r="M793" i="3"/>
  <c r="L793" i="3"/>
  <c r="K793" i="3"/>
  <c r="N792" i="3"/>
  <c r="M792" i="3"/>
  <c r="L792" i="3"/>
  <c r="K792" i="3"/>
  <c r="N791" i="3"/>
  <c r="M791" i="3"/>
  <c r="L791" i="3"/>
  <c r="K791" i="3"/>
  <c r="N790" i="3"/>
  <c r="M790" i="3"/>
  <c r="L790" i="3"/>
  <c r="K790" i="3"/>
  <c r="N789" i="3"/>
  <c r="M789" i="3"/>
  <c r="L789" i="3"/>
  <c r="K789" i="3"/>
  <c r="N788" i="3"/>
  <c r="M788" i="3"/>
  <c r="L788" i="3"/>
  <c r="K788" i="3"/>
  <c r="N787" i="3"/>
  <c r="M787" i="3"/>
  <c r="L787" i="3"/>
  <c r="K787" i="3"/>
  <c r="N786" i="3"/>
  <c r="M786" i="3"/>
  <c r="L786" i="3"/>
  <c r="K786" i="3"/>
  <c r="N785" i="3"/>
  <c r="M785" i="3"/>
  <c r="L785" i="3"/>
  <c r="K785" i="3"/>
  <c r="N784" i="3"/>
  <c r="M784" i="3"/>
  <c r="L784" i="3"/>
  <c r="K784" i="3"/>
  <c r="N783" i="3"/>
  <c r="M783" i="3"/>
  <c r="L783" i="3"/>
  <c r="K783" i="3"/>
  <c r="N782" i="3"/>
  <c r="M782" i="3"/>
  <c r="L782" i="3"/>
  <c r="K782" i="3"/>
  <c r="N781" i="3"/>
  <c r="M781" i="3"/>
  <c r="L781" i="3"/>
  <c r="K781" i="3"/>
  <c r="N780" i="3"/>
  <c r="M780" i="3"/>
  <c r="L780" i="3"/>
  <c r="K780" i="3"/>
  <c r="N779" i="3"/>
  <c r="M779" i="3"/>
  <c r="L779" i="3"/>
  <c r="K779" i="3"/>
  <c r="N778" i="3"/>
  <c r="M778" i="3"/>
  <c r="L778" i="3"/>
  <c r="K778" i="3"/>
  <c r="N777" i="3"/>
  <c r="M777" i="3"/>
  <c r="L777" i="3"/>
  <c r="K777" i="3"/>
  <c r="N776" i="3"/>
  <c r="M776" i="3"/>
  <c r="L776" i="3"/>
  <c r="K776" i="3"/>
  <c r="N775" i="3"/>
  <c r="M775" i="3"/>
  <c r="L775" i="3"/>
  <c r="K775" i="3"/>
  <c r="N774" i="3"/>
  <c r="M774" i="3"/>
  <c r="L774" i="3"/>
  <c r="K774" i="3"/>
  <c r="N773" i="3"/>
  <c r="M773" i="3"/>
  <c r="L773" i="3"/>
  <c r="K773" i="3"/>
  <c r="N772" i="3"/>
  <c r="M772" i="3"/>
  <c r="L772" i="3"/>
  <c r="K772" i="3"/>
  <c r="N771" i="3"/>
  <c r="M771" i="3"/>
  <c r="L771" i="3"/>
  <c r="K771" i="3"/>
  <c r="N770" i="3"/>
  <c r="M770" i="3"/>
  <c r="L770" i="3"/>
  <c r="K770" i="3"/>
  <c r="N769" i="3"/>
  <c r="M769" i="3"/>
  <c r="L769" i="3"/>
  <c r="K769" i="3"/>
  <c r="N768" i="3"/>
  <c r="M768" i="3"/>
  <c r="L768" i="3"/>
  <c r="K768" i="3"/>
  <c r="N767" i="3"/>
  <c r="M767" i="3"/>
  <c r="L767" i="3"/>
  <c r="K767" i="3"/>
  <c r="N766" i="3"/>
  <c r="M766" i="3"/>
  <c r="L766" i="3"/>
  <c r="K766" i="3"/>
  <c r="N765" i="3"/>
  <c r="M765" i="3"/>
  <c r="L765" i="3"/>
  <c r="K765" i="3"/>
  <c r="N764" i="3"/>
  <c r="M764" i="3"/>
  <c r="L764" i="3"/>
  <c r="K764" i="3"/>
  <c r="N763" i="3"/>
  <c r="M763" i="3"/>
  <c r="L763" i="3"/>
  <c r="K763" i="3"/>
  <c r="N762" i="3"/>
  <c r="M762" i="3"/>
  <c r="L762" i="3"/>
  <c r="K762" i="3"/>
  <c r="N761" i="3"/>
  <c r="M761" i="3"/>
  <c r="L761" i="3"/>
  <c r="K761" i="3"/>
  <c r="N760" i="3"/>
  <c r="M760" i="3"/>
  <c r="L760" i="3"/>
  <c r="K760" i="3"/>
  <c r="N759" i="3"/>
  <c r="M759" i="3"/>
  <c r="L759" i="3"/>
  <c r="K759" i="3"/>
  <c r="N758" i="3"/>
  <c r="M758" i="3"/>
  <c r="L758" i="3"/>
  <c r="K758" i="3"/>
  <c r="N757" i="3"/>
  <c r="M757" i="3"/>
  <c r="L757" i="3"/>
  <c r="K757" i="3"/>
  <c r="N756" i="3"/>
  <c r="M756" i="3"/>
  <c r="L756" i="3"/>
  <c r="K756" i="3"/>
  <c r="N755" i="3"/>
  <c r="M755" i="3"/>
  <c r="L755" i="3"/>
  <c r="K755" i="3"/>
  <c r="N754" i="3"/>
  <c r="M754" i="3"/>
  <c r="L754" i="3"/>
  <c r="K754" i="3"/>
  <c r="N753" i="3"/>
  <c r="M753" i="3"/>
  <c r="L753" i="3"/>
  <c r="K753" i="3"/>
  <c r="N752" i="3"/>
  <c r="M752" i="3"/>
  <c r="L752" i="3"/>
  <c r="K752" i="3"/>
  <c r="N751" i="3"/>
  <c r="M751" i="3"/>
  <c r="L751" i="3"/>
  <c r="K751" i="3"/>
  <c r="N750" i="3"/>
  <c r="M750" i="3"/>
  <c r="L750" i="3"/>
  <c r="K750" i="3"/>
  <c r="N749" i="3"/>
  <c r="M749" i="3"/>
  <c r="L749" i="3"/>
  <c r="K749" i="3"/>
  <c r="N748" i="3"/>
  <c r="M748" i="3"/>
  <c r="L748" i="3"/>
  <c r="K748" i="3"/>
  <c r="N747" i="3"/>
  <c r="M747" i="3"/>
  <c r="L747" i="3"/>
  <c r="K747" i="3"/>
  <c r="N746" i="3"/>
  <c r="M746" i="3"/>
  <c r="L746" i="3"/>
  <c r="K746" i="3"/>
  <c r="N745" i="3"/>
  <c r="M745" i="3"/>
  <c r="L745" i="3"/>
  <c r="K745" i="3"/>
  <c r="N744" i="3"/>
  <c r="M744" i="3"/>
  <c r="L744" i="3"/>
  <c r="K744" i="3"/>
  <c r="N743" i="3"/>
  <c r="M743" i="3"/>
  <c r="L743" i="3"/>
  <c r="K743" i="3"/>
  <c r="N742" i="3"/>
  <c r="M742" i="3"/>
  <c r="L742" i="3"/>
  <c r="K742" i="3"/>
  <c r="N741" i="3"/>
  <c r="M741" i="3"/>
  <c r="L741" i="3"/>
  <c r="K741" i="3"/>
  <c r="N740" i="3"/>
  <c r="M740" i="3"/>
  <c r="L740" i="3"/>
  <c r="K740" i="3"/>
  <c r="N739" i="3"/>
  <c r="M739" i="3"/>
  <c r="L739" i="3"/>
  <c r="K739" i="3"/>
  <c r="N738" i="3"/>
  <c r="M738" i="3"/>
  <c r="L738" i="3"/>
  <c r="K738" i="3"/>
  <c r="N737" i="3"/>
  <c r="M737" i="3"/>
  <c r="L737" i="3"/>
  <c r="K737" i="3"/>
  <c r="N736" i="3"/>
  <c r="M736" i="3"/>
  <c r="L736" i="3"/>
  <c r="K736" i="3"/>
  <c r="N735" i="3"/>
  <c r="M735" i="3"/>
  <c r="L735" i="3"/>
  <c r="K735" i="3"/>
  <c r="N734" i="3"/>
  <c r="M734" i="3"/>
  <c r="L734" i="3"/>
  <c r="K734" i="3"/>
  <c r="N733" i="3"/>
  <c r="M733" i="3"/>
  <c r="L733" i="3"/>
  <c r="K733" i="3"/>
  <c r="N732" i="3"/>
  <c r="M732" i="3"/>
  <c r="L732" i="3"/>
  <c r="K732" i="3"/>
  <c r="N731" i="3"/>
  <c r="M731" i="3"/>
  <c r="L731" i="3"/>
  <c r="K731" i="3"/>
  <c r="N730" i="3"/>
  <c r="M730" i="3"/>
  <c r="L730" i="3"/>
  <c r="K730" i="3"/>
  <c r="N729" i="3"/>
  <c r="M729" i="3"/>
  <c r="L729" i="3"/>
  <c r="K729" i="3"/>
  <c r="N728" i="3"/>
  <c r="M728" i="3"/>
  <c r="L728" i="3"/>
  <c r="K728" i="3"/>
  <c r="N727" i="3"/>
  <c r="M727" i="3"/>
  <c r="L727" i="3"/>
  <c r="K727" i="3"/>
  <c r="N726" i="3"/>
  <c r="M726" i="3"/>
  <c r="L726" i="3"/>
  <c r="K726" i="3"/>
  <c r="N725" i="3"/>
  <c r="M725" i="3"/>
  <c r="L725" i="3"/>
  <c r="K725" i="3"/>
  <c r="N724" i="3"/>
  <c r="M724" i="3"/>
  <c r="L724" i="3"/>
  <c r="K724" i="3"/>
  <c r="N723" i="3"/>
  <c r="M723" i="3"/>
  <c r="L723" i="3"/>
  <c r="K723" i="3"/>
  <c r="N722" i="3"/>
  <c r="M722" i="3"/>
  <c r="L722" i="3"/>
  <c r="K722" i="3"/>
  <c r="N721" i="3"/>
  <c r="M721" i="3"/>
  <c r="L721" i="3"/>
  <c r="K721" i="3"/>
  <c r="N720" i="3"/>
  <c r="M720" i="3"/>
  <c r="L720" i="3"/>
  <c r="K720" i="3"/>
  <c r="N719" i="3"/>
  <c r="M719" i="3"/>
  <c r="L719" i="3"/>
  <c r="K719" i="3"/>
  <c r="N718" i="3"/>
  <c r="M718" i="3"/>
  <c r="L718" i="3"/>
  <c r="K718" i="3"/>
  <c r="N717" i="3"/>
  <c r="M717" i="3"/>
  <c r="L717" i="3"/>
  <c r="K717" i="3"/>
  <c r="N716" i="3"/>
  <c r="M716" i="3"/>
  <c r="L716" i="3"/>
  <c r="K716" i="3"/>
  <c r="N715" i="3"/>
  <c r="M715" i="3"/>
  <c r="L715" i="3"/>
  <c r="K715" i="3"/>
  <c r="N714" i="3"/>
  <c r="M714" i="3"/>
  <c r="L714" i="3"/>
  <c r="K714" i="3"/>
  <c r="N713" i="3"/>
  <c r="M713" i="3"/>
  <c r="L713" i="3"/>
  <c r="K713" i="3"/>
  <c r="N712" i="3"/>
  <c r="M712" i="3"/>
  <c r="L712" i="3"/>
  <c r="K712" i="3"/>
  <c r="N711" i="3"/>
  <c r="M711" i="3"/>
  <c r="L711" i="3"/>
  <c r="K711" i="3"/>
  <c r="N710" i="3"/>
  <c r="M710" i="3"/>
  <c r="L710" i="3"/>
  <c r="K710" i="3"/>
  <c r="N709" i="3"/>
  <c r="M709" i="3"/>
  <c r="L709" i="3"/>
  <c r="K709" i="3"/>
  <c r="N708" i="3"/>
  <c r="M708" i="3"/>
  <c r="L708" i="3"/>
  <c r="K708" i="3"/>
  <c r="N707" i="3"/>
  <c r="M707" i="3"/>
  <c r="L707" i="3"/>
  <c r="K707" i="3"/>
  <c r="N706" i="3"/>
  <c r="M706" i="3"/>
  <c r="L706" i="3"/>
  <c r="K706" i="3"/>
  <c r="N705" i="3"/>
  <c r="M705" i="3"/>
  <c r="L705" i="3"/>
  <c r="K705" i="3"/>
  <c r="N704" i="3"/>
  <c r="M704" i="3"/>
  <c r="L704" i="3"/>
  <c r="K704" i="3"/>
  <c r="N703" i="3"/>
  <c r="M703" i="3"/>
  <c r="L703" i="3"/>
  <c r="K703" i="3"/>
  <c r="N702" i="3"/>
  <c r="M702" i="3"/>
  <c r="L702" i="3"/>
  <c r="K702" i="3"/>
  <c r="N701" i="3"/>
  <c r="M701" i="3"/>
  <c r="L701" i="3"/>
  <c r="K701" i="3"/>
  <c r="N700" i="3"/>
  <c r="M700" i="3"/>
  <c r="L700" i="3"/>
  <c r="K700" i="3"/>
  <c r="N699" i="3"/>
  <c r="M699" i="3"/>
  <c r="L699" i="3"/>
  <c r="K699" i="3"/>
  <c r="N698" i="3"/>
  <c r="M698" i="3"/>
  <c r="L698" i="3"/>
  <c r="K698" i="3"/>
  <c r="N697" i="3"/>
  <c r="M697" i="3"/>
  <c r="L697" i="3"/>
  <c r="K697" i="3"/>
  <c r="N696" i="3"/>
  <c r="M696" i="3"/>
  <c r="L696" i="3"/>
  <c r="K696" i="3"/>
  <c r="N695" i="3"/>
  <c r="M695" i="3"/>
  <c r="L695" i="3"/>
  <c r="K695" i="3"/>
  <c r="N694" i="3"/>
  <c r="M694" i="3"/>
  <c r="L694" i="3"/>
  <c r="K694" i="3"/>
  <c r="N693" i="3"/>
  <c r="M693" i="3"/>
  <c r="L693" i="3"/>
  <c r="K693" i="3"/>
  <c r="N692" i="3"/>
  <c r="M692" i="3"/>
  <c r="L692" i="3"/>
  <c r="K692" i="3"/>
  <c r="N691" i="3"/>
  <c r="M691" i="3"/>
  <c r="L691" i="3"/>
  <c r="K691" i="3"/>
  <c r="N690" i="3"/>
  <c r="M690" i="3"/>
  <c r="L690" i="3"/>
  <c r="K690" i="3"/>
  <c r="N689" i="3"/>
  <c r="M689" i="3"/>
  <c r="L689" i="3"/>
  <c r="K689" i="3"/>
  <c r="N688" i="3"/>
  <c r="M688" i="3"/>
  <c r="L688" i="3"/>
  <c r="K688" i="3"/>
  <c r="N687" i="3"/>
  <c r="M687" i="3"/>
  <c r="L687" i="3"/>
  <c r="K687" i="3"/>
  <c r="N686" i="3"/>
  <c r="M686" i="3"/>
  <c r="L686" i="3"/>
  <c r="K686" i="3"/>
  <c r="N685" i="3"/>
  <c r="M685" i="3"/>
  <c r="L685" i="3"/>
  <c r="K685" i="3"/>
  <c r="N684" i="3"/>
  <c r="M684" i="3"/>
  <c r="L684" i="3"/>
  <c r="K684" i="3"/>
  <c r="N683" i="3"/>
  <c r="M683" i="3"/>
  <c r="L683" i="3"/>
  <c r="K683" i="3"/>
  <c r="N682" i="3"/>
  <c r="M682" i="3"/>
  <c r="L682" i="3"/>
  <c r="K682" i="3"/>
  <c r="N681" i="3"/>
  <c r="M681" i="3"/>
  <c r="L681" i="3"/>
  <c r="K681" i="3"/>
  <c r="N680" i="3"/>
  <c r="M680" i="3"/>
  <c r="L680" i="3"/>
  <c r="K680" i="3"/>
  <c r="N679" i="3"/>
  <c r="M679" i="3"/>
  <c r="L679" i="3"/>
  <c r="K679" i="3"/>
  <c r="N678" i="3"/>
  <c r="M678" i="3"/>
  <c r="L678" i="3"/>
  <c r="K678" i="3"/>
  <c r="N677" i="3"/>
  <c r="M677" i="3"/>
  <c r="L677" i="3"/>
  <c r="K677" i="3"/>
  <c r="N676" i="3"/>
  <c r="M676" i="3"/>
  <c r="L676" i="3"/>
  <c r="K676" i="3"/>
  <c r="N675" i="3"/>
  <c r="M675" i="3"/>
  <c r="L675" i="3"/>
  <c r="K675" i="3"/>
  <c r="N674" i="3"/>
  <c r="M674" i="3"/>
  <c r="L674" i="3"/>
  <c r="K674" i="3"/>
  <c r="N673" i="3"/>
  <c r="M673" i="3"/>
  <c r="L673" i="3"/>
  <c r="K673" i="3"/>
  <c r="N672" i="3"/>
  <c r="M672" i="3"/>
  <c r="L672" i="3"/>
  <c r="K672" i="3"/>
  <c r="N671" i="3"/>
  <c r="M671" i="3"/>
  <c r="L671" i="3"/>
  <c r="K671" i="3"/>
  <c r="N670" i="3"/>
  <c r="M670" i="3"/>
  <c r="L670" i="3"/>
  <c r="K670" i="3"/>
  <c r="N669" i="3"/>
  <c r="M669" i="3"/>
  <c r="L669" i="3"/>
  <c r="K669" i="3"/>
  <c r="N668" i="3"/>
  <c r="M668" i="3"/>
  <c r="L668" i="3"/>
  <c r="K668" i="3"/>
  <c r="N667" i="3"/>
  <c r="M667" i="3"/>
  <c r="L667" i="3"/>
  <c r="K667" i="3"/>
  <c r="N666" i="3"/>
  <c r="M666" i="3"/>
  <c r="L666" i="3"/>
  <c r="K666" i="3"/>
  <c r="N665" i="3"/>
  <c r="M665" i="3"/>
  <c r="L665" i="3"/>
  <c r="K665" i="3"/>
  <c r="N664" i="3"/>
  <c r="M664" i="3"/>
  <c r="L664" i="3"/>
  <c r="K664" i="3"/>
  <c r="N663" i="3"/>
  <c r="M663" i="3"/>
  <c r="L663" i="3"/>
  <c r="K663" i="3"/>
  <c r="N662" i="3"/>
  <c r="M662" i="3"/>
  <c r="L662" i="3"/>
  <c r="K662" i="3"/>
  <c r="N661" i="3"/>
  <c r="M661" i="3"/>
  <c r="L661" i="3"/>
  <c r="K661" i="3"/>
  <c r="N660" i="3"/>
  <c r="M660" i="3"/>
  <c r="L660" i="3"/>
  <c r="K660" i="3"/>
  <c r="N659" i="3"/>
  <c r="M659" i="3"/>
  <c r="L659" i="3"/>
  <c r="K659" i="3"/>
  <c r="N658" i="3"/>
  <c r="M658" i="3"/>
  <c r="L658" i="3"/>
  <c r="K658" i="3"/>
  <c r="N657" i="3"/>
  <c r="M657" i="3"/>
  <c r="L657" i="3"/>
  <c r="K657" i="3"/>
  <c r="N656" i="3"/>
  <c r="M656" i="3"/>
  <c r="L656" i="3"/>
  <c r="K656" i="3"/>
  <c r="N655" i="3"/>
  <c r="M655" i="3"/>
  <c r="L655" i="3"/>
  <c r="K655" i="3"/>
  <c r="N654" i="3"/>
  <c r="M654" i="3"/>
  <c r="L654" i="3"/>
  <c r="K654" i="3"/>
  <c r="N653" i="3"/>
  <c r="M653" i="3"/>
  <c r="L653" i="3"/>
  <c r="K653" i="3"/>
  <c r="N652" i="3"/>
  <c r="M652" i="3"/>
  <c r="L652" i="3"/>
  <c r="K652" i="3"/>
  <c r="N651" i="3"/>
  <c r="M651" i="3"/>
  <c r="L651" i="3"/>
  <c r="K651" i="3"/>
  <c r="N650" i="3"/>
  <c r="M650" i="3"/>
  <c r="L650" i="3"/>
  <c r="K650" i="3"/>
  <c r="N649" i="3"/>
  <c r="M649" i="3"/>
  <c r="L649" i="3"/>
  <c r="K649" i="3"/>
  <c r="N648" i="3"/>
  <c r="M648" i="3"/>
  <c r="L648" i="3"/>
  <c r="K648" i="3"/>
  <c r="N647" i="3"/>
  <c r="M647" i="3"/>
  <c r="L647" i="3"/>
  <c r="K647" i="3"/>
  <c r="N646" i="3"/>
  <c r="M646" i="3"/>
  <c r="L646" i="3"/>
  <c r="K646" i="3"/>
  <c r="N645" i="3"/>
  <c r="M645" i="3"/>
  <c r="L645" i="3"/>
  <c r="K645" i="3"/>
  <c r="N644" i="3"/>
  <c r="M644" i="3"/>
  <c r="L644" i="3"/>
  <c r="K644" i="3"/>
  <c r="N643" i="3"/>
  <c r="M643" i="3"/>
  <c r="L643" i="3"/>
  <c r="K643" i="3"/>
  <c r="N642" i="3"/>
  <c r="M642" i="3"/>
  <c r="L642" i="3"/>
  <c r="K642" i="3"/>
  <c r="N641" i="3"/>
  <c r="M641" i="3"/>
  <c r="L641" i="3"/>
  <c r="K641" i="3"/>
  <c r="N640" i="3"/>
  <c r="M640" i="3"/>
  <c r="L640" i="3"/>
  <c r="K640" i="3"/>
  <c r="N639" i="3"/>
  <c r="M639" i="3"/>
  <c r="L639" i="3"/>
  <c r="K639" i="3"/>
  <c r="N638" i="3"/>
  <c r="M638" i="3"/>
  <c r="L638" i="3"/>
  <c r="K638" i="3"/>
  <c r="N637" i="3"/>
  <c r="M637" i="3"/>
  <c r="L637" i="3"/>
  <c r="K637" i="3"/>
  <c r="N636" i="3"/>
  <c r="M636" i="3"/>
  <c r="L636" i="3"/>
  <c r="K636" i="3"/>
  <c r="N635" i="3"/>
  <c r="M635" i="3"/>
  <c r="L635" i="3"/>
  <c r="K635" i="3"/>
  <c r="N634" i="3"/>
  <c r="M634" i="3"/>
  <c r="L634" i="3"/>
  <c r="K634" i="3"/>
  <c r="N633" i="3"/>
  <c r="M633" i="3"/>
  <c r="L633" i="3"/>
  <c r="K633" i="3"/>
  <c r="N632" i="3"/>
  <c r="M632" i="3"/>
  <c r="L632" i="3"/>
  <c r="K632" i="3"/>
  <c r="N631" i="3"/>
  <c r="M631" i="3"/>
  <c r="L631" i="3"/>
  <c r="K631" i="3"/>
  <c r="N630" i="3"/>
  <c r="M630" i="3"/>
  <c r="L630" i="3"/>
  <c r="K630" i="3"/>
  <c r="N629" i="3"/>
  <c r="M629" i="3"/>
  <c r="L629" i="3"/>
  <c r="K629" i="3"/>
  <c r="N628" i="3"/>
  <c r="M628" i="3"/>
  <c r="L628" i="3"/>
  <c r="K628" i="3"/>
  <c r="N627" i="3"/>
  <c r="M627" i="3"/>
  <c r="L627" i="3"/>
  <c r="K627" i="3"/>
  <c r="N626" i="3"/>
  <c r="M626" i="3"/>
  <c r="L626" i="3"/>
  <c r="K626" i="3"/>
  <c r="N625" i="3"/>
  <c r="M625" i="3"/>
  <c r="L625" i="3"/>
  <c r="K625" i="3"/>
  <c r="N624" i="3"/>
  <c r="M624" i="3"/>
  <c r="L624" i="3"/>
  <c r="K624" i="3"/>
  <c r="N623" i="3"/>
  <c r="M623" i="3"/>
  <c r="L623" i="3"/>
  <c r="K623" i="3"/>
  <c r="N622" i="3"/>
  <c r="M622" i="3"/>
  <c r="L622" i="3"/>
  <c r="K622" i="3"/>
  <c r="N621" i="3"/>
  <c r="M621" i="3"/>
  <c r="L621" i="3"/>
  <c r="K621" i="3"/>
  <c r="N620" i="3"/>
  <c r="M620" i="3"/>
  <c r="L620" i="3"/>
  <c r="K620" i="3"/>
  <c r="N619" i="3"/>
  <c r="M619" i="3"/>
  <c r="L619" i="3"/>
  <c r="K619" i="3"/>
  <c r="N618" i="3"/>
  <c r="M618" i="3"/>
  <c r="L618" i="3"/>
  <c r="K618" i="3"/>
  <c r="N617" i="3"/>
  <c r="M617" i="3"/>
  <c r="L617" i="3"/>
  <c r="K617" i="3"/>
  <c r="N616" i="3"/>
  <c r="M616" i="3"/>
  <c r="L616" i="3"/>
  <c r="K616" i="3"/>
  <c r="N615" i="3"/>
  <c r="M615" i="3"/>
  <c r="L615" i="3"/>
  <c r="K615" i="3"/>
  <c r="N614" i="3"/>
  <c r="M614" i="3"/>
  <c r="L614" i="3"/>
  <c r="K614" i="3"/>
  <c r="N613" i="3"/>
  <c r="M613" i="3"/>
  <c r="L613" i="3"/>
  <c r="K613" i="3"/>
  <c r="N612" i="3"/>
  <c r="M612" i="3"/>
  <c r="L612" i="3"/>
  <c r="K612" i="3"/>
  <c r="N611" i="3"/>
  <c r="M611" i="3"/>
  <c r="L611" i="3"/>
  <c r="K611" i="3"/>
  <c r="N610" i="3"/>
  <c r="M610" i="3"/>
  <c r="L610" i="3"/>
  <c r="K610" i="3"/>
  <c r="N609" i="3"/>
  <c r="M609" i="3"/>
  <c r="L609" i="3"/>
  <c r="K609" i="3"/>
  <c r="N608" i="3"/>
  <c r="M608" i="3"/>
  <c r="L608" i="3"/>
  <c r="K608" i="3"/>
  <c r="N607" i="3"/>
  <c r="M607" i="3"/>
  <c r="L607" i="3"/>
  <c r="K607" i="3"/>
  <c r="N606" i="3"/>
  <c r="M606" i="3"/>
  <c r="L606" i="3"/>
  <c r="K606" i="3"/>
  <c r="N605" i="3"/>
  <c r="M605" i="3"/>
  <c r="L605" i="3"/>
  <c r="K605" i="3"/>
  <c r="N604" i="3"/>
  <c r="M604" i="3"/>
  <c r="L604" i="3"/>
  <c r="K604" i="3"/>
  <c r="N603" i="3"/>
  <c r="M603" i="3"/>
  <c r="L603" i="3"/>
  <c r="K603" i="3"/>
  <c r="N602" i="3"/>
  <c r="M602" i="3"/>
  <c r="L602" i="3"/>
  <c r="K602" i="3"/>
  <c r="N601" i="3"/>
  <c r="M601" i="3"/>
  <c r="L601" i="3"/>
  <c r="K601" i="3"/>
  <c r="N600" i="3"/>
  <c r="M600" i="3"/>
  <c r="L600" i="3"/>
  <c r="K600" i="3"/>
  <c r="N599" i="3"/>
  <c r="M599" i="3"/>
  <c r="L599" i="3"/>
  <c r="K599" i="3"/>
  <c r="N598" i="3"/>
  <c r="M598" i="3"/>
  <c r="L598" i="3"/>
  <c r="K598" i="3"/>
  <c r="N597" i="3"/>
  <c r="M597" i="3"/>
  <c r="L597" i="3"/>
  <c r="K597" i="3"/>
  <c r="N596" i="3"/>
  <c r="M596" i="3"/>
  <c r="L596" i="3"/>
  <c r="K596" i="3"/>
  <c r="N595" i="3"/>
  <c r="M595" i="3"/>
  <c r="L595" i="3"/>
  <c r="K595" i="3"/>
  <c r="N594" i="3"/>
  <c r="M594" i="3"/>
  <c r="L594" i="3"/>
  <c r="K594" i="3"/>
  <c r="N593" i="3"/>
  <c r="M593" i="3"/>
  <c r="L593" i="3"/>
  <c r="K593" i="3"/>
  <c r="N592" i="3"/>
  <c r="M592" i="3"/>
  <c r="L592" i="3"/>
  <c r="K592" i="3"/>
  <c r="N591" i="3"/>
  <c r="M591" i="3"/>
  <c r="L591" i="3"/>
  <c r="K591" i="3"/>
  <c r="N590" i="3"/>
  <c r="M590" i="3"/>
  <c r="L590" i="3"/>
  <c r="K590" i="3"/>
  <c r="N589" i="3"/>
  <c r="M589" i="3"/>
  <c r="L589" i="3"/>
  <c r="K589" i="3"/>
  <c r="N588" i="3"/>
  <c r="M588" i="3"/>
  <c r="L588" i="3"/>
  <c r="K588" i="3"/>
  <c r="N587" i="3"/>
  <c r="M587" i="3"/>
  <c r="L587" i="3"/>
  <c r="K587" i="3"/>
  <c r="N586" i="3"/>
  <c r="M586" i="3"/>
  <c r="L586" i="3"/>
  <c r="K586" i="3"/>
  <c r="N585" i="3"/>
  <c r="M585" i="3"/>
  <c r="L585" i="3"/>
  <c r="K585" i="3"/>
  <c r="N584" i="3"/>
  <c r="M584" i="3"/>
  <c r="L584" i="3"/>
  <c r="K584" i="3"/>
  <c r="N583" i="3"/>
  <c r="M583" i="3"/>
  <c r="L583" i="3"/>
  <c r="K583" i="3"/>
  <c r="N582" i="3"/>
  <c r="M582" i="3"/>
  <c r="L582" i="3"/>
  <c r="K582" i="3"/>
  <c r="N581" i="3"/>
  <c r="M581" i="3"/>
  <c r="L581" i="3"/>
  <c r="K581" i="3"/>
  <c r="N580" i="3"/>
  <c r="M580" i="3"/>
  <c r="L580" i="3"/>
  <c r="K580" i="3"/>
  <c r="N579" i="3"/>
  <c r="M579" i="3"/>
  <c r="L579" i="3"/>
  <c r="K579" i="3"/>
  <c r="N578" i="3"/>
  <c r="M578" i="3"/>
  <c r="L578" i="3"/>
  <c r="K578" i="3"/>
  <c r="N577" i="3"/>
  <c r="M577" i="3"/>
  <c r="L577" i="3"/>
  <c r="K577" i="3"/>
  <c r="N576" i="3"/>
  <c r="M576" i="3"/>
  <c r="L576" i="3"/>
  <c r="K576" i="3"/>
  <c r="N575" i="3"/>
  <c r="M575" i="3"/>
  <c r="L575" i="3"/>
  <c r="K575" i="3"/>
  <c r="N574" i="3"/>
  <c r="M574" i="3"/>
  <c r="L574" i="3"/>
  <c r="K574" i="3"/>
  <c r="N573" i="3"/>
  <c r="M573" i="3"/>
  <c r="L573" i="3"/>
  <c r="K573" i="3"/>
  <c r="N572" i="3"/>
  <c r="M572" i="3"/>
  <c r="L572" i="3"/>
  <c r="K572" i="3"/>
  <c r="N571" i="3"/>
  <c r="M571" i="3"/>
  <c r="L571" i="3"/>
  <c r="K571" i="3"/>
  <c r="N570" i="3"/>
  <c r="M570" i="3"/>
  <c r="L570" i="3"/>
  <c r="K570" i="3"/>
  <c r="N569" i="3"/>
  <c r="M569" i="3"/>
  <c r="L569" i="3"/>
  <c r="K569" i="3"/>
  <c r="N568" i="3"/>
  <c r="M568" i="3"/>
  <c r="L568" i="3"/>
  <c r="K568" i="3"/>
  <c r="N567" i="3"/>
  <c r="M567" i="3"/>
  <c r="L567" i="3"/>
  <c r="K567" i="3"/>
  <c r="N566" i="3"/>
  <c r="M566" i="3"/>
  <c r="L566" i="3"/>
  <c r="K566" i="3"/>
  <c r="N565" i="3"/>
  <c r="M565" i="3"/>
  <c r="L565" i="3"/>
  <c r="K565" i="3"/>
  <c r="N564" i="3"/>
  <c r="M564" i="3"/>
  <c r="L564" i="3"/>
  <c r="K564" i="3"/>
  <c r="N563" i="3"/>
  <c r="M563" i="3"/>
  <c r="L563" i="3"/>
  <c r="K563" i="3"/>
  <c r="N562" i="3"/>
  <c r="M562" i="3"/>
  <c r="L562" i="3"/>
  <c r="K562" i="3"/>
  <c r="N561" i="3"/>
  <c r="M561" i="3"/>
  <c r="L561" i="3"/>
  <c r="K561" i="3"/>
  <c r="N560" i="3"/>
  <c r="M560" i="3"/>
  <c r="L560" i="3"/>
  <c r="K560" i="3"/>
  <c r="N559" i="3"/>
  <c r="M559" i="3"/>
  <c r="L559" i="3"/>
  <c r="K559" i="3"/>
  <c r="N558" i="3"/>
  <c r="M558" i="3"/>
  <c r="L558" i="3"/>
  <c r="K558" i="3"/>
  <c r="N557" i="3"/>
  <c r="M557" i="3"/>
  <c r="L557" i="3"/>
  <c r="K557" i="3"/>
  <c r="N556" i="3"/>
  <c r="M556" i="3"/>
  <c r="L556" i="3"/>
  <c r="K556" i="3"/>
  <c r="N555" i="3"/>
  <c r="M555" i="3"/>
  <c r="L555" i="3"/>
  <c r="K555" i="3"/>
  <c r="N554" i="3"/>
  <c r="M554" i="3"/>
  <c r="L554" i="3"/>
  <c r="K554" i="3"/>
  <c r="N553" i="3"/>
  <c r="M553" i="3"/>
  <c r="L553" i="3"/>
  <c r="K553" i="3"/>
  <c r="N552" i="3"/>
  <c r="M552" i="3"/>
  <c r="L552" i="3"/>
  <c r="K552" i="3"/>
  <c r="N551" i="3"/>
  <c r="M551" i="3"/>
  <c r="L551" i="3"/>
  <c r="K551" i="3"/>
  <c r="N550" i="3"/>
  <c r="M550" i="3"/>
  <c r="L550" i="3"/>
  <c r="K550" i="3"/>
  <c r="N549" i="3"/>
  <c r="M549" i="3"/>
  <c r="L549" i="3"/>
  <c r="K549" i="3"/>
  <c r="N548" i="3"/>
  <c r="M548" i="3"/>
  <c r="L548" i="3"/>
  <c r="K548" i="3"/>
  <c r="N547" i="3"/>
  <c r="M547" i="3"/>
  <c r="L547" i="3"/>
  <c r="K547" i="3"/>
  <c r="N546" i="3"/>
  <c r="M546" i="3"/>
  <c r="L546" i="3"/>
  <c r="K546" i="3"/>
  <c r="N545" i="3"/>
  <c r="M545" i="3"/>
  <c r="L545" i="3"/>
  <c r="K545" i="3"/>
  <c r="N544" i="3"/>
  <c r="M544" i="3"/>
  <c r="L544" i="3"/>
  <c r="K544" i="3"/>
  <c r="N543" i="3"/>
  <c r="M543" i="3"/>
  <c r="L543" i="3"/>
  <c r="K543" i="3"/>
  <c r="N542" i="3"/>
  <c r="M542" i="3"/>
  <c r="L542" i="3"/>
  <c r="K542" i="3"/>
  <c r="N541" i="3"/>
  <c r="M541" i="3"/>
  <c r="L541" i="3"/>
  <c r="K541" i="3"/>
  <c r="N540" i="3"/>
  <c r="M540" i="3"/>
  <c r="L540" i="3"/>
  <c r="K540" i="3"/>
  <c r="N539" i="3"/>
  <c r="M539" i="3"/>
  <c r="L539" i="3"/>
  <c r="K539" i="3"/>
  <c r="N538" i="3"/>
  <c r="M538" i="3"/>
  <c r="L538" i="3"/>
  <c r="K538" i="3"/>
  <c r="N537" i="3"/>
  <c r="M537" i="3"/>
  <c r="L537" i="3"/>
  <c r="K537" i="3"/>
  <c r="N536" i="3"/>
  <c r="M536" i="3"/>
  <c r="L536" i="3"/>
  <c r="K536" i="3"/>
  <c r="N535" i="3"/>
  <c r="M535" i="3"/>
  <c r="L535" i="3"/>
  <c r="K535" i="3"/>
  <c r="N534" i="3"/>
  <c r="M534" i="3"/>
  <c r="L534" i="3"/>
  <c r="K534" i="3"/>
  <c r="N533" i="3"/>
  <c r="M533" i="3"/>
  <c r="L533" i="3"/>
  <c r="K533" i="3"/>
  <c r="N532" i="3"/>
  <c r="M532" i="3"/>
  <c r="L532" i="3"/>
  <c r="K532" i="3"/>
  <c r="N531" i="3"/>
  <c r="M531" i="3"/>
  <c r="L531" i="3"/>
  <c r="K531" i="3"/>
  <c r="N530" i="3"/>
  <c r="M530" i="3"/>
  <c r="L530" i="3"/>
  <c r="K530" i="3"/>
  <c r="N529" i="3"/>
  <c r="M529" i="3"/>
  <c r="L529" i="3"/>
  <c r="K529" i="3"/>
  <c r="N528" i="3"/>
  <c r="M528" i="3"/>
  <c r="L528" i="3"/>
  <c r="K528" i="3"/>
  <c r="N527" i="3"/>
  <c r="M527" i="3"/>
  <c r="L527" i="3"/>
  <c r="K527" i="3"/>
  <c r="N526" i="3"/>
  <c r="M526" i="3"/>
  <c r="L526" i="3"/>
  <c r="K526" i="3"/>
  <c r="N525" i="3"/>
  <c r="M525" i="3"/>
  <c r="L525" i="3"/>
  <c r="K525" i="3"/>
  <c r="N524" i="3"/>
  <c r="M524" i="3"/>
  <c r="L524" i="3"/>
  <c r="K524" i="3"/>
  <c r="N523" i="3"/>
  <c r="M523" i="3"/>
  <c r="L523" i="3"/>
  <c r="K523" i="3"/>
  <c r="N522" i="3"/>
  <c r="M522" i="3"/>
  <c r="L522" i="3"/>
  <c r="K522" i="3"/>
  <c r="N521" i="3"/>
  <c r="M521" i="3"/>
  <c r="L521" i="3"/>
  <c r="K521" i="3"/>
  <c r="N520" i="3"/>
  <c r="M520" i="3"/>
  <c r="L520" i="3"/>
  <c r="K520" i="3"/>
  <c r="N519" i="3"/>
  <c r="M519" i="3"/>
  <c r="L519" i="3"/>
  <c r="K519" i="3"/>
  <c r="N518" i="3"/>
  <c r="M518" i="3"/>
  <c r="L518" i="3"/>
  <c r="K518" i="3"/>
  <c r="N517" i="3"/>
  <c r="M517" i="3"/>
  <c r="L517" i="3"/>
  <c r="K517" i="3"/>
  <c r="N516" i="3"/>
  <c r="M516" i="3"/>
  <c r="L516" i="3"/>
  <c r="K516" i="3"/>
  <c r="N515" i="3"/>
  <c r="M515" i="3"/>
  <c r="L515" i="3"/>
  <c r="K515" i="3"/>
  <c r="N514" i="3"/>
  <c r="M514" i="3"/>
  <c r="L514" i="3"/>
  <c r="K514" i="3"/>
  <c r="N513" i="3"/>
  <c r="M513" i="3"/>
  <c r="L513" i="3"/>
  <c r="K513" i="3"/>
  <c r="N512" i="3"/>
  <c r="M512" i="3"/>
  <c r="L512" i="3"/>
  <c r="K512" i="3"/>
  <c r="N511" i="3"/>
  <c r="M511" i="3"/>
  <c r="L511" i="3"/>
  <c r="K511" i="3"/>
  <c r="N510" i="3"/>
  <c r="M510" i="3"/>
  <c r="L510" i="3"/>
  <c r="K510" i="3"/>
  <c r="N509" i="3"/>
  <c r="M509" i="3"/>
  <c r="L509" i="3"/>
  <c r="K509" i="3"/>
  <c r="N508" i="3"/>
  <c r="M508" i="3"/>
  <c r="L508" i="3"/>
  <c r="K508" i="3"/>
  <c r="N507" i="3"/>
  <c r="M507" i="3"/>
  <c r="L507" i="3"/>
  <c r="K507" i="3"/>
  <c r="N506" i="3"/>
  <c r="M506" i="3"/>
  <c r="L506" i="3"/>
  <c r="K506" i="3"/>
  <c r="N505" i="3"/>
  <c r="M505" i="3"/>
  <c r="L505" i="3"/>
  <c r="K505" i="3"/>
  <c r="N504" i="3"/>
  <c r="M504" i="3"/>
  <c r="L504" i="3"/>
  <c r="K504" i="3"/>
  <c r="N503" i="3"/>
  <c r="M503" i="3"/>
  <c r="L503" i="3"/>
  <c r="K503" i="3"/>
  <c r="N502" i="3"/>
  <c r="M502" i="3"/>
  <c r="L502" i="3"/>
  <c r="K502" i="3"/>
  <c r="N501" i="3"/>
  <c r="M501" i="3"/>
  <c r="L501" i="3"/>
  <c r="K501" i="3"/>
  <c r="N500" i="3"/>
  <c r="M500" i="3"/>
  <c r="L500" i="3"/>
  <c r="K500" i="3"/>
  <c r="N499" i="3"/>
  <c r="M499" i="3"/>
  <c r="L499" i="3"/>
  <c r="K499" i="3"/>
  <c r="N498" i="3"/>
  <c r="M498" i="3"/>
  <c r="L498" i="3"/>
  <c r="K498" i="3"/>
  <c r="N497" i="3"/>
  <c r="M497" i="3"/>
  <c r="L497" i="3"/>
  <c r="K497" i="3"/>
  <c r="N496" i="3"/>
  <c r="M496" i="3"/>
  <c r="L496" i="3"/>
  <c r="K496" i="3"/>
  <c r="N495" i="3"/>
  <c r="M495" i="3"/>
  <c r="L495" i="3"/>
  <c r="K495" i="3"/>
  <c r="N494" i="3"/>
  <c r="M494" i="3"/>
  <c r="L494" i="3"/>
  <c r="K494" i="3"/>
  <c r="N493" i="3"/>
  <c r="M493" i="3"/>
  <c r="L493" i="3"/>
  <c r="K493" i="3"/>
  <c r="N492" i="3"/>
  <c r="M492" i="3"/>
  <c r="L492" i="3"/>
  <c r="K492" i="3"/>
  <c r="N491" i="3"/>
  <c r="M491" i="3"/>
  <c r="L491" i="3"/>
  <c r="K491" i="3"/>
  <c r="N490" i="3"/>
  <c r="M490" i="3"/>
  <c r="L490" i="3"/>
  <c r="K490" i="3"/>
  <c r="N489" i="3"/>
  <c r="M489" i="3"/>
  <c r="L489" i="3"/>
  <c r="K489" i="3"/>
  <c r="N488" i="3"/>
  <c r="M488" i="3"/>
  <c r="L488" i="3"/>
  <c r="K488" i="3"/>
  <c r="N487" i="3"/>
  <c r="M487" i="3"/>
  <c r="L487" i="3"/>
  <c r="K487" i="3"/>
  <c r="N486" i="3"/>
  <c r="M486" i="3"/>
  <c r="L486" i="3"/>
  <c r="K486" i="3"/>
  <c r="N485" i="3"/>
  <c r="M485" i="3"/>
  <c r="L485" i="3"/>
  <c r="K485" i="3"/>
  <c r="N484" i="3"/>
  <c r="M484" i="3"/>
  <c r="L484" i="3"/>
  <c r="K484" i="3"/>
  <c r="N483" i="3"/>
  <c r="M483" i="3"/>
  <c r="L483" i="3"/>
  <c r="K483" i="3"/>
  <c r="N482" i="3"/>
  <c r="M482" i="3"/>
  <c r="L482" i="3"/>
  <c r="K482" i="3"/>
  <c r="N481" i="3"/>
  <c r="M481" i="3"/>
  <c r="L481" i="3"/>
  <c r="K481" i="3"/>
  <c r="N480" i="3"/>
  <c r="M480" i="3"/>
  <c r="L480" i="3"/>
  <c r="K480" i="3"/>
  <c r="N479" i="3"/>
  <c r="M479" i="3"/>
  <c r="L479" i="3"/>
  <c r="K479" i="3"/>
  <c r="N478" i="3"/>
  <c r="M478" i="3"/>
  <c r="L478" i="3"/>
  <c r="K478" i="3"/>
  <c r="N477" i="3"/>
  <c r="M477" i="3"/>
  <c r="L477" i="3"/>
  <c r="K477" i="3"/>
  <c r="N476" i="3"/>
  <c r="M476" i="3"/>
  <c r="L476" i="3"/>
  <c r="K476" i="3"/>
  <c r="N475" i="3"/>
  <c r="M475" i="3"/>
  <c r="L475" i="3"/>
  <c r="K475" i="3"/>
  <c r="N474" i="3"/>
  <c r="M474" i="3"/>
  <c r="L474" i="3"/>
  <c r="K474" i="3"/>
  <c r="N473" i="3"/>
  <c r="M473" i="3"/>
  <c r="L473" i="3"/>
  <c r="K473" i="3"/>
  <c r="N472" i="3"/>
  <c r="M472" i="3"/>
  <c r="L472" i="3"/>
  <c r="K472" i="3"/>
  <c r="N471" i="3"/>
  <c r="M471" i="3"/>
  <c r="L471" i="3"/>
  <c r="K471" i="3"/>
  <c r="N470" i="3"/>
  <c r="M470" i="3"/>
  <c r="L470" i="3"/>
  <c r="K470" i="3"/>
  <c r="N469" i="3"/>
  <c r="M469" i="3"/>
  <c r="L469" i="3"/>
  <c r="K469" i="3"/>
  <c r="N468" i="3"/>
  <c r="M468" i="3"/>
  <c r="L468" i="3"/>
  <c r="K468" i="3"/>
  <c r="N467" i="3"/>
  <c r="M467" i="3"/>
  <c r="L467" i="3"/>
  <c r="K467" i="3"/>
  <c r="N466" i="3"/>
  <c r="M466" i="3"/>
  <c r="L466" i="3"/>
  <c r="K466" i="3"/>
  <c r="N465" i="3"/>
  <c r="M465" i="3"/>
  <c r="L465" i="3"/>
  <c r="K465" i="3"/>
  <c r="N464" i="3"/>
  <c r="M464" i="3"/>
  <c r="L464" i="3"/>
  <c r="K464" i="3"/>
  <c r="N463" i="3"/>
  <c r="M463" i="3"/>
  <c r="L463" i="3"/>
  <c r="K463" i="3"/>
  <c r="N462" i="3"/>
  <c r="M462" i="3"/>
  <c r="L462" i="3"/>
  <c r="K462" i="3"/>
  <c r="N461" i="3"/>
  <c r="M461" i="3"/>
  <c r="L461" i="3"/>
  <c r="K461" i="3"/>
  <c r="N460" i="3"/>
  <c r="M460" i="3"/>
  <c r="L460" i="3"/>
  <c r="K460" i="3"/>
  <c r="N459" i="3"/>
  <c r="M459" i="3"/>
  <c r="L459" i="3"/>
  <c r="K459" i="3"/>
  <c r="N458" i="3"/>
  <c r="M458" i="3"/>
  <c r="L458" i="3"/>
  <c r="K458" i="3"/>
  <c r="N457" i="3"/>
  <c r="M457" i="3"/>
  <c r="L457" i="3"/>
  <c r="K457" i="3"/>
  <c r="N456" i="3"/>
  <c r="M456" i="3"/>
  <c r="L456" i="3"/>
  <c r="K456" i="3"/>
  <c r="N455" i="3"/>
  <c r="M455" i="3"/>
  <c r="L455" i="3"/>
  <c r="K455" i="3"/>
  <c r="N454" i="3"/>
  <c r="M454" i="3"/>
  <c r="L454" i="3"/>
  <c r="K454" i="3"/>
  <c r="N453" i="3"/>
  <c r="M453" i="3"/>
  <c r="L453" i="3"/>
  <c r="K453" i="3"/>
  <c r="N452" i="3"/>
  <c r="M452" i="3"/>
  <c r="L452" i="3"/>
  <c r="K452" i="3"/>
  <c r="N451" i="3"/>
  <c r="M451" i="3"/>
  <c r="L451" i="3"/>
  <c r="K451" i="3"/>
  <c r="N450" i="3"/>
  <c r="M450" i="3"/>
  <c r="L450" i="3"/>
  <c r="K450" i="3"/>
  <c r="N449" i="3"/>
  <c r="M449" i="3"/>
  <c r="L449" i="3"/>
  <c r="K449" i="3"/>
  <c r="N448" i="3"/>
  <c r="M448" i="3"/>
  <c r="L448" i="3"/>
  <c r="K448" i="3"/>
  <c r="N447" i="3"/>
  <c r="M447" i="3"/>
  <c r="L447" i="3"/>
  <c r="K447" i="3"/>
  <c r="N446" i="3"/>
  <c r="M446" i="3"/>
  <c r="L446" i="3"/>
  <c r="K446" i="3"/>
  <c r="N445" i="3"/>
  <c r="M445" i="3"/>
  <c r="L445" i="3"/>
  <c r="K445" i="3"/>
  <c r="N444" i="3"/>
  <c r="M444" i="3"/>
  <c r="L444" i="3"/>
  <c r="K444" i="3"/>
  <c r="N443" i="3"/>
  <c r="M443" i="3"/>
  <c r="L443" i="3"/>
  <c r="K443" i="3"/>
  <c r="N442" i="3"/>
  <c r="M442" i="3"/>
  <c r="L442" i="3"/>
  <c r="K442" i="3"/>
  <c r="N441" i="3"/>
  <c r="M441" i="3"/>
  <c r="L441" i="3"/>
  <c r="K441" i="3"/>
  <c r="N440" i="3"/>
  <c r="M440" i="3"/>
  <c r="L440" i="3"/>
  <c r="K440" i="3"/>
  <c r="N439" i="3"/>
  <c r="M439" i="3"/>
  <c r="L439" i="3"/>
  <c r="K439" i="3"/>
  <c r="N438" i="3"/>
  <c r="M438" i="3"/>
  <c r="L438" i="3"/>
  <c r="K438" i="3"/>
  <c r="N437" i="3"/>
  <c r="M437" i="3"/>
  <c r="L437" i="3"/>
  <c r="K437" i="3"/>
  <c r="N436" i="3"/>
  <c r="M436" i="3"/>
  <c r="L436" i="3"/>
  <c r="K436" i="3"/>
  <c r="N435" i="3"/>
  <c r="M435" i="3"/>
  <c r="L435" i="3"/>
  <c r="K435" i="3"/>
  <c r="N434" i="3"/>
  <c r="M434" i="3"/>
  <c r="L434" i="3"/>
  <c r="K434" i="3"/>
  <c r="N433" i="3"/>
  <c r="M433" i="3"/>
  <c r="L433" i="3"/>
  <c r="K433" i="3"/>
  <c r="N432" i="3"/>
  <c r="M432" i="3"/>
  <c r="L432" i="3"/>
  <c r="K432" i="3"/>
  <c r="N431" i="3"/>
  <c r="M431" i="3"/>
  <c r="L431" i="3"/>
  <c r="K431" i="3"/>
  <c r="N430" i="3"/>
  <c r="M430" i="3"/>
  <c r="L430" i="3"/>
  <c r="K430" i="3"/>
  <c r="N429" i="3"/>
  <c r="M429" i="3"/>
  <c r="L429" i="3"/>
  <c r="K429" i="3"/>
  <c r="N428" i="3"/>
  <c r="M428" i="3"/>
  <c r="L428" i="3"/>
  <c r="K428" i="3"/>
  <c r="N427" i="3"/>
  <c r="M427" i="3"/>
  <c r="L427" i="3"/>
  <c r="K427" i="3"/>
  <c r="N426" i="3"/>
  <c r="M426" i="3"/>
  <c r="L426" i="3"/>
  <c r="K426" i="3"/>
  <c r="N425" i="3"/>
  <c r="M425" i="3"/>
  <c r="L425" i="3"/>
  <c r="K425" i="3"/>
  <c r="N424" i="3"/>
  <c r="M424" i="3"/>
  <c r="L424" i="3"/>
  <c r="K424" i="3"/>
  <c r="N423" i="3"/>
  <c r="M423" i="3"/>
  <c r="L423" i="3"/>
  <c r="K423" i="3"/>
  <c r="N422" i="3"/>
  <c r="M422" i="3"/>
  <c r="L422" i="3"/>
  <c r="K422" i="3"/>
  <c r="N421" i="3"/>
  <c r="M421" i="3"/>
  <c r="L421" i="3"/>
  <c r="K421" i="3"/>
  <c r="N420" i="3"/>
  <c r="M420" i="3"/>
  <c r="L420" i="3"/>
  <c r="K420" i="3"/>
  <c r="N419" i="3"/>
  <c r="M419" i="3"/>
  <c r="L419" i="3"/>
  <c r="K419" i="3"/>
  <c r="N418" i="3"/>
  <c r="M418" i="3"/>
  <c r="L418" i="3"/>
  <c r="K418" i="3"/>
  <c r="N417" i="3"/>
  <c r="M417" i="3"/>
  <c r="L417" i="3"/>
  <c r="K417" i="3"/>
  <c r="N416" i="3"/>
  <c r="M416" i="3"/>
  <c r="L416" i="3"/>
  <c r="K416" i="3"/>
  <c r="N415" i="3"/>
  <c r="M415" i="3"/>
  <c r="L415" i="3"/>
  <c r="K415" i="3"/>
  <c r="N414" i="3"/>
  <c r="M414" i="3"/>
  <c r="L414" i="3"/>
  <c r="K414" i="3"/>
  <c r="N413" i="3"/>
  <c r="M413" i="3"/>
  <c r="L413" i="3"/>
  <c r="K413" i="3"/>
  <c r="N412" i="3"/>
  <c r="M412" i="3"/>
  <c r="L412" i="3"/>
  <c r="K412" i="3"/>
  <c r="N411" i="3"/>
  <c r="M411" i="3"/>
  <c r="L411" i="3"/>
  <c r="K411" i="3"/>
  <c r="N410" i="3"/>
  <c r="M410" i="3"/>
  <c r="L410" i="3"/>
  <c r="K410" i="3"/>
  <c r="N409" i="3"/>
  <c r="M409" i="3"/>
  <c r="L409" i="3"/>
  <c r="K409" i="3"/>
  <c r="N408" i="3"/>
  <c r="M408" i="3"/>
  <c r="L408" i="3"/>
  <c r="K408" i="3"/>
  <c r="N407" i="3"/>
  <c r="M407" i="3"/>
  <c r="L407" i="3"/>
  <c r="K407" i="3"/>
  <c r="N406" i="3"/>
  <c r="M406" i="3"/>
  <c r="L406" i="3"/>
  <c r="K406" i="3"/>
  <c r="N405" i="3"/>
  <c r="M405" i="3"/>
  <c r="L405" i="3"/>
  <c r="K405" i="3"/>
  <c r="N404" i="3"/>
  <c r="M404" i="3"/>
  <c r="L404" i="3"/>
  <c r="K404" i="3"/>
  <c r="N403" i="3"/>
  <c r="M403" i="3"/>
  <c r="L403" i="3"/>
  <c r="K403" i="3"/>
  <c r="N402" i="3"/>
  <c r="M402" i="3"/>
  <c r="L402" i="3"/>
  <c r="K402" i="3"/>
  <c r="N401" i="3"/>
  <c r="M401" i="3"/>
  <c r="L401" i="3"/>
  <c r="K401" i="3"/>
  <c r="N400" i="3"/>
  <c r="M400" i="3"/>
  <c r="L400" i="3"/>
  <c r="K400" i="3"/>
  <c r="N399" i="3"/>
  <c r="M399" i="3"/>
  <c r="L399" i="3"/>
  <c r="K399" i="3"/>
  <c r="N398" i="3"/>
  <c r="M398" i="3"/>
  <c r="L398" i="3"/>
  <c r="K398" i="3"/>
  <c r="N397" i="3"/>
  <c r="M397" i="3"/>
  <c r="L397" i="3"/>
  <c r="K397" i="3"/>
  <c r="N396" i="3"/>
  <c r="M396" i="3"/>
  <c r="L396" i="3"/>
  <c r="K396" i="3"/>
  <c r="N395" i="3"/>
  <c r="M395" i="3"/>
  <c r="L395" i="3"/>
  <c r="K395" i="3"/>
  <c r="N394" i="3"/>
  <c r="M394" i="3"/>
  <c r="L394" i="3"/>
  <c r="K394" i="3"/>
  <c r="N393" i="3"/>
  <c r="M393" i="3"/>
  <c r="L393" i="3"/>
  <c r="K393" i="3"/>
  <c r="N392" i="3"/>
  <c r="M392" i="3"/>
  <c r="L392" i="3"/>
  <c r="K392" i="3"/>
  <c r="N391" i="3"/>
  <c r="M391" i="3"/>
  <c r="L391" i="3"/>
  <c r="K391" i="3"/>
  <c r="N390" i="3"/>
  <c r="M390" i="3"/>
  <c r="L390" i="3"/>
  <c r="K390" i="3"/>
  <c r="N389" i="3"/>
  <c r="M389" i="3"/>
  <c r="L389" i="3"/>
  <c r="K389" i="3"/>
  <c r="N388" i="3"/>
  <c r="M388" i="3"/>
  <c r="L388" i="3"/>
  <c r="K388" i="3"/>
  <c r="N387" i="3"/>
  <c r="M387" i="3"/>
  <c r="L387" i="3"/>
  <c r="K387" i="3"/>
  <c r="N386" i="3"/>
  <c r="M386" i="3"/>
  <c r="L386" i="3"/>
  <c r="K386" i="3"/>
  <c r="N385" i="3"/>
  <c r="M385" i="3"/>
  <c r="L385" i="3"/>
  <c r="K385" i="3"/>
  <c r="N384" i="3"/>
  <c r="M384" i="3"/>
  <c r="L384" i="3"/>
  <c r="K384" i="3"/>
  <c r="N383" i="3"/>
  <c r="M383" i="3"/>
  <c r="L383" i="3"/>
  <c r="K383" i="3"/>
  <c r="N382" i="3"/>
  <c r="M382" i="3"/>
  <c r="L382" i="3"/>
  <c r="K382" i="3"/>
  <c r="N381" i="3"/>
  <c r="M381" i="3"/>
  <c r="L381" i="3"/>
  <c r="K381" i="3"/>
  <c r="N380" i="3"/>
  <c r="M380" i="3"/>
  <c r="L380" i="3"/>
  <c r="K380" i="3"/>
  <c r="N379" i="3"/>
  <c r="M379" i="3"/>
  <c r="L379" i="3"/>
  <c r="K379" i="3"/>
  <c r="N378" i="3"/>
  <c r="M378" i="3"/>
  <c r="L378" i="3"/>
  <c r="K378" i="3"/>
  <c r="N377" i="3"/>
  <c r="M377" i="3"/>
  <c r="L377" i="3"/>
  <c r="K377" i="3"/>
  <c r="N376" i="3"/>
  <c r="M376" i="3"/>
  <c r="L376" i="3"/>
  <c r="K376" i="3"/>
  <c r="N375" i="3"/>
  <c r="M375" i="3"/>
  <c r="L375" i="3"/>
  <c r="K375" i="3"/>
  <c r="N374" i="3"/>
  <c r="M374" i="3"/>
  <c r="L374" i="3"/>
  <c r="K374" i="3"/>
  <c r="N373" i="3"/>
  <c r="M373" i="3"/>
  <c r="L373" i="3"/>
  <c r="K373" i="3"/>
  <c r="N372" i="3"/>
  <c r="M372" i="3"/>
  <c r="L372" i="3"/>
  <c r="K372" i="3"/>
  <c r="N371" i="3"/>
  <c r="M371" i="3"/>
  <c r="L371" i="3"/>
  <c r="K371" i="3"/>
  <c r="N370" i="3"/>
  <c r="M370" i="3"/>
  <c r="L370" i="3"/>
  <c r="K370" i="3"/>
  <c r="N369" i="3"/>
  <c r="M369" i="3"/>
  <c r="L369" i="3"/>
  <c r="K369" i="3"/>
  <c r="N368" i="3"/>
  <c r="M368" i="3"/>
  <c r="L368" i="3"/>
  <c r="K368" i="3"/>
  <c r="N367" i="3"/>
  <c r="M367" i="3"/>
  <c r="L367" i="3"/>
  <c r="K367" i="3"/>
  <c r="N366" i="3"/>
  <c r="M366" i="3"/>
  <c r="L366" i="3"/>
  <c r="K366" i="3"/>
  <c r="N365" i="3"/>
  <c r="M365" i="3"/>
  <c r="L365" i="3"/>
  <c r="K365" i="3"/>
  <c r="N364" i="3"/>
  <c r="M364" i="3"/>
  <c r="L364" i="3"/>
  <c r="K364" i="3"/>
  <c r="N363" i="3"/>
  <c r="M363" i="3"/>
  <c r="L363" i="3"/>
  <c r="K363" i="3"/>
  <c r="N362" i="3"/>
  <c r="M362" i="3"/>
  <c r="L362" i="3"/>
  <c r="K362" i="3"/>
  <c r="N361" i="3"/>
  <c r="M361" i="3"/>
  <c r="L361" i="3"/>
  <c r="K361" i="3"/>
  <c r="N360" i="3"/>
  <c r="M360" i="3"/>
  <c r="L360" i="3"/>
  <c r="K360" i="3"/>
  <c r="N359" i="3"/>
  <c r="M359" i="3"/>
  <c r="L359" i="3"/>
  <c r="K359" i="3"/>
  <c r="N358" i="3"/>
  <c r="M358" i="3"/>
  <c r="L358" i="3"/>
  <c r="K358" i="3"/>
  <c r="N357" i="3"/>
  <c r="M357" i="3"/>
  <c r="L357" i="3"/>
  <c r="K357" i="3"/>
  <c r="N356" i="3"/>
  <c r="M356" i="3"/>
  <c r="L356" i="3"/>
  <c r="K356" i="3"/>
  <c r="N355" i="3"/>
  <c r="M355" i="3"/>
  <c r="L355" i="3"/>
  <c r="K355" i="3"/>
  <c r="N354" i="3"/>
  <c r="M354" i="3"/>
  <c r="L354" i="3"/>
  <c r="K354" i="3"/>
  <c r="N353" i="3"/>
  <c r="M353" i="3"/>
  <c r="L353" i="3"/>
  <c r="K353" i="3"/>
  <c r="N352" i="3"/>
  <c r="M352" i="3"/>
  <c r="L352" i="3"/>
  <c r="K352" i="3"/>
  <c r="N351" i="3"/>
  <c r="M351" i="3"/>
  <c r="L351" i="3"/>
  <c r="K351" i="3"/>
  <c r="N350" i="3"/>
  <c r="M350" i="3"/>
  <c r="L350" i="3"/>
  <c r="K350" i="3"/>
  <c r="N349" i="3"/>
  <c r="M349" i="3"/>
  <c r="L349" i="3"/>
  <c r="K349" i="3"/>
  <c r="N348" i="3"/>
  <c r="M348" i="3"/>
  <c r="L348" i="3"/>
  <c r="K348" i="3"/>
  <c r="N347" i="3"/>
  <c r="M347" i="3"/>
  <c r="L347" i="3"/>
  <c r="K347" i="3"/>
  <c r="N346" i="3"/>
  <c r="M346" i="3"/>
  <c r="L346" i="3"/>
  <c r="K346" i="3"/>
  <c r="N345" i="3"/>
  <c r="M345" i="3"/>
  <c r="L345" i="3"/>
  <c r="K345" i="3"/>
  <c r="N344" i="3"/>
  <c r="M344" i="3"/>
  <c r="L344" i="3"/>
  <c r="K344" i="3"/>
  <c r="N343" i="3"/>
  <c r="M343" i="3"/>
  <c r="L343" i="3"/>
  <c r="K343" i="3"/>
  <c r="N342" i="3"/>
  <c r="M342" i="3"/>
  <c r="L342" i="3"/>
  <c r="K342" i="3"/>
  <c r="N341" i="3"/>
  <c r="M341" i="3"/>
  <c r="L341" i="3"/>
  <c r="K341" i="3"/>
  <c r="N340" i="3"/>
  <c r="M340" i="3"/>
  <c r="L340" i="3"/>
  <c r="K340" i="3"/>
  <c r="N339" i="3"/>
  <c r="M339" i="3"/>
  <c r="L339" i="3"/>
  <c r="K339" i="3"/>
  <c r="N338" i="3"/>
  <c r="M338" i="3"/>
  <c r="L338" i="3"/>
  <c r="K338" i="3"/>
  <c r="N337" i="3"/>
  <c r="M337" i="3"/>
  <c r="L337" i="3"/>
  <c r="K337" i="3"/>
  <c r="N336" i="3"/>
  <c r="M336" i="3"/>
  <c r="L336" i="3"/>
  <c r="K336" i="3"/>
  <c r="N335" i="3"/>
  <c r="M335" i="3"/>
  <c r="L335" i="3"/>
  <c r="K335" i="3"/>
  <c r="N334" i="3"/>
  <c r="M334" i="3"/>
  <c r="L334" i="3"/>
  <c r="K334" i="3"/>
  <c r="N333" i="3"/>
  <c r="M333" i="3"/>
  <c r="L333" i="3"/>
  <c r="K333" i="3"/>
  <c r="N332" i="3"/>
  <c r="M332" i="3"/>
  <c r="L332" i="3"/>
  <c r="K332" i="3"/>
  <c r="N331" i="3"/>
  <c r="M331" i="3"/>
  <c r="L331" i="3"/>
  <c r="K331" i="3"/>
  <c r="N330" i="3"/>
  <c r="M330" i="3"/>
  <c r="L330" i="3"/>
  <c r="K330" i="3"/>
  <c r="N329" i="3"/>
  <c r="M329" i="3"/>
  <c r="L329" i="3"/>
  <c r="K329" i="3"/>
  <c r="N328" i="3"/>
  <c r="M328" i="3"/>
  <c r="L328" i="3"/>
  <c r="K328" i="3"/>
  <c r="N327" i="3"/>
  <c r="M327" i="3"/>
  <c r="L327" i="3"/>
  <c r="K327" i="3"/>
  <c r="N326" i="3"/>
  <c r="M326" i="3"/>
  <c r="L326" i="3"/>
  <c r="K326" i="3"/>
  <c r="N325" i="3"/>
  <c r="M325" i="3"/>
  <c r="L325" i="3"/>
  <c r="K325" i="3"/>
  <c r="N324" i="3"/>
  <c r="M324" i="3"/>
  <c r="L324" i="3"/>
  <c r="K324" i="3"/>
  <c r="N323" i="3"/>
  <c r="M323" i="3"/>
  <c r="L323" i="3"/>
  <c r="K323" i="3"/>
  <c r="N322" i="3"/>
  <c r="M322" i="3"/>
  <c r="L322" i="3"/>
  <c r="K322" i="3"/>
  <c r="N321" i="3"/>
  <c r="M321" i="3"/>
  <c r="L321" i="3"/>
  <c r="K321" i="3"/>
  <c r="N320" i="3"/>
  <c r="M320" i="3"/>
  <c r="L320" i="3"/>
  <c r="K320" i="3"/>
  <c r="N319" i="3"/>
  <c r="M319" i="3"/>
  <c r="L319" i="3"/>
  <c r="K319" i="3"/>
  <c r="N318" i="3"/>
  <c r="M318" i="3"/>
  <c r="L318" i="3"/>
  <c r="K318" i="3"/>
  <c r="N317" i="3"/>
  <c r="M317" i="3"/>
  <c r="L317" i="3"/>
  <c r="K317" i="3"/>
  <c r="N316" i="3"/>
  <c r="M316" i="3"/>
  <c r="L316" i="3"/>
  <c r="K316" i="3"/>
  <c r="N315" i="3"/>
  <c r="M315" i="3"/>
  <c r="L315" i="3"/>
  <c r="K315" i="3"/>
  <c r="N314" i="3"/>
  <c r="M314" i="3"/>
  <c r="L314" i="3"/>
  <c r="K314" i="3"/>
  <c r="N313" i="3"/>
  <c r="M313" i="3"/>
  <c r="L313" i="3"/>
  <c r="K313" i="3"/>
  <c r="N312" i="3"/>
  <c r="M312" i="3"/>
  <c r="L312" i="3"/>
  <c r="K312" i="3"/>
  <c r="N311" i="3"/>
  <c r="M311" i="3"/>
  <c r="L311" i="3"/>
  <c r="K311" i="3"/>
  <c r="N310" i="3"/>
  <c r="M310" i="3"/>
  <c r="L310" i="3"/>
  <c r="K310" i="3"/>
  <c r="N309" i="3"/>
  <c r="M309" i="3"/>
  <c r="L309" i="3"/>
  <c r="K309" i="3"/>
  <c r="N308" i="3"/>
  <c r="M308" i="3"/>
  <c r="L308" i="3"/>
  <c r="K308" i="3"/>
  <c r="N307" i="3"/>
  <c r="M307" i="3"/>
  <c r="L307" i="3"/>
  <c r="K307" i="3"/>
  <c r="N306" i="3"/>
  <c r="M306" i="3"/>
  <c r="L306" i="3"/>
  <c r="K306" i="3"/>
  <c r="N305" i="3"/>
  <c r="M305" i="3"/>
  <c r="L305" i="3"/>
  <c r="K305" i="3"/>
  <c r="N304" i="3"/>
  <c r="M304" i="3"/>
  <c r="L304" i="3"/>
  <c r="K304" i="3"/>
  <c r="N303" i="3"/>
  <c r="M303" i="3"/>
  <c r="L303" i="3"/>
  <c r="K303" i="3"/>
  <c r="N302" i="3"/>
  <c r="M302" i="3"/>
  <c r="L302" i="3"/>
  <c r="K302" i="3"/>
  <c r="N301" i="3"/>
  <c r="M301" i="3"/>
  <c r="L301" i="3"/>
  <c r="K301" i="3"/>
  <c r="N300" i="3"/>
  <c r="M300" i="3"/>
  <c r="L300" i="3"/>
  <c r="K300" i="3"/>
  <c r="N299" i="3"/>
  <c r="M299" i="3"/>
  <c r="L299" i="3"/>
  <c r="K299" i="3"/>
  <c r="N298" i="3"/>
  <c r="M298" i="3"/>
  <c r="L298" i="3"/>
  <c r="K298" i="3"/>
  <c r="N297" i="3"/>
  <c r="M297" i="3"/>
  <c r="L297" i="3"/>
  <c r="K297" i="3"/>
  <c r="N296" i="3"/>
  <c r="M296" i="3"/>
  <c r="L296" i="3"/>
  <c r="K296" i="3"/>
  <c r="N295" i="3"/>
  <c r="M295" i="3"/>
  <c r="L295" i="3"/>
  <c r="K295" i="3"/>
  <c r="N294" i="3"/>
  <c r="M294" i="3"/>
  <c r="L294" i="3"/>
  <c r="K294" i="3"/>
  <c r="N293" i="3"/>
  <c r="M293" i="3"/>
  <c r="L293" i="3"/>
  <c r="K293" i="3"/>
  <c r="N292" i="3"/>
  <c r="M292" i="3"/>
  <c r="L292" i="3"/>
  <c r="K292" i="3"/>
  <c r="N291" i="3"/>
  <c r="M291" i="3"/>
  <c r="L291" i="3"/>
  <c r="K291" i="3"/>
  <c r="N290" i="3"/>
  <c r="M290" i="3"/>
  <c r="L290" i="3"/>
  <c r="K290" i="3"/>
  <c r="N289" i="3"/>
  <c r="M289" i="3"/>
  <c r="L289" i="3"/>
  <c r="K289" i="3"/>
  <c r="N288" i="3"/>
  <c r="M288" i="3"/>
  <c r="L288" i="3"/>
  <c r="K288" i="3"/>
  <c r="N287" i="3"/>
  <c r="M287" i="3"/>
  <c r="L287" i="3"/>
  <c r="K287" i="3"/>
  <c r="N286" i="3"/>
  <c r="M286" i="3"/>
  <c r="L286" i="3"/>
  <c r="K286" i="3"/>
  <c r="N285" i="3"/>
  <c r="M285" i="3"/>
  <c r="L285" i="3"/>
  <c r="K285" i="3"/>
  <c r="N284" i="3"/>
  <c r="M284" i="3"/>
  <c r="L284" i="3"/>
  <c r="K284" i="3"/>
  <c r="N283" i="3"/>
  <c r="M283" i="3"/>
  <c r="L283" i="3"/>
  <c r="K283" i="3"/>
  <c r="N282" i="3"/>
  <c r="M282" i="3"/>
  <c r="L282" i="3"/>
  <c r="K282" i="3"/>
  <c r="N281" i="3"/>
  <c r="M281" i="3"/>
  <c r="L281" i="3"/>
  <c r="K281" i="3"/>
  <c r="N280" i="3"/>
  <c r="M280" i="3"/>
  <c r="L280" i="3"/>
  <c r="K280" i="3"/>
  <c r="N279" i="3"/>
  <c r="M279" i="3"/>
  <c r="L279" i="3"/>
  <c r="K279" i="3"/>
  <c r="N278" i="3"/>
  <c r="M278" i="3"/>
  <c r="L278" i="3"/>
  <c r="K278" i="3"/>
  <c r="N277" i="3"/>
  <c r="M277" i="3"/>
  <c r="L277" i="3"/>
  <c r="K277" i="3"/>
  <c r="N276" i="3"/>
  <c r="M276" i="3"/>
  <c r="L276" i="3"/>
  <c r="K276" i="3"/>
  <c r="N275" i="3"/>
  <c r="M275" i="3"/>
  <c r="L275" i="3"/>
  <c r="K275" i="3"/>
  <c r="N274" i="3"/>
  <c r="M274" i="3"/>
  <c r="L274" i="3"/>
  <c r="K274" i="3"/>
  <c r="N273" i="3"/>
  <c r="M273" i="3"/>
  <c r="L273" i="3"/>
  <c r="K273" i="3"/>
  <c r="N272" i="3"/>
  <c r="M272" i="3"/>
  <c r="L272" i="3"/>
  <c r="K272" i="3"/>
  <c r="N271" i="3"/>
  <c r="M271" i="3"/>
  <c r="L271" i="3"/>
  <c r="K271" i="3"/>
  <c r="N270" i="3"/>
  <c r="M270" i="3"/>
  <c r="L270" i="3"/>
  <c r="K270" i="3"/>
  <c r="N269" i="3"/>
  <c r="M269" i="3"/>
  <c r="L269" i="3"/>
  <c r="K269" i="3"/>
  <c r="N268" i="3"/>
  <c r="M268" i="3"/>
  <c r="L268" i="3"/>
  <c r="K268" i="3"/>
  <c r="N267" i="3"/>
  <c r="M267" i="3"/>
  <c r="L267" i="3"/>
  <c r="K267" i="3"/>
  <c r="N266" i="3"/>
  <c r="M266" i="3"/>
  <c r="L266" i="3"/>
  <c r="K266" i="3"/>
  <c r="N265" i="3"/>
  <c r="M265" i="3"/>
  <c r="L265" i="3"/>
  <c r="K265" i="3"/>
  <c r="N264" i="3"/>
  <c r="M264" i="3"/>
  <c r="L264" i="3"/>
  <c r="K264" i="3"/>
  <c r="N263" i="3"/>
  <c r="M263" i="3"/>
  <c r="L263" i="3"/>
  <c r="K263" i="3"/>
  <c r="N262" i="3"/>
  <c r="M262" i="3"/>
  <c r="L262" i="3"/>
  <c r="K262" i="3"/>
  <c r="N261" i="3"/>
  <c r="M261" i="3"/>
  <c r="L261" i="3"/>
  <c r="K261" i="3"/>
  <c r="N260" i="3"/>
  <c r="M260" i="3"/>
  <c r="L260" i="3"/>
  <c r="K260" i="3"/>
  <c r="N259" i="3"/>
  <c r="M259" i="3"/>
  <c r="L259" i="3"/>
  <c r="K259" i="3"/>
  <c r="N258" i="3"/>
  <c r="M258" i="3"/>
  <c r="L258" i="3"/>
  <c r="K258" i="3"/>
  <c r="N257" i="3"/>
  <c r="M257" i="3"/>
  <c r="L257" i="3"/>
  <c r="K257" i="3"/>
  <c r="N256" i="3"/>
  <c r="M256" i="3"/>
  <c r="L256" i="3"/>
  <c r="K256" i="3"/>
  <c r="N255" i="3"/>
  <c r="M255" i="3"/>
  <c r="L255" i="3"/>
  <c r="K255" i="3"/>
  <c r="N254" i="3"/>
  <c r="M254" i="3"/>
  <c r="L254" i="3"/>
  <c r="K254" i="3"/>
  <c r="N253" i="3"/>
  <c r="M253" i="3"/>
  <c r="L253" i="3"/>
  <c r="K253" i="3"/>
  <c r="N252" i="3"/>
  <c r="M252" i="3"/>
  <c r="L252" i="3"/>
  <c r="K252" i="3"/>
  <c r="N251" i="3"/>
  <c r="M251" i="3"/>
  <c r="L251" i="3"/>
  <c r="K251" i="3"/>
  <c r="N250" i="3"/>
  <c r="M250" i="3"/>
  <c r="L250" i="3"/>
  <c r="K250" i="3"/>
  <c r="N249" i="3"/>
  <c r="M249" i="3"/>
  <c r="L249" i="3"/>
  <c r="K249" i="3"/>
  <c r="N248" i="3"/>
  <c r="M248" i="3"/>
  <c r="L248" i="3"/>
  <c r="K248" i="3"/>
  <c r="N247" i="3"/>
  <c r="M247" i="3"/>
  <c r="L247" i="3"/>
  <c r="K247" i="3"/>
  <c r="N246" i="3"/>
  <c r="M246" i="3"/>
  <c r="L246" i="3"/>
  <c r="K246" i="3"/>
  <c r="N245" i="3"/>
  <c r="M245" i="3"/>
  <c r="L245" i="3"/>
  <c r="K245" i="3"/>
  <c r="N244" i="3"/>
  <c r="M244" i="3"/>
  <c r="L244" i="3"/>
  <c r="K244" i="3"/>
  <c r="N243" i="3"/>
  <c r="M243" i="3"/>
  <c r="L243" i="3"/>
  <c r="K243" i="3"/>
  <c r="N242" i="3"/>
  <c r="M242" i="3"/>
  <c r="L242" i="3"/>
  <c r="K242" i="3"/>
  <c r="N241" i="3"/>
  <c r="M241" i="3"/>
  <c r="L241" i="3"/>
  <c r="K241" i="3"/>
  <c r="N240" i="3"/>
  <c r="M240" i="3"/>
  <c r="L240" i="3"/>
  <c r="K240" i="3"/>
  <c r="N239" i="3"/>
  <c r="M239" i="3"/>
  <c r="L239" i="3"/>
  <c r="K239" i="3"/>
  <c r="N238" i="3"/>
  <c r="M238" i="3"/>
  <c r="L238" i="3"/>
  <c r="K238" i="3"/>
  <c r="N237" i="3"/>
  <c r="M237" i="3"/>
  <c r="L237" i="3"/>
  <c r="K237" i="3"/>
  <c r="N236" i="3"/>
  <c r="M236" i="3"/>
  <c r="L236" i="3"/>
  <c r="K236" i="3"/>
  <c r="N235" i="3"/>
  <c r="M235" i="3"/>
  <c r="L235" i="3"/>
  <c r="K235" i="3"/>
  <c r="N234" i="3"/>
  <c r="M234" i="3"/>
  <c r="L234" i="3"/>
  <c r="K234" i="3"/>
  <c r="N233" i="3"/>
  <c r="M233" i="3"/>
  <c r="L233" i="3"/>
  <c r="K233" i="3"/>
  <c r="N232" i="3"/>
  <c r="M232" i="3"/>
  <c r="L232" i="3"/>
  <c r="K232" i="3"/>
  <c r="N231" i="3"/>
  <c r="M231" i="3"/>
  <c r="L231" i="3"/>
  <c r="K231" i="3"/>
  <c r="N230" i="3"/>
  <c r="M230" i="3"/>
  <c r="L230" i="3"/>
  <c r="K230" i="3"/>
  <c r="N229" i="3"/>
  <c r="M229" i="3"/>
  <c r="L229" i="3"/>
  <c r="K229" i="3"/>
  <c r="N228" i="3"/>
  <c r="M228" i="3"/>
  <c r="L228" i="3"/>
  <c r="K228" i="3"/>
  <c r="N227" i="3"/>
  <c r="M227" i="3"/>
  <c r="L227" i="3"/>
  <c r="K227" i="3"/>
  <c r="N226" i="3"/>
  <c r="M226" i="3"/>
  <c r="L226" i="3"/>
  <c r="K226" i="3"/>
  <c r="N225" i="3"/>
  <c r="M225" i="3"/>
  <c r="L225" i="3"/>
  <c r="K225" i="3"/>
  <c r="N224" i="3"/>
  <c r="M224" i="3"/>
  <c r="L224" i="3"/>
  <c r="K224" i="3"/>
  <c r="N223" i="3"/>
  <c r="M223" i="3"/>
  <c r="L223" i="3"/>
  <c r="K223" i="3"/>
  <c r="N222" i="3"/>
  <c r="M222" i="3"/>
  <c r="L222" i="3"/>
  <c r="K222" i="3"/>
  <c r="N221" i="3"/>
  <c r="M221" i="3"/>
  <c r="L221" i="3"/>
  <c r="K221" i="3"/>
  <c r="N220" i="3"/>
  <c r="M220" i="3"/>
  <c r="L220" i="3"/>
  <c r="K220" i="3"/>
  <c r="N219" i="3"/>
  <c r="M219" i="3"/>
  <c r="L219" i="3"/>
  <c r="K219" i="3"/>
  <c r="N218" i="3"/>
  <c r="M218" i="3"/>
  <c r="L218" i="3"/>
  <c r="K218" i="3"/>
  <c r="N217" i="3"/>
  <c r="M217" i="3"/>
  <c r="L217" i="3"/>
  <c r="K217" i="3"/>
  <c r="N216" i="3"/>
  <c r="M216" i="3"/>
  <c r="L216" i="3"/>
  <c r="K216" i="3"/>
  <c r="N215" i="3"/>
  <c r="M215" i="3"/>
  <c r="L215" i="3"/>
  <c r="K215" i="3"/>
  <c r="N214" i="3"/>
  <c r="M214" i="3"/>
  <c r="L214" i="3"/>
  <c r="K214" i="3"/>
  <c r="N213" i="3"/>
  <c r="M213" i="3"/>
  <c r="L213" i="3"/>
  <c r="K213" i="3"/>
  <c r="N212" i="3"/>
  <c r="M212" i="3"/>
  <c r="L212" i="3"/>
  <c r="K212" i="3"/>
  <c r="N211" i="3"/>
  <c r="M211" i="3"/>
  <c r="L211" i="3"/>
  <c r="K211" i="3"/>
  <c r="N210" i="3"/>
  <c r="M210" i="3"/>
  <c r="L210" i="3"/>
  <c r="K210" i="3"/>
  <c r="N209" i="3"/>
  <c r="M209" i="3"/>
  <c r="L209" i="3"/>
  <c r="K209" i="3"/>
  <c r="N208" i="3"/>
  <c r="M208" i="3"/>
  <c r="L208" i="3"/>
  <c r="K208" i="3"/>
  <c r="N207" i="3"/>
  <c r="M207" i="3"/>
  <c r="L207" i="3"/>
  <c r="K207" i="3"/>
  <c r="N206" i="3"/>
  <c r="M206" i="3"/>
  <c r="L206" i="3"/>
  <c r="K206" i="3"/>
  <c r="N205" i="3"/>
  <c r="M205" i="3"/>
  <c r="L205" i="3"/>
  <c r="K205" i="3"/>
  <c r="N204" i="3"/>
  <c r="M204" i="3"/>
  <c r="L204" i="3"/>
  <c r="K204" i="3"/>
  <c r="N203" i="3"/>
  <c r="M203" i="3"/>
  <c r="L203" i="3"/>
  <c r="K203" i="3"/>
  <c r="N202" i="3"/>
  <c r="M202" i="3"/>
  <c r="L202" i="3"/>
  <c r="K202" i="3"/>
  <c r="N201" i="3"/>
  <c r="M201" i="3"/>
  <c r="L201" i="3"/>
  <c r="K201" i="3"/>
  <c r="N200" i="3"/>
  <c r="M200" i="3"/>
  <c r="L200" i="3"/>
  <c r="K200" i="3"/>
  <c r="N199" i="3"/>
  <c r="M199" i="3"/>
  <c r="L199" i="3"/>
  <c r="K199" i="3"/>
  <c r="N198" i="3"/>
  <c r="M198" i="3"/>
  <c r="L198" i="3"/>
  <c r="K198" i="3"/>
  <c r="N197" i="3"/>
  <c r="M197" i="3"/>
  <c r="L197" i="3"/>
  <c r="K197" i="3"/>
  <c r="N196" i="3"/>
  <c r="M196" i="3"/>
  <c r="L196" i="3"/>
  <c r="K196" i="3"/>
  <c r="N195" i="3"/>
  <c r="M195" i="3"/>
  <c r="L195" i="3"/>
  <c r="K195" i="3"/>
  <c r="N194" i="3"/>
  <c r="M194" i="3"/>
  <c r="L194" i="3"/>
  <c r="K194" i="3"/>
  <c r="N193" i="3"/>
  <c r="M193" i="3"/>
  <c r="L193" i="3"/>
  <c r="K193" i="3"/>
  <c r="N192" i="3"/>
  <c r="M192" i="3"/>
  <c r="L192" i="3"/>
  <c r="K192" i="3"/>
  <c r="N191" i="3"/>
  <c r="M191" i="3"/>
  <c r="L191" i="3"/>
  <c r="K191" i="3"/>
  <c r="N190" i="3"/>
  <c r="M190" i="3"/>
  <c r="L190" i="3"/>
  <c r="K190" i="3"/>
  <c r="N189" i="3"/>
  <c r="M189" i="3"/>
  <c r="L189" i="3"/>
  <c r="K189" i="3"/>
  <c r="N188" i="3"/>
  <c r="M188" i="3"/>
  <c r="L188" i="3"/>
  <c r="K188" i="3"/>
  <c r="N187" i="3"/>
  <c r="M187" i="3"/>
  <c r="L187" i="3"/>
  <c r="K187" i="3"/>
  <c r="N186" i="3"/>
  <c r="M186" i="3"/>
  <c r="L186" i="3"/>
  <c r="K186" i="3"/>
  <c r="N185" i="3"/>
  <c r="M185" i="3"/>
  <c r="L185" i="3"/>
  <c r="K185" i="3"/>
  <c r="N184" i="3"/>
  <c r="M184" i="3"/>
  <c r="L184" i="3"/>
  <c r="K184" i="3"/>
  <c r="N183" i="3"/>
  <c r="M183" i="3"/>
  <c r="L183" i="3"/>
  <c r="K183" i="3"/>
  <c r="N182" i="3"/>
  <c r="M182" i="3"/>
  <c r="L182" i="3"/>
  <c r="K182" i="3"/>
  <c r="N181" i="3"/>
  <c r="M181" i="3"/>
  <c r="L181" i="3"/>
  <c r="K181" i="3"/>
  <c r="N180" i="3"/>
  <c r="M180" i="3"/>
  <c r="L180" i="3"/>
  <c r="K180" i="3"/>
  <c r="N179" i="3"/>
  <c r="M179" i="3"/>
  <c r="L179" i="3"/>
  <c r="K179" i="3"/>
  <c r="N178" i="3"/>
  <c r="M178" i="3"/>
  <c r="L178" i="3"/>
  <c r="K178" i="3"/>
  <c r="N177" i="3"/>
  <c r="M177" i="3"/>
  <c r="L177" i="3"/>
  <c r="K177" i="3"/>
  <c r="N176" i="3"/>
  <c r="M176" i="3"/>
  <c r="L176" i="3"/>
  <c r="K176" i="3"/>
  <c r="N175" i="3"/>
  <c r="M175" i="3"/>
  <c r="L175" i="3"/>
  <c r="K175" i="3"/>
  <c r="N174" i="3"/>
  <c r="M174" i="3"/>
  <c r="L174" i="3"/>
  <c r="K174" i="3"/>
  <c r="N173" i="3"/>
  <c r="M173" i="3"/>
  <c r="L173" i="3"/>
  <c r="K173" i="3"/>
  <c r="N172" i="3"/>
  <c r="M172" i="3"/>
  <c r="L172" i="3"/>
  <c r="K172" i="3"/>
  <c r="N171" i="3"/>
  <c r="M171" i="3"/>
  <c r="L171" i="3"/>
  <c r="K171" i="3"/>
  <c r="N170" i="3"/>
  <c r="M170" i="3"/>
  <c r="L170" i="3"/>
  <c r="K170" i="3"/>
  <c r="N169" i="3"/>
  <c r="M169" i="3"/>
  <c r="L169" i="3"/>
  <c r="K169" i="3"/>
  <c r="N168" i="3"/>
  <c r="M168" i="3"/>
  <c r="L168" i="3"/>
  <c r="K168" i="3"/>
  <c r="N167" i="3"/>
  <c r="M167" i="3"/>
  <c r="L167" i="3"/>
  <c r="K167" i="3"/>
  <c r="N166" i="3"/>
  <c r="M166" i="3"/>
  <c r="L166" i="3"/>
  <c r="K166" i="3"/>
  <c r="N165" i="3"/>
  <c r="M165" i="3"/>
  <c r="L165" i="3"/>
  <c r="K165" i="3"/>
  <c r="N164" i="3"/>
  <c r="M164" i="3"/>
  <c r="L164" i="3"/>
  <c r="K164" i="3"/>
  <c r="N163" i="3"/>
  <c r="M163" i="3"/>
  <c r="L163" i="3"/>
  <c r="K163" i="3"/>
  <c r="N162" i="3"/>
  <c r="M162" i="3"/>
  <c r="L162" i="3"/>
  <c r="K162" i="3"/>
  <c r="N161" i="3"/>
  <c r="M161" i="3"/>
  <c r="L161" i="3"/>
  <c r="K161" i="3"/>
  <c r="N160" i="3"/>
  <c r="M160" i="3"/>
  <c r="L160" i="3"/>
  <c r="K160" i="3"/>
  <c r="N159" i="3"/>
  <c r="M159" i="3"/>
  <c r="L159" i="3"/>
  <c r="K159" i="3"/>
  <c r="N158" i="3"/>
  <c r="M158" i="3"/>
  <c r="L158" i="3"/>
  <c r="K158" i="3"/>
  <c r="N157" i="3"/>
  <c r="M157" i="3"/>
  <c r="L157" i="3"/>
  <c r="K157" i="3"/>
  <c r="N156" i="3"/>
  <c r="M156" i="3"/>
  <c r="L156" i="3"/>
  <c r="K156" i="3"/>
  <c r="N155" i="3"/>
  <c r="M155" i="3"/>
  <c r="L155" i="3"/>
  <c r="K155" i="3"/>
  <c r="N154" i="3"/>
  <c r="M154" i="3"/>
  <c r="L154" i="3"/>
  <c r="K154" i="3"/>
  <c r="N153" i="3"/>
  <c r="M153" i="3"/>
  <c r="L153" i="3"/>
  <c r="K153" i="3"/>
  <c r="N152" i="3"/>
  <c r="M152" i="3"/>
  <c r="L152" i="3"/>
  <c r="K152" i="3"/>
  <c r="N151" i="3"/>
  <c r="M151" i="3"/>
  <c r="L151" i="3"/>
  <c r="K151" i="3"/>
  <c r="N150" i="3"/>
  <c r="M150" i="3"/>
  <c r="L150" i="3"/>
  <c r="K150" i="3"/>
  <c r="N149" i="3"/>
  <c r="M149" i="3"/>
  <c r="L149" i="3"/>
  <c r="K149" i="3"/>
  <c r="N148" i="3"/>
  <c r="M148" i="3"/>
  <c r="L148" i="3"/>
  <c r="K148" i="3"/>
  <c r="N147" i="3"/>
  <c r="M147" i="3"/>
  <c r="L147" i="3"/>
  <c r="K147" i="3"/>
  <c r="N146" i="3"/>
  <c r="M146" i="3"/>
  <c r="L146" i="3"/>
  <c r="K146" i="3"/>
  <c r="N145" i="3"/>
  <c r="M145" i="3"/>
  <c r="L145" i="3"/>
  <c r="K145" i="3"/>
  <c r="N144" i="3"/>
  <c r="M144" i="3"/>
  <c r="L144" i="3"/>
  <c r="K144" i="3"/>
  <c r="N143" i="3"/>
  <c r="M143" i="3"/>
  <c r="L143" i="3"/>
  <c r="K143" i="3"/>
  <c r="N142" i="3"/>
  <c r="M142" i="3"/>
  <c r="L142" i="3"/>
  <c r="K142" i="3"/>
  <c r="N141" i="3"/>
  <c r="M141" i="3"/>
  <c r="L141" i="3"/>
  <c r="K141" i="3"/>
  <c r="N140" i="3"/>
  <c r="M140" i="3"/>
  <c r="L140" i="3"/>
  <c r="K140" i="3"/>
  <c r="N139" i="3"/>
  <c r="M139" i="3"/>
  <c r="L139" i="3"/>
  <c r="K139" i="3"/>
  <c r="N138" i="3"/>
  <c r="M138" i="3"/>
  <c r="L138" i="3"/>
  <c r="K138" i="3"/>
  <c r="N137" i="3"/>
  <c r="M137" i="3"/>
  <c r="L137" i="3"/>
  <c r="K137" i="3"/>
  <c r="N136" i="3"/>
  <c r="M136" i="3"/>
  <c r="L136" i="3"/>
  <c r="K136" i="3"/>
  <c r="N135" i="3"/>
  <c r="M135" i="3"/>
  <c r="L135" i="3"/>
  <c r="K135" i="3"/>
  <c r="N134" i="3"/>
  <c r="M134" i="3"/>
  <c r="L134" i="3"/>
  <c r="K134" i="3"/>
  <c r="N133" i="3"/>
  <c r="M133" i="3"/>
  <c r="L133" i="3"/>
  <c r="K133" i="3"/>
  <c r="N132" i="3"/>
  <c r="M132" i="3"/>
  <c r="L132" i="3"/>
  <c r="K132" i="3"/>
  <c r="N131" i="3"/>
  <c r="M131" i="3"/>
  <c r="L131" i="3"/>
  <c r="K131" i="3"/>
  <c r="N130" i="3"/>
  <c r="M130" i="3"/>
  <c r="L130" i="3"/>
  <c r="K130" i="3"/>
  <c r="N129" i="3"/>
  <c r="M129" i="3"/>
  <c r="L129" i="3"/>
  <c r="K129" i="3"/>
  <c r="N128" i="3"/>
  <c r="M128" i="3"/>
  <c r="L128" i="3"/>
  <c r="K128" i="3"/>
  <c r="N127" i="3"/>
  <c r="M127" i="3"/>
  <c r="L127" i="3"/>
  <c r="K127" i="3"/>
  <c r="N126" i="3"/>
  <c r="M126" i="3"/>
  <c r="L126" i="3"/>
  <c r="K126" i="3"/>
  <c r="N125" i="3"/>
  <c r="M125" i="3"/>
  <c r="L125" i="3"/>
  <c r="K125" i="3"/>
  <c r="N124" i="3"/>
  <c r="M124" i="3"/>
  <c r="L124" i="3"/>
  <c r="K124" i="3"/>
  <c r="N123" i="3"/>
  <c r="M123" i="3"/>
  <c r="L123" i="3"/>
  <c r="K123" i="3"/>
  <c r="N122" i="3"/>
  <c r="M122" i="3"/>
  <c r="L122" i="3"/>
  <c r="K122" i="3"/>
  <c r="N121" i="3"/>
  <c r="M121" i="3"/>
  <c r="L121" i="3"/>
  <c r="K121" i="3"/>
  <c r="N120" i="3"/>
  <c r="M120" i="3"/>
  <c r="L120" i="3"/>
  <c r="K120" i="3"/>
  <c r="N119" i="3"/>
  <c r="M119" i="3"/>
  <c r="L119" i="3"/>
  <c r="K119" i="3"/>
  <c r="N118" i="3"/>
  <c r="M118" i="3"/>
  <c r="L118" i="3"/>
  <c r="K118" i="3"/>
  <c r="N117" i="3"/>
  <c r="M117" i="3"/>
  <c r="L117" i="3"/>
  <c r="K117" i="3"/>
  <c r="N116" i="3"/>
  <c r="M116" i="3"/>
  <c r="L116" i="3"/>
  <c r="K116" i="3"/>
  <c r="N115" i="3"/>
  <c r="M115" i="3"/>
  <c r="L115" i="3"/>
  <c r="K115" i="3"/>
  <c r="N114" i="3"/>
  <c r="M114" i="3"/>
  <c r="L114" i="3"/>
  <c r="K114" i="3"/>
  <c r="N113" i="3"/>
  <c r="M113" i="3"/>
  <c r="L113" i="3"/>
  <c r="K113" i="3"/>
  <c r="N112" i="3"/>
  <c r="M112" i="3"/>
  <c r="L112" i="3"/>
  <c r="K112" i="3"/>
  <c r="N111" i="3"/>
  <c r="M111" i="3"/>
  <c r="L111" i="3"/>
  <c r="K111" i="3"/>
  <c r="N110" i="3"/>
  <c r="M110" i="3"/>
  <c r="L110" i="3"/>
  <c r="K110" i="3"/>
  <c r="N109" i="3"/>
  <c r="M109" i="3"/>
  <c r="L109" i="3"/>
  <c r="K109" i="3"/>
  <c r="N108" i="3"/>
  <c r="M108" i="3"/>
  <c r="L108" i="3"/>
  <c r="K108" i="3"/>
  <c r="N107" i="3"/>
  <c r="M107" i="3"/>
  <c r="L107" i="3"/>
  <c r="K107" i="3"/>
  <c r="N106" i="3"/>
  <c r="M106" i="3"/>
  <c r="L106" i="3"/>
  <c r="K106" i="3"/>
  <c r="N105" i="3"/>
  <c r="M105" i="3"/>
  <c r="L105" i="3"/>
  <c r="K105" i="3"/>
  <c r="N104" i="3"/>
  <c r="M104" i="3"/>
  <c r="L104" i="3"/>
  <c r="K104" i="3"/>
  <c r="N103" i="3"/>
  <c r="M103" i="3"/>
  <c r="L103" i="3"/>
  <c r="K103" i="3"/>
  <c r="N102" i="3"/>
  <c r="M102" i="3"/>
  <c r="L102" i="3"/>
  <c r="K102" i="3"/>
  <c r="N101" i="3"/>
  <c r="M101" i="3"/>
  <c r="L101" i="3"/>
  <c r="K101" i="3"/>
  <c r="N100" i="3"/>
  <c r="M100" i="3"/>
  <c r="L100" i="3"/>
  <c r="K100" i="3"/>
  <c r="N99" i="3"/>
  <c r="M99" i="3"/>
  <c r="L99" i="3"/>
  <c r="K99" i="3"/>
  <c r="N98" i="3"/>
  <c r="M98" i="3"/>
  <c r="L98" i="3"/>
  <c r="K98" i="3"/>
  <c r="N97" i="3"/>
  <c r="M97" i="3"/>
  <c r="L97" i="3"/>
  <c r="K97" i="3"/>
  <c r="N96" i="3"/>
  <c r="M96" i="3"/>
  <c r="L96" i="3"/>
  <c r="K96" i="3"/>
  <c r="N95" i="3"/>
  <c r="M95" i="3"/>
  <c r="L95" i="3"/>
  <c r="K95" i="3"/>
  <c r="N94" i="3"/>
  <c r="M94" i="3"/>
  <c r="L94" i="3"/>
  <c r="K94" i="3"/>
  <c r="N93" i="3"/>
  <c r="M93" i="3"/>
  <c r="L93" i="3"/>
  <c r="K93" i="3"/>
  <c r="N92" i="3"/>
  <c r="M92" i="3"/>
  <c r="L92" i="3"/>
  <c r="K92" i="3"/>
  <c r="N91" i="3"/>
  <c r="M91" i="3"/>
  <c r="L91" i="3"/>
  <c r="K91" i="3"/>
  <c r="N90" i="3"/>
  <c r="M90" i="3"/>
  <c r="L90" i="3"/>
  <c r="K90" i="3"/>
  <c r="N89" i="3"/>
  <c r="M89" i="3"/>
  <c r="L89" i="3"/>
  <c r="K89" i="3"/>
  <c r="N88" i="3"/>
  <c r="M88" i="3"/>
  <c r="L88" i="3"/>
  <c r="K88" i="3"/>
  <c r="N87" i="3"/>
  <c r="M87" i="3"/>
  <c r="L87" i="3"/>
  <c r="K87" i="3"/>
  <c r="N86" i="3"/>
  <c r="M86" i="3"/>
  <c r="L86" i="3"/>
  <c r="K86" i="3"/>
  <c r="N85" i="3"/>
  <c r="M85" i="3"/>
  <c r="L85" i="3"/>
  <c r="K85" i="3"/>
  <c r="N84" i="3"/>
  <c r="M84" i="3"/>
  <c r="L84" i="3"/>
  <c r="K84" i="3"/>
  <c r="N83" i="3"/>
  <c r="M83" i="3"/>
  <c r="L83" i="3"/>
  <c r="K83" i="3"/>
  <c r="N82" i="3"/>
  <c r="M82" i="3"/>
  <c r="L82" i="3"/>
  <c r="K82" i="3"/>
  <c r="N81" i="3"/>
  <c r="M81" i="3"/>
  <c r="L81" i="3"/>
  <c r="K81" i="3"/>
  <c r="N80" i="3"/>
  <c r="M80" i="3"/>
  <c r="L80" i="3"/>
  <c r="K80" i="3"/>
  <c r="N79" i="3"/>
  <c r="M79" i="3"/>
  <c r="L79" i="3"/>
  <c r="K79" i="3"/>
  <c r="N78" i="3"/>
  <c r="M78" i="3"/>
  <c r="L78" i="3"/>
  <c r="K78" i="3"/>
  <c r="N77" i="3"/>
  <c r="M77" i="3"/>
  <c r="L77" i="3"/>
  <c r="K77" i="3"/>
  <c r="N76" i="3"/>
  <c r="M76" i="3"/>
  <c r="L76" i="3"/>
  <c r="K76" i="3"/>
  <c r="N75" i="3"/>
  <c r="M75" i="3"/>
  <c r="L75" i="3"/>
  <c r="K75" i="3"/>
  <c r="N74" i="3"/>
  <c r="M74" i="3"/>
  <c r="L74" i="3"/>
  <c r="K74" i="3"/>
  <c r="N73" i="3"/>
  <c r="M73" i="3"/>
  <c r="L73" i="3"/>
  <c r="K73" i="3"/>
  <c r="N72" i="3"/>
  <c r="M72" i="3"/>
  <c r="L72" i="3"/>
  <c r="K72" i="3"/>
  <c r="N71" i="3"/>
  <c r="M71" i="3"/>
  <c r="L71" i="3"/>
  <c r="K71" i="3"/>
  <c r="N70" i="3"/>
  <c r="M70" i="3"/>
  <c r="L70" i="3"/>
  <c r="K70" i="3"/>
  <c r="N69" i="3"/>
  <c r="M69" i="3"/>
  <c r="L69" i="3"/>
  <c r="K69" i="3"/>
  <c r="N68" i="3"/>
  <c r="M68" i="3"/>
  <c r="L68" i="3"/>
  <c r="K68" i="3"/>
  <c r="N67" i="3"/>
  <c r="M67" i="3"/>
  <c r="L67" i="3"/>
  <c r="K67" i="3"/>
  <c r="N66" i="3"/>
  <c r="M66" i="3"/>
  <c r="L66" i="3"/>
  <c r="K66" i="3"/>
  <c r="N65" i="3"/>
  <c r="M65" i="3"/>
  <c r="L65" i="3"/>
  <c r="K65" i="3"/>
  <c r="N64" i="3"/>
  <c r="M64" i="3"/>
  <c r="L64" i="3"/>
  <c r="K64" i="3"/>
  <c r="N63" i="3"/>
  <c r="M63" i="3"/>
  <c r="L63" i="3"/>
  <c r="K63" i="3"/>
  <c r="N62" i="3"/>
  <c r="M62" i="3"/>
  <c r="L62" i="3"/>
  <c r="K62" i="3"/>
  <c r="N61" i="3"/>
  <c r="M61" i="3"/>
  <c r="L61" i="3"/>
  <c r="K61" i="3"/>
  <c r="N60" i="3"/>
  <c r="M60" i="3"/>
  <c r="L60" i="3"/>
  <c r="K60" i="3"/>
  <c r="N59" i="3"/>
  <c r="M59" i="3"/>
  <c r="L59" i="3"/>
  <c r="K59" i="3"/>
  <c r="N58" i="3"/>
  <c r="M58" i="3"/>
  <c r="L58" i="3"/>
  <c r="K58" i="3"/>
  <c r="N57" i="3"/>
  <c r="M57" i="3"/>
  <c r="L57" i="3"/>
  <c r="K57" i="3"/>
  <c r="N56" i="3"/>
  <c r="M56" i="3"/>
  <c r="L56" i="3"/>
  <c r="K56" i="3"/>
  <c r="N55" i="3"/>
  <c r="M55" i="3"/>
  <c r="L55" i="3"/>
  <c r="K55" i="3"/>
  <c r="N54" i="3"/>
  <c r="M54" i="3"/>
  <c r="L54" i="3"/>
  <c r="K54" i="3"/>
  <c r="N53" i="3"/>
  <c r="M53" i="3"/>
  <c r="L53" i="3"/>
  <c r="K53" i="3"/>
  <c r="N52" i="3"/>
  <c r="M52" i="3"/>
  <c r="L52" i="3"/>
  <c r="K52" i="3"/>
  <c r="N51" i="3"/>
  <c r="M51" i="3"/>
  <c r="L51" i="3"/>
  <c r="K51" i="3"/>
  <c r="N50" i="3"/>
  <c r="M50" i="3"/>
  <c r="L50" i="3"/>
  <c r="K50" i="3"/>
  <c r="N49" i="3"/>
  <c r="M49" i="3"/>
  <c r="L49" i="3"/>
  <c r="K49" i="3"/>
  <c r="N48" i="3"/>
  <c r="M48" i="3"/>
  <c r="L48" i="3"/>
  <c r="K48" i="3"/>
  <c r="N47" i="3"/>
  <c r="M47" i="3"/>
  <c r="L47" i="3"/>
  <c r="K47" i="3"/>
  <c r="N46" i="3"/>
  <c r="M46" i="3"/>
  <c r="L46" i="3"/>
  <c r="K46" i="3"/>
  <c r="N45" i="3"/>
  <c r="M45" i="3"/>
  <c r="L45" i="3"/>
  <c r="K45" i="3"/>
  <c r="N44" i="3"/>
  <c r="M44" i="3"/>
  <c r="L44" i="3"/>
  <c r="K44" i="3"/>
  <c r="N43" i="3"/>
  <c r="M43" i="3"/>
  <c r="L43" i="3"/>
  <c r="K43" i="3"/>
  <c r="N42" i="3"/>
  <c r="M42" i="3"/>
  <c r="L42" i="3"/>
  <c r="K42" i="3"/>
  <c r="N41" i="3"/>
  <c r="M41" i="3"/>
  <c r="L41" i="3"/>
  <c r="K41" i="3"/>
  <c r="N40" i="3"/>
  <c r="M40" i="3"/>
  <c r="L40" i="3"/>
  <c r="K40" i="3"/>
  <c r="N39" i="3"/>
  <c r="M39" i="3"/>
  <c r="L39" i="3"/>
  <c r="K39" i="3"/>
  <c r="N38" i="3"/>
  <c r="M38" i="3"/>
  <c r="L38" i="3"/>
  <c r="K38" i="3"/>
  <c r="N37" i="3"/>
  <c r="M37" i="3"/>
  <c r="L37" i="3"/>
  <c r="K37" i="3"/>
  <c r="N36" i="3"/>
  <c r="M36" i="3"/>
  <c r="L36" i="3"/>
  <c r="K36" i="3"/>
  <c r="N35" i="3"/>
  <c r="M35" i="3"/>
  <c r="L35" i="3"/>
  <c r="K35" i="3"/>
  <c r="N34" i="3"/>
  <c r="M34" i="3"/>
  <c r="L34" i="3"/>
  <c r="K34" i="3"/>
  <c r="N33" i="3"/>
  <c r="M33" i="3"/>
  <c r="L33" i="3"/>
  <c r="K33" i="3"/>
  <c r="N32" i="3"/>
  <c r="M32" i="3"/>
  <c r="L32" i="3"/>
  <c r="K32" i="3"/>
  <c r="N31" i="3"/>
  <c r="M31" i="3"/>
  <c r="L31" i="3"/>
  <c r="K31" i="3"/>
  <c r="N30" i="3"/>
  <c r="M30" i="3"/>
  <c r="L30" i="3"/>
  <c r="K30" i="3"/>
  <c r="N29" i="3"/>
  <c r="M29" i="3"/>
  <c r="L29" i="3"/>
  <c r="K29" i="3"/>
  <c r="N28" i="3"/>
  <c r="M28" i="3"/>
  <c r="L28" i="3"/>
  <c r="K28" i="3"/>
  <c r="N27" i="3"/>
  <c r="M27" i="3"/>
  <c r="L27" i="3"/>
  <c r="K27" i="3"/>
  <c r="N26" i="3"/>
  <c r="M26" i="3"/>
  <c r="L26" i="3"/>
  <c r="K26" i="3"/>
  <c r="N25" i="3"/>
  <c r="M25" i="3"/>
  <c r="L25" i="3"/>
  <c r="K25" i="3"/>
  <c r="N24" i="3"/>
  <c r="M24" i="3"/>
  <c r="L24" i="3"/>
  <c r="K24" i="3"/>
  <c r="N23" i="3"/>
  <c r="M23" i="3"/>
  <c r="L23" i="3"/>
  <c r="K23" i="3"/>
  <c r="Y22" i="3"/>
  <c r="X22" i="3"/>
  <c r="N22" i="3"/>
  <c r="M22" i="3"/>
  <c r="L22" i="3"/>
  <c r="K22" i="3"/>
  <c r="Y21" i="3"/>
  <c r="X21" i="3"/>
  <c r="N21" i="3"/>
  <c r="M21" i="3"/>
  <c r="L21" i="3"/>
  <c r="K21" i="3"/>
  <c r="Y20" i="3"/>
  <c r="X20" i="3"/>
  <c r="N20" i="3"/>
  <c r="M20" i="3"/>
  <c r="L20" i="3"/>
  <c r="K20" i="3"/>
  <c r="N19" i="3"/>
  <c r="M19" i="3"/>
  <c r="L19" i="3"/>
  <c r="K19" i="3"/>
  <c r="Z18" i="3"/>
  <c r="AA18" i="3" s="1"/>
  <c r="AB18" i="3" s="1"/>
  <c r="N18" i="3"/>
  <c r="M18" i="3"/>
  <c r="L18" i="3"/>
  <c r="K18" i="3"/>
  <c r="Z17" i="3"/>
  <c r="AA17" i="3" s="1"/>
  <c r="AB17" i="3" s="1"/>
  <c r="N17" i="3"/>
  <c r="M17" i="3"/>
  <c r="L17" i="3"/>
  <c r="K17" i="3"/>
  <c r="Z16" i="3"/>
  <c r="AA16" i="3" s="1"/>
  <c r="AB16" i="3" s="1"/>
  <c r="N16" i="3"/>
  <c r="M16" i="3"/>
  <c r="L16" i="3"/>
  <c r="K16" i="3"/>
  <c r="N15" i="3"/>
  <c r="M15" i="3"/>
  <c r="L15" i="3"/>
  <c r="K15" i="3"/>
  <c r="N14" i="3"/>
  <c r="M14" i="3"/>
  <c r="L14" i="3"/>
  <c r="K14" i="3"/>
  <c r="N13" i="3"/>
  <c r="M13" i="3"/>
  <c r="L13" i="3"/>
  <c r="K13" i="3"/>
  <c r="N12" i="3"/>
  <c r="M12" i="3"/>
  <c r="L12" i="3"/>
  <c r="K12" i="3"/>
  <c r="N11" i="3"/>
  <c r="M11" i="3"/>
  <c r="L11" i="3"/>
  <c r="K11" i="3"/>
  <c r="N10" i="3"/>
  <c r="M10" i="3"/>
  <c r="L10" i="3"/>
  <c r="K10" i="3"/>
  <c r="N9" i="3"/>
  <c r="M9" i="3"/>
  <c r="L9" i="3"/>
  <c r="K9" i="3"/>
  <c r="N8" i="3"/>
  <c r="M8" i="3"/>
  <c r="L8" i="3"/>
  <c r="K8" i="3"/>
  <c r="N7" i="3"/>
  <c r="M7" i="3"/>
  <c r="L7" i="3"/>
  <c r="K7" i="3"/>
  <c r="X6" i="3"/>
  <c r="Y6" i="3" s="1"/>
  <c r="N6" i="3"/>
  <c r="M6" i="3"/>
  <c r="L6" i="3"/>
  <c r="K6" i="3"/>
  <c r="X5" i="3"/>
  <c r="N5" i="3"/>
  <c r="M5" i="3"/>
  <c r="L5" i="3"/>
  <c r="K5" i="3"/>
  <c r="Y4" i="3"/>
  <c r="Z4" i="3" s="1"/>
  <c r="N4" i="3"/>
  <c r="M4" i="3"/>
  <c r="L4" i="3"/>
  <c r="K4" i="3"/>
  <c r="Y3" i="3"/>
  <c r="Z3" i="3" s="1"/>
  <c r="N3" i="3"/>
  <c r="M3" i="3"/>
  <c r="L3" i="3"/>
  <c r="K3" i="3"/>
  <c r="N2" i="3"/>
  <c r="M2" i="3"/>
  <c r="L2" i="3"/>
  <c r="K2" i="3"/>
  <c r="U1" i="3"/>
  <c r="N1" i="3"/>
  <c r="M1" i="3"/>
  <c r="X8" i="3" l="1"/>
  <c r="O2" i="3"/>
  <c r="P2" i="3" s="1"/>
  <c r="O873" i="3"/>
  <c r="O5" i="3"/>
  <c r="AA9" i="3"/>
  <c r="O33" i="3"/>
  <c r="O297" i="3"/>
  <c r="O341" i="3"/>
  <c r="O70" i="3"/>
  <c r="O146" i="3"/>
  <c r="O278" i="3"/>
  <c r="O746" i="3"/>
  <c r="O37" i="3"/>
  <c r="O45" i="3"/>
  <c r="O61" i="3"/>
  <c r="O73" i="3"/>
  <c r="O81" i="3"/>
  <c r="O109" i="3"/>
  <c r="O113" i="3"/>
  <c r="O125" i="3"/>
  <c r="O129" i="3"/>
  <c r="O145" i="3"/>
  <c r="O153" i="3"/>
  <c r="O157" i="3"/>
  <c r="O161" i="3"/>
  <c r="O165" i="3"/>
  <c r="O169" i="3"/>
  <c r="O173" i="3"/>
  <c r="O177" i="3"/>
  <c r="O349" i="3"/>
  <c r="O357" i="3"/>
  <c r="O361" i="3"/>
  <c r="O365" i="3"/>
  <c r="O377" i="3"/>
  <c r="O381" i="3"/>
  <c r="O389" i="3"/>
  <c r="O397" i="3"/>
  <c r="O405" i="3"/>
  <c r="O409" i="3"/>
  <c r="O413" i="3"/>
  <c r="O425" i="3"/>
  <c r="O429" i="3"/>
  <c r="O441" i="3"/>
  <c r="O445" i="3"/>
  <c r="O457" i="3"/>
  <c r="O461" i="3"/>
  <c r="O469" i="3"/>
  <c r="O749" i="3"/>
  <c r="O757" i="3"/>
  <c r="O765" i="3"/>
  <c r="O769" i="3"/>
  <c r="O777" i="3"/>
  <c r="O781" i="3"/>
  <c r="O789" i="3"/>
  <c r="O793" i="3"/>
  <c r="O797" i="3"/>
  <c r="O805" i="3"/>
  <c r="O813" i="3"/>
  <c r="O821" i="3"/>
  <c r="O829" i="3"/>
  <c r="O833" i="3"/>
  <c r="O837" i="3"/>
  <c r="O841" i="3"/>
  <c r="O845" i="3"/>
  <c r="O853" i="3"/>
  <c r="O861" i="3"/>
  <c r="O865" i="3"/>
  <c r="O869" i="3"/>
  <c r="O34" i="3"/>
  <c r="O50" i="3"/>
  <c r="O62" i="3"/>
  <c r="O66" i="3"/>
  <c r="O270" i="3"/>
  <c r="O282" i="3"/>
  <c r="O290" i="3"/>
  <c r="O302" i="3"/>
  <c r="O306" i="3"/>
  <c r="O314" i="3"/>
  <c r="O318" i="3"/>
  <c r="O322" i="3"/>
  <c r="O334" i="3"/>
  <c r="O338" i="3"/>
  <c r="O926" i="3"/>
  <c r="O930" i="3"/>
  <c r="O934" i="3"/>
  <c r="O938" i="3"/>
  <c r="O942" i="3"/>
  <c r="O946" i="3"/>
  <c r="O950" i="3"/>
  <c r="O954" i="3"/>
  <c r="O958" i="3"/>
  <c r="O962" i="3"/>
  <c r="O327" i="3"/>
  <c r="O343" i="3"/>
  <c r="O347" i="3"/>
  <c r="O351" i="3"/>
  <c r="O355" i="3"/>
  <c r="O367" i="3"/>
  <c r="O379" i="3"/>
  <c r="O383" i="3"/>
  <c r="O387" i="3"/>
  <c r="O391" i="3"/>
  <c r="O399" i="3"/>
  <c r="O403" i="3"/>
  <c r="O411" i="3"/>
  <c r="O415" i="3"/>
  <c r="O423" i="3"/>
  <c r="O431" i="3"/>
  <c r="O447" i="3"/>
  <c r="O455" i="3"/>
  <c r="O459" i="3"/>
  <c r="O24" i="3"/>
  <c r="O36" i="3"/>
  <c r="O40" i="3"/>
  <c r="O48" i="3"/>
  <c r="O52" i="3"/>
  <c r="O56" i="3"/>
  <c r="O68" i="3"/>
  <c r="O76" i="3"/>
  <c r="O92" i="3"/>
  <c r="O96" i="3"/>
  <c r="O104" i="3"/>
  <c r="O108" i="3"/>
  <c r="O116" i="3"/>
  <c r="O120" i="3"/>
  <c r="O124" i="3"/>
  <c r="O128" i="3"/>
  <c r="O132" i="3"/>
  <c r="O136" i="3"/>
  <c r="O140" i="3"/>
  <c r="O148" i="3"/>
  <c r="O156" i="3"/>
  <c r="O160" i="3"/>
  <c r="O168" i="3"/>
  <c r="O172" i="3"/>
  <c r="O180" i="3"/>
  <c r="O184" i="3"/>
  <c r="O188" i="3"/>
  <c r="O192" i="3"/>
  <c r="O196" i="3"/>
  <c r="O200" i="3"/>
  <c r="O204" i="3"/>
  <c r="O208" i="3"/>
  <c r="O212" i="3"/>
  <c r="O216" i="3"/>
  <c r="O220" i="3"/>
  <c r="O228" i="3"/>
  <c r="O232" i="3"/>
  <c r="O240" i="3"/>
  <c r="O244" i="3"/>
  <c r="O248" i="3"/>
  <c r="O260" i="3"/>
  <c r="O264" i="3"/>
  <c r="O276" i="3"/>
  <c r="O284" i="3"/>
  <c r="O288" i="3"/>
  <c r="O292" i="3"/>
  <c r="O352" i="3"/>
  <c r="O356" i="3"/>
  <c r="O364" i="3"/>
  <c r="O372" i="3"/>
  <c r="O376" i="3"/>
  <c r="O384" i="3"/>
  <c r="O388" i="3"/>
  <c r="O396" i="3"/>
  <c r="O400" i="3"/>
  <c r="O404" i="3"/>
  <c r="O408" i="3"/>
  <c r="O412" i="3"/>
  <c r="O420" i="3"/>
  <c r="O428" i="3"/>
  <c r="O436" i="3"/>
  <c r="O444" i="3"/>
  <c r="O452" i="3"/>
  <c r="O456" i="3"/>
  <c r="O460" i="3"/>
  <c r="O464" i="3"/>
  <c r="O468" i="3"/>
  <c r="O929" i="3"/>
  <c r="O922" i="3"/>
  <c r="O1130" i="3"/>
  <c r="O471" i="3"/>
  <c r="O547" i="3"/>
  <c r="O591" i="3"/>
  <c r="O759" i="3"/>
  <c r="O795" i="3"/>
  <c r="O955" i="3"/>
  <c r="O963" i="3"/>
  <c r="O967" i="3"/>
  <c r="O344" i="3"/>
  <c r="O348" i="3"/>
  <c r="O416" i="3"/>
  <c r="O492" i="3"/>
  <c r="O804" i="3"/>
  <c r="O802" i="3"/>
  <c r="O810" i="3"/>
  <c r="O822" i="3"/>
  <c r="O858" i="3"/>
  <c r="O874" i="3"/>
  <c r="O878" i="3"/>
  <c r="O882" i="3"/>
  <c r="O886" i="3"/>
  <c r="O890" i="3"/>
  <c r="O894" i="3"/>
  <c r="O898" i="3"/>
  <c r="O902" i="3"/>
  <c r="O906" i="3"/>
  <c r="O910" i="3"/>
  <c r="O914" i="3"/>
  <c r="O918" i="3"/>
  <c r="O854" i="3"/>
  <c r="O966" i="3"/>
  <c r="O970" i="3"/>
  <c r="O974" i="3"/>
  <c r="O978" i="3"/>
  <c r="O982" i="3"/>
  <c r="O986" i="3"/>
  <c r="O990" i="3"/>
  <c r="O994" i="3"/>
  <c r="O998" i="3"/>
  <c r="O1002" i="3"/>
  <c r="O1006" i="3"/>
  <c r="O1010" i="3"/>
  <c r="O1014" i="3"/>
  <c r="O1018" i="3"/>
  <c r="O1022" i="3"/>
  <c r="O1026" i="3"/>
  <c r="O1030" i="3"/>
  <c r="O1034" i="3"/>
  <c r="O1038" i="3"/>
  <c r="O1042" i="3"/>
  <c r="O1046" i="3"/>
  <c r="O1050" i="3"/>
  <c r="O1054" i="3"/>
  <c r="O1058" i="3"/>
  <c r="O1062" i="3"/>
  <c r="O1066" i="3"/>
  <c r="O1070" i="3"/>
  <c r="O1074" i="3"/>
  <c r="O1078" i="3"/>
  <c r="O1082" i="3"/>
  <c r="O1086" i="3"/>
  <c r="O1090" i="3"/>
  <c r="O1094" i="3"/>
  <c r="O1098" i="3"/>
  <c r="O1102" i="3"/>
  <c r="O1106" i="3"/>
  <c r="O1110" i="3"/>
  <c r="O1114" i="3"/>
  <c r="O1118" i="3"/>
  <c r="O1122" i="3"/>
  <c r="O17" i="3"/>
  <c r="O806" i="3"/>
  <c r="O818" i="3"/>
  <c r="O838" i="3"/>
  <c r="O870" i="3"/>
  <c r="O814" i="3"/>
  <c r="O842" i="3"/>
  <c r="O555" i="3"/>
  <c r="O727" i="3"/>
  <c r="O743" i="3"/>
  <c r="O747" i="3"/>
  <c r="O755" i="3"/>
  <c r="O771" i="3"/>
  <c r="O775" i="3"/>
  <c r="O779" i="3"/>
  <c r="O787" i="3"/>
  <c r="O826" i="3"/>
  <c r="O866" i="3"/>
  <c r="O850" i="3"/>
  <c r="O308" i="3"/>
  <c r="O316" i="3"/>
  <c r="O320" i="3"/>
  <c r="O324" i="3"/>
  <c r="O328" i="3"/>
  <c r="O332" i="3"/>
  <c r="O336" i="3"/>
  <c r="O340" i="3"/>
  <c r="O834" i="3"/>
  <c r="O708" i="3"/>
  <c r="O720" i="3"/>
  <c r="O736" i="3"/>
  <c r="O760" i="3"/>
  <c r="O776" i="3"/>
  <c r="O784" i="3"/>
  <c r="O301" i="3"/>
  <c r="O325" i="3"/>
  <c r="O329" i="3"/>
  <c r="O23" i="3"/>
  <c r="O59" i="3"/>
  <c r="O386" i="3"/>
  <c r="O418" i="3"/>
  <c r="O462" i="3"/>
  <c r="O889" i="3"/>
  <c r="O921" i="3"/>
  <c r="O111" i="3"/>
  <c r="O486" i="3"/>
  <c r="O610" i="3"/>
  <c r="O674" i="3"/>
  <c r="O722" i="3"/>
  <c r="O151" i="3"/>
  <c r="O155" i="3"/>
  <c r="O167" i="3"/>
  <c r="O175" i="3"/>
  <c r="O187" i="3"/>
  <c r="O191" i="3"/>
  <c r="O199" i="3"/>
  <c r="O207" i="3"/>
  <c r="O215" i="3"/>
  <c r="O223" i="3"/>
  <c r="O231" i="3"/>
  <c r="O235" i="3"/>
  <c r="O239" i="3"/>
  <c r="O251" i="3"/>
  <c r="O255" i="3"/>
  <c r="O259" i="3"/>
  <c r="O271" i="3"/>
  <c r="O275" i="3"/>
  <c r="O279" i="3"/>
  <c r="O287" i="3"/>
  <c r="O291" i="3"/>
  <c r="O295" i="3"/>
  <c r="O750" i="3"/>
  <c r="O754" i="3"/>
  <c r="O762" i="3"/>
  <c r="O766" i="3"/>
  <c r="O770" i="3"/>
  <c r="O774" i="3"/>
  <c r="O778" i="3"/>
  <c r="O782" i="3"/>
  <c r="O786" i="3"/>
  <c r="O794" i="3"/>
  <c r="O1133" i="3"/>
  <c r="O39" i="3"/>
  <c r="O346" i="3"/>
  <c r="O434" i="3"/>
  <c r="O893" i="3"/>
  <c r="O478" i="3"/>
  <c r="O642" i="3"/>
  <c r="O1129" i="3"/>
  <c r="O299" i="3"/>
  <c r="O303" i="3"/>
  <c r="O319" i="3"/>
  <c r="O331" i="3"/>
  <c r="O335" i="3"/>
  <c r="O339" i="3"/>
  <c r="O578" i="3"/>
  <c r="O941" i="3"/>
  <c r="O439" i="3"/>
  <c r="O463" i="3"/>
  <c r="O27" i="3"/>
  <c r="O55" i="3"/>
  <c r="O366" i="3"/>
  <c r="O402" i="3"/>
  <c r="O877" i="3"/>
  <c r="O901" i="3"/>
  <c r="O95" i="3"/>
  <c r="O534" i="3"/>
  <c r="O598" i="3"/>
  <c r="O662" i="3"/>
  <c r="O714" i="3"/>
  <c r="O985" i="3"/>
  <c r="O1125" i="3"/>
  <c r="O15" i="3"/>
  <c r="O80" i="3"/>
  <c r="O475" i="3"/>
  <c r="O483" i="3"/>
  <c r="O487" i="3"/>
  <c r="O491" i="3"/>
  <c r="O495" i="3"/>
  <c r="O503" i="3"/>
  <c r="O507" i="3"/>
  <c r="O515" i="3"/>
  <c r="O519" i="3"/>
  <c r="O523" i="3"/>
  <c r="O535" i="3"/>
  <c r="O539" i="3"/>
  <c r="O551" i="3"/>
  <c r="O563" i="3"/>
  <c r="O567" i="3"/>
  <c r="O571" i="3"/>
  <c r="O579" i="3"/>
  <c r="O583" i="3"/>
  <c r="O587" i="3"/>
  <c r="O595" i="3"/>
  <c r="O599" i="3"/>
  <c r="O603" i="3"/>
  <c r="O615" i="3"/>
  <c r="O619" i="3"/>
  <c r="O627" i="3"/>
  <c r="O631" i="3"/>
  <c r="O635" i="3"/>
  <c r="O647" i="3"/>
  <c r="O651" i="3"/>
  <c r="O659" i="3"/>
  <c r="O663" i="3"/>
  <c r="O667" i="3"/>
  <c r="O675" i="3"/>
  <c r="O679" i="3"/>
  <c r="O683" i="3"/>
  <c r="O695" i="3"/>
  <c r="O1126" i="3"/>
  <c r="O107" i="3"/>
  <c r="O502" i="3"/>
  <c r="O546" i="3"/>
  <c r="O590" i="3"/>
  <c r="O738" i="3"/>
  <c r="O997" i="3"/>
  <c r="O1117" i="3"/>
  <c r="O252" i="3"/>
  <c r="O354" i="3"/>
  <c r="O574" i="3"/>
  <c r="O1113" i="3"/>
  <c r="O819" i="3"/>
  <c r="O827" i="3"/>
  <c r="O646" i="3"/>
  <c r="O1109" i="3"/>
  <c r="O29" i="3"/>
  <c r="O466" i="3"/>
  <c r="O905" i="3"/>
  <c r="O139" i="3"/>
  <c r="O474" i="3"/>
  <c r="O510" i="3"/>
  <c r="O582" i="3"/>
  <c r="O614" i="3"/>
  <c r="O933" i="3"/>
  <c r="O973" i="3"/>
  <c r="O1021" i="3"/>
  <c r="O1093" i="3"/>
  <c r="O12" i="3"/>
  <c r="O85" i="3"/>
  <c r="O93" i="3"/>
  <c r="O97" i="3"/>
  <c r="O476" i="3"/>
  <c r="O484" i="3"/>
  <c r="O508" i="3"/>
  <c r="O516" i="3"/>
  <c r="O556" i="3"/>
  <c r="O560" i="3"/>
  <c r="O572" i="3"/>
  <c r="O584" i="3"/>
  <c r="O588" i="3"/>
  <c r="O592" i="3"/>
  <c r="O616" i="3"/>
  <c r="O648" i="3"/>
  <c r="O664" i="3"/>
  <c r="O672" i="3"/>
  <c r="O688" i="3"/>
  <c r="O712" i="3"/>
  <c r="O728" i="3"/>
  <c r="O923" i="3"/>
  <c r="O1019" i="3"/>
  <c r="O1035" i="3"/>
  <c r="O31" i="3"/>
  <c r="O398" i="3"/>
  <c r="O446" i="3"/>
  <c r="O917" i="3"/>
  <c r="O3" i="3"/>
  <c r="O123" i="3"/>
  <c r="O490" i="3"/>
  <c r="O530" i="3"/>
  <c r="O678" i="3"/>
  <c r="O718" i="3"/>
  <c r="O957" i="3"/>
  <c r="O989" i="3"/>
  <c r="O1017" i="3"/>
  <c r="O1053" i="3"/>
  <c r="O1069" i="3"/>
  <c r="O1081" i="3"/>
  <c r="O1101" i="3"/>
  <c r="O22" i="3"/>
  <c r="O181" i="3"/>
  <c r="O185" i="3"/>
  <c r="O193" i="3"/>
  <c r="O197" i="3"/>
  <c r="O205" i="3"/>
  <c r="O209" i="3"/>
  <c r="O213" i="3"/>
  <c r="O225" i="3"/>
  <c r="O233" i="3"/>
  <c r="O237" i="3"/>
  <c r="O245" i="3"/>
  <c r="O249" i="3"/>
  <c r="O265" i="3"/>
  <c r="O269" i="3"/>
  <c r="O43" i="3"/>
  <c r="O909" i="3"/>
  <c r="O87" i="3"/>
  <c r="O143" i="3"/>
  <c r="O482" i="3"/>
  <c r="O514" i="3"/>
  <c r="O550" i="3"/>
  <c r="O594" i="3"/>
  <c r="O626" i="3"/>
  <c r="O686" i="3"/>
  <c r="O949" i="3"/>
  <c r="O981" i="3"/>
  <c r="O1029" i="3"/>
  <c r="O1085" i="3"/>
  <c r="O309" i="3"/>
  <c r="O313" i="3"/>
  <c r="O317" i="3"/>
  <c r="O800" i="3"/>
  <c r="O816" i="3"/>
  <c r="O848" i="3"/>
  <c r="O63" i="3"/>
  <c r="O394" i="3"/>
  <c r="O450" i="3"/>
  <c r="O885" i="3"/>
  <c r="O526" i="3"/>
  <c r="O566" i="3"/>
  <c r="O730" i="3"/>
  <c r="O953" i="3"/>
  <c r="O969" i="3"/>
  <c r="O1001" i="3"/>
  <c r="O1013" i="3"/>
  <c r="O1045" i="3"/>
  <c r="O1061" i="3"/>
  <c r="O1065" i="3"/>
  <c r="O1077" i="3"/>
  <c r="O1097" i="3"/>
  <c r="O47" i="3"/>
  <c r="O370" i="3"/>
  <c r="O410" i="3"/>
  <c r="O458" i="3"/>
  <c r="O10" i="3"/>
  <c r="O562" i="3"/>
  <c r="O630" i="3"/>
  <c r="O698" i="3"/>
  <c r="O937" i="3"/>
  <c r="O1037" i="3"/>
  <c r="O74" i="3"/>
  <c r="O82" i="3"/>
  <c r="O86" i="3"/>
  <c r="O90" i="3"/>
  <c r="O98" i="3"/>
  <c r="O102" i="3"/>
  <c r="O114" i="3"/>
  <c r="O122" i="3"/>
  <c r="O134" i="3"/>
  <c r="O138" i="3"/>
  <c r="O485" i="3"/>
  <c r="O497" i="3"/>
  <c r="O517" i="3"/>
  <c r="O545" i="3"/>
  <c r="O549" i="3"/>
  <c r="O577" i="3"/>
  <c r="O593" i="3"/>
  <c r="O597" i="3"/>
  <c r="O609" i="3"/>
  <c r="O613" i="3"/>
  <c r="O625" i="3"/>
  <c r="O641" i="3"/>
  <c r="O661" i="3"/>
  <c r="O673" i="3"/>
  <c r="O677" i="3"/>
  <c r="O693" i="3"/>
  <c r="O697" i="3"/>
  <c r="O701" i="3"/>
  <c r="O709" i="3"/>
  <c r="O717" i="3"/>
  <c r="O733" i="3"/>
  <c r="O442" i="3"/>
  <c r="O119" i="3"/>
  <c r="O518" i="3"/>
  <c r="O606" i="3"/>
  <c r="O658" i="3"/>
  <c r="O710" i="3"/>
  <c r="O925" i="3"/>
  <c r="O965" i="3"/>
  <c r="O1005" i="3"/>
  <c r="O182" i="3"/>
  <c r="O198" i="3"/>
  <c r="O210" i="3"/>
  <c r="O234" i="3"/>
  <c r="O242" i="3"/>
  <c r="O254" i="3"/>
  <c r="O258" i="3"/>
  <c r="O274" i="3"/>
  <c r="O500" i="3"/>
  <c r="O6" i="3"/>
  <c r="O831" i="3"/>
  <c r="O298" i="3"/>
  <c r="O919" i="3"/>
  <c r="O263" i="3"/>
  <c r="O267" i="3"/>
  <c r="O494" i="3"/>
  <c r="O761" i="3"/>
  <c r="O419" i="3"/>
  <c r="O928" i="3"/>
  <c r="O932" i="3"/>
  <c r="O952" i="3"/>
  <c r="O960" i="3"/>
  <c r="O968" i="3"/>
  <c r="O666" i="3"/>
  <c r="O670" i="3"/>
  <c r="O857" i="3"/>
  <c r="O913" i="3"/>
  <c r="O643" i="3"/>
  <c r="O130" i="3"/>
  <c r="O272" i="3"/>
  <c r="O280" i="3"/>
  <c r="O904" i="3"/>
  <c r="O1027" i="3"/>
  <c r="O296" i="3"/>
  <c r="O371" i="3"/>
  <c r="O91" i="3"/>
  <c r="O300" i="3"/>
  <c r="O561" i="3"/>
  <c r="O660" i="3"/>
  <c r="O668" i="3"/>
  <c r="O940" i="3"/>
  <c r="O964" i="3"/>
  <c r="O573" i="3"/>
  <c r="O238" i="3"/>
  <c r="O8" i="3"/>
  <c r="O321" i="3"/>
  <c r="O1120" i="3"/>
  <c r="O1124" i="3"/>
  <c r="O448" i="3"/>
  <c r="O859" i="3"/>
  <c r="O1033" i="3"/>
  <c r="O1057" i="3"/>
  <c r="O380" i="3"/>
  <c r="O453" i="3"/>
  <c r="O862" i="3"/>
  <c r="O983" i="3"/>
  <c r="O1003" i="3"/>
  <c r="O106" i="3"/>
  <c r="O480" i="3"/>
  <c r="O511" i="3"/>
  <c r="O604" i="3"/>
  <c r="O612" i="3"/>
  <c r="O699" i="3"/>
  <c r="O1039" i="3"/>
  <c r="O1043" i="3"/>
  <c r="O1055" i="3"/>
  <c r="O67" i="3"/>
  <c r="O294" i="3"/>
  <c r="O392" i="3"/>
  <c r="O4" i="3"/>
  <c r="O32" i="3"/>
  <c r="O283" i="3"/>
  <c r="O166" i="3"/>
  <c r="O700" i="3"/>
  <c r="O785" i="3"/>
  <c r="O879" i="3"/>
  <c r="O1048" i="3"/>
  <c r="O1056" i="3"/>
  <c r="O1060" i="3"/>
  <c r="O1095" i="3"/>
  <c r="O1099" i="3"/>
  <c r="O440" i="3"/>
  <c r="O489" i="3"/>
  <c r="O739" i="3"/>
  <c r="O895" i="3"/>
  <c r="O899" i="3"/>
  <c r="O903" i="3"/>
  <c r="O1025" i="3"/>
  <c r="O100" i="3"/>
  <c r="O229" i="3"/>
  <c r="O689" i="3"/>
  <c r="O241" i="3"/>
  <c r="O540" i="3"/>
  <c r="O544" i="3"/>
  <c r="O1096" i="3"/>
  <c r="O218" i="3"/>
  <c r="O281" i="3"/>
  <c r="O576" i="3"/>
  <c r="O713" i="3"/>
  <c r="O912" i="3"/>
  <c r="O916" i="3"/>
  <c r="O1073" i="3"/>
  <c r="O46" i="3"/>
  <c r="O101" i="3"/>
  <c r="O230" i="3"/>
  <c r="O35" i="3"/>
  <c r="O602" i="3"/>
  <c r="O633" i="3"/>
  <c r="O745" i="3"/>
  <c r="O752" i="3"/>
  <c r="O812" i="3"/>
  <c r="O824" i="3"/>
  <c r="O835" i="3"/>
  <c r="O18" i="3"/>
  <c r="O21" i="3"/>
  <c r="O127" i="3"/>
  <c r="O154" i="3"/>
  <c r="O226" i="3"/>
  <c r="O362" i="3"/>
  <c r="O557" i="3"/>
  <c r="O568" i="3"/>
  <c r="O684" i="3"/>
  <c r="O908" i="3"/>
  <c r="O976" i="3"/>
  <c r="O980" i="3"/>
  <c r="O999" i="3"/>
  <c r="O1087" i="3"/>
  <c r="O1091" i="3"/>
  <c r="O162" i="3"/>
  <c r="O657" i="3"/>
  <c r="O692" i="3"/>
  <c r="O268" i="3"/>
  <c r="O711" i="3"/>
  <c r="O832" i="3"/>
  <c r="O920" i="3"/>
  <c r="O1007" i="3"/>
  <c r="O1011" i="3"/>
  <c r="O94" i="3"/>
  <c r="O359" i="3"/>
  <c r="O382" i="3"/>
  <c r="O527" i="3"/>
  <c r="O531" i="3"/>
  <c r="O622" i="3"/>
  <c r="O852" i="3"/>
  <c r="O871" i="3"/>
  <c r="O935" i="3"/>
  <c r="O1015" i="3"/>
  <c r="O117" i="3"/>
  <c r="O159" i="3"/>
  <c r="O393" i="3"/>
  <c r="O580" i="3"/>
  <c r="O638" i="3"/>
  <c r="O685" i="3"/>
  <c r="O768" i="3"/>
  <c r="O875" i="3"/>
  <c r="O939" i="3"/>
  <c r="O943" i="3"/>
  <c r="O947" i="3"/>
  <c r="O977" i="3"/>
  <c r="O992" i="3"/>
  <c r="O996" i="3"/>
  <c r="O1084" i="3"/>
  <c r="O427" i="3"/>
  <c r="O472" i="3"/>
  <c r="O1008" i="3"/>
  <c r="O1012" i="3"/>
  <c r="O360" i="3"/>
  <c r="O465" i="3"/>
  <c r="O623" i="3"/>
  <c r="O682" i="3"/>
  <c r="O872" i="3"/>
  <c r="O887" i="3"/>
  <c r="O1016" i="3"/>
  <c r="O1031" i="3"/>
  <c r="O1112" i="3"/>
  <c r="O1131" i="3"/>
  <c r="O118" i="3"/>
  <c r="O152" i="3"/>
  <c r="O186" i="3"/>
  <c r="O243" i="3"/>
  <c r="O273" i="3"/>
  <c r="O345" i="3"/>
  <c r="O194" i="3"/>
  <c r="O202" i="3"/>
  <c r="O548" i="3"/>
  <c r="O608" i="3"/>
  <c r="O655" i="3"/>
  <c r="O732" i="3"/>
  <c r="O959" i="3"/>
  <c r="O1047" i="3"/>
  <c r="O49" i="3"/>
  <c r="O236" i="3"/>
  <c r="O473" i="3"/>
  <c r="O799" i="3"/>
  <c r="O803" i="3"/>
  <c r="O830" i="3"/>
  <c r="O1059" i="3"/>
  <c r="O221" i="3"/>
  <c r="O525" i="3"/>
  <c r="O702" i="3"/>
  <c r="O706" i="3"/>
  <c r="O811" i="3"/>
  <c r="O846" i="3"/>
  <c r="O971" i="3"/>
  <c r="O1063" i="3"/>
  <c r="O1136" i="3"/>
  <c r="O285" i="3"/>
  <c r="O369" i="3"/>
  <c r="O417" i="3"/>
  <c r="O586" i="3"/>
  <c r="O640" i="3"/>
  <c r="O792" i="3"/>
  <c r="O945" i="3"/>
  <c r="O1036" i="3"/>
  <c r="O1121" i="3"/>
  <c r="O26" i="3"/>
  <c r="O51" i="3"/>
  <c r="O69" i="3"/>
  <c r="O84" i="3"/>
  <c r="O144" i="3"/>
  <c r="O176" i="3"/>
  <c r="O183" i="3"/>
  <c r="O211" i="3"/>
  <c r="O286" i="3"/>
  <c r="O315" i="3"/>
  <c r="O378" i="3"/>
  <c r="O437" i="3"/>
  <c r="O496" i="3"/>
  <c r="O569" i="3"/>
  <c r="O605" i="3"/>
  <c r="O652" i="3"/>
  <c r="O656" i="3"/>
  <c r="O671" i="3"/>
  <c r="O703" i="3"/>
  <c r="O707" i="3"/>
  <c r="O725" i="3"/>
  <c r="O815" i="3"/>
  <c r="O851" i="3"/>
  <c r="O956" i="3"/>
  <c r="O993" i="3"/>
  <c r="O1103" i="3"/>
  <c r="O1107" i="3"/>
  <c r="O7" i="3"/>
  <c r="O77" i="3"/>
  <c r="O326" i="3"/>
  <c r="O353" i="3"/>
  <c r="O479" i="3"/>
  <c r="O529" i="3"/>
  <c r="O533" i="3"/>
  <c r="O559" i="3"/>
  <c r="O645" i="3"/>
  <c r="O729" i="3"/>
  <c r="O744" i="3"/>
  <c r="O751" i="3"/>
  <c r="O758" i="3"/>
  <c r="O891" i="3"/>
  <c r="O927" i="3"/>
  <c r="O931" i="3"/>
  <c r="O975" i="3"/>
  <c r="O979" i="3"/>
  <c r="O1041" i="3"/>
  <c r="O1052" i="3"/>
  <c r="O1089" i="3"/>
  <c r="O1111" i="3"/>
  <c r="O11" i="3"/>
  <c r="O30" i="3"/>
  <c r="O131" i="3"/>
  <c r="O312" i="3"/>
  <c r="O333" i="3"/>
  <c r="O350" i="3"/>
  <c r="O368" i="3"/>
  <c r="O504" i="3"/>
  <c r="O41" i="3"/>
  <c r="O110" i="3"/>
  <c r="O262" i="3"/>
  <c r="O330" i="3"/>
  <c r="O406" i="3"/>
  <c r="O522" i="3"/>
  <c r="O537" i="3"/>
  <c r="O570" i="3"/>
  <c r="O704" i="3"/>
  <c r="O737" i="3"/>
  <c r="O748" i="3"/>
  <c r="O783" i="3"/>
  <c r="O790" i="3"/>
  <c r="O888" i="3"/>
  <c r="O1023" i="3"/>
  <c r="O1067" i="3"/>
  <c r="O1104" i="3"/>
  <c r="O1108" i="3"/>
  <c r="O1115" i="3"/>
  <c r="O38" i="3"/>
  <c r="O103" i="3"/>
  <c r="O121" i="3"/>
  <c r="O170" i="3"/>
  <c r="O512" i="3"/>
  <c r="O581" i="3"/>
  <c r="O624" i="3"/>
  <c r="O715" i="3"/>
  <c r="O726" i="3"/>
  <c r="O741" i="3"/>
  <c r="O773" i="3"/>
  <c r="O823" i="3"/>
  <c r="O961" i="3"/>
  <c r="O972" i="3"/>
  <c r="O1009" i="3"/>
  <c r="O1049" i="3"/>
  <c r="O1064" i="3"/>
  <c r="O1071" i="3"/>
  <c r="O1075" i="3"/>
  <c r="O1119" i="3"/>
  <c r="O1123" i="3"/>
  <c r="O1134" i="3"/>
  <c r="O135" i="3"/>
  <c r="O149" i="3"/>
  <c r="O174" i="3"/>
  <c r="O206" i="3"/>
  <c r="O266" i="3"/>
  <c r="O358" i="3"/>
  <c r="O424" i="3"/>
  <c r="O435" i="3"/>
  <c r="O505" i="3"/>
  <c r="O669" i="3"/>
  <c r="O690" i="3"/>
  <c r="O723" i="3"/>
  <c r="O734" i="3"/>
  <c r="O863" i="3"/>
  <c r="O987" i="3"/>
  <c r="O1020" i="3"/>
  <c r="O1079" i="3"/>
  <c r="O1127" i="3"/>
  <c r="O509" i="3"/>
  <c r="O585" i="3"/>
  <c r="O596" i="3"/>
  <c r="O639" i="3"/>
  <c r="O654" i="3"/>
  <c r="O676" i="3"/>
  <c r="O694" i="3"/>
  <c r="O705" i="3"/>
  <c r="O763" i="3"/>
  <c r="O780" i="3"/>
  <c r="O798" i="3"/>
  <c r="O817" i="3"/>
  <c r="O849" i="3"/>
  <c r="O860" i="3"/>
  <c r="O867" i="3"/>
  <c r="O936" i="3"/>
  <c r="O991" i="3"/>
  <c r="O995" i="3"/>
  <c r="O1024" i="3"/>
  <c r="O1028" i="3"/>
  <c r="O1068" i="3"/>
  <c r="O1105" i="3"/>
  <c r="O53" i="3"/>
  <c r="O164" i="3"/>
  <c r="O171" i="3"/>
  <c r="O470" i="3"/>
  <c r="O498" i="3"/>
  <c r="O513" i="3"/>
  <c r="O542" i="3"/>
  <c r="O553" i="3"/>
  <c r="O564" i="3"/>
  <c r="O607" i="3"/>
  <c r="O628" i="3"/>
  <c r="O716" i="3"/>
  <c r="O742" i="3"/>
  <c r="O767" i="3"/>
  <c r="O907" i="3"/>
  <c r="O951" i="3"/>
  <c r="O984" i="3"/>
  <c r="O1072" i="3"/>
  <c r="O1076" i="3"/>
  <c r="O1083" i="3"/>
  <c r="O1135" i="3"/>
  <c r="O9" i="3"/>
  <c r="O57" i="3"/>
  <c r="O64" i="3"/>
  <c r="O75" i="3"/>
  <c r="O115" i="3"/>
  <c r="O310" i="3"/>
  <c r="O373" i="3"/>
  <c r="O414" i="3"/>
  <c r="O150" i="3"/>
  <c r="O203" i="3"/>
  <c r="O217" i="3"/>
  <c r="O256" i="3"/>
  <c r="O443" i="3"/>
  <c r="O575" i="3"/>
  <c r="O611" i="3"/>
  <c r="O680" i="3"/>
  <c r="O691" i="3"/>
  <c r="O724" i="3"/>
  <c r="O731" i="3"/>
  <c r="O735" i="3"/>
  <c r="O911" i="3"/>
  <c r="O915" i="3"/>
  <c r="O944" i="3"/>
  <c r="O948" i="3"/>
  <c r="O988" i="3"/>
  <c r="O1032" i="3"/>
  <c r="O1080" i="3"/>
  <c r="O1128" i="3"/>
  <c r="O13" i="3"/>
  <c r="O253" i="3"/>
  <c r="O363" i="3"/>
  <c r="O54" i="3"/>
  <c r="O72" i="3"/>
  <c r="O105" i="3"/>
  <c r="O112" i="3"/>
  <c r="O133" i="3"/>
  <c r="O158" i="3"/>
  <c r="O179" i="3"/>
  <c r="O189" i="3"/>
  <c r="O307" i="3"/>
  <c r="O488" i="3"/>
  <c r="O499" i="3"/>
  <c r="O543" i="3"/>
  <c r="O65" i="3"/>
  <c r="O147" i="3"/>
  <c r="O293" i="3"/>
  <c r="O311" i="3"/>
  <c r="O342" i="3"/>
  <c r="O395" i="3"/>
  <c r="O528" i="3"/>
  <c r="O532" i="3"/>
  <c r="O558" i="3"/>
  <c r="O565" i="3"/>
  <c r="O629" i="3"/>
  <c r="O644" i="3"/>
  <c r="O825" i="3"/>
  <c r="O843" i="3"/>
  <c r="O847" i="3"/>
  <c r="O883" i="3"/>
  <c r="O1000" i="3"/>
  <c r="O1040" i="3"/>
  <c r="O1044" i="3"/>
  <c r="O1051" i="3"/>
  <c r="O1088" i="3"/>
  <c r="O1092" i="3"/>
  <c r="O44" i="3"/>
  <c r="O79" i="3"/>
  <c r="O88" i="3"/>
  <c r="O178" i="3"/>
  <c r="O219" i="3"/>
  <c r="O407" i="3"/>
  <c r="O20" i="3"/>
  <c r="O42" i="3"/>
  <c r="O201" i="3"/>
  <c r="O277" i="3"/>
  <c r="O25" i="3"/>
  <c r="O71" i="3"/>
  <c r="O83" i="3"/>
  <c r="O89" i="3"/>
  <c r="O250" i="3"/>
  <c r="O28" i="3"/>
  <c r="O214" i="3"/>
  <c r="O247" i="3"/>
  <c r="Y5" i="3"/>
  <c r="O16" i="3"/>
  <c r="O60" i="3"/>
  <c r="O137" i="3"/>
  <c r="O224" i="3"/>
  <c r="O14" i="3"/>
  <c r="O19" i="3"/>
  <c r="O58" i="3"/>
  <c r="O141" i="3"/>
  <c r="O304" i="3"/>
  <c r="O142" i="3"/>
  <c r="O261" i="3"/>
  <c r="O337" i="3"/>
  <c r="O401" i="3"/>
  <c r="O421" i="3"/>
  <c r="O99" i="3"/>
  <c r="O222" i="3"/>
  <c r="O227" i="3"/>
  <c r="O430" i="3"/>
  <c r="O289" i="3"/>
  <c r="O305" i="3"/>
  <c r="O126" i="3"/>
  <c r="O374" i="3"/>
  <c r="O422" i="3"/>
  <c r="O454" i="3"/>
  <c r="O78" i="3"/>
  <c r="O257" i="3"/>
  <c r="O163" i="3"/>
  <c r="O190" i="3"/>
  <c r="O195" i="3"/>
  <c r="O375" i="3"/>
  <c r="O426" i="3"/>
  <c r="O481" i="3"/>
  <c r="O432" i="3"/>
  <c r="O323" i="3"/>
  <c r="O467" i="3"/>
  <c r="O246" i="3"/>
  <c r="O385" i="3"/>
  <c r="O390" i="3"/>
  <c r="O438" i="3"/>
  <c r="O501" i="3"/>
  <c r="O541" i="3"/>
  <c r="O433" i="3"/>
  <c r="O524" i="3"/>
  <c r="O451" i="3"/>
  <c r="O477" i="3"/>
  <c r="O493" i="3"/>
  <c r="O521" i="3"/>
  <c r="O449" i="3"/>
  <c r="O538" i="3"/>
  <c r="O601" i="3"/>
  <c r="O721" i="3"/>
  <c r="O618" i="3"/>
  <c r="O621" i="3"/>
  <c r="O632" i="3"/>
  <c r="O649" i="3"/>
  <c r="O552" i="3"/>
  <c r="O753" i="3"/>
  <c r="O864" i="3"/>
  <c r="O520" i="3"/>
  <c r="O536" i="3"/>
  <c r="O696" i="3"/>
  <c r="O801" i="3"/>
  <c r="O636" i="3"/>
  <c r="O650" i="3"/>
  <c r="O653" i="3"/>
  <c r="O681" i="3"/>
  <c r="O809" i="3"/>
  <c r="O589" i="3"/>
  <c r="O600" i="3"/>
  <c r="O617" i="3"/>
  <c r="O620" i="3"/>
  <c r="O634" i="3"/>
  <c r="O637" i="3"/>
  <c r="O665" i="3"/>
  <c r="O506" i="3"/>
  <c r="O554" i="3"/>
  <c r="O884" i="3"/>
  <c r="O687" i="3"/>
  <c r="O788" i="3"/>
  <c r="O796" i="3"/>
  <c r="O881" i="3"/>
  <c r="O896" i="3"/>
  <c r="O756" i="3"/>
  <c r="O791" i="3"/>
  <c r="O820" i="3"/>
  <c r="O828" i="3"/>
  <c r="O719" i="3"/>
  <c r="O807" i="3"/>
  <c r="O836" i="3"/>
  <c r="O844" i="3"/>
  <c r="O876" i="3"/>
  <c r="O900" i="3"/>
  <c r="O1116" i="3"/>
  <c r="O839" i="3"/>
  <c r="O868" i="3"/>
  <c r="O897" i="3"/>
  <c r="O764" i="3"/>
  <c r="O855" i="3"/>
  <c r="O1004" i="3"/>
  <c r="O772" i="3"/>
  <c r="O808" i="3"/>
  <c r="O892" i="3"/>
  <c r="O924" i="3"/>
  <c r="O1132" i="3"/>
  <c r="O740" i="3"/>
  <c r="O840" i="3"/>
  <c r="O880" i="3"/>
  <c r="O856" i="3"/>
  <c r="O1100" i="3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2" i="1"/>
  <c r="P3" i="3" l="1"/>
  <c r="Q3" i="3" s="1"/>
  <c r="R2" i="3"/>
  <c r="T3" i="3"/>
  <c r="Q2" i="3"/>
  <c r="X17" i="1"/>
  <c r="X18" i="1"/>
  <c r="X16" i="1"/>
  <c r="W17" i="1"/>
  <c r="W18" i="1"/>
  <c r="W16" i="1"/>
  <c r="P4" i="3" l="1"/>
  <c r="R3" i="3"/>
  <c r="T4" i="3"/>
  <c r="Y7" i="3"/>
  <c r="Y8" i="3" s="1"/>
  <c r="X11" i="3" s="1"/>
  <c r="AI2" i="3" s="1"/>
  <c r="AI3" i="3" s="1"/>
  <c r="AI4" i="3" s="1"/>
  <c r="AI5" i="3" s="1"/>
  <c r="AI6" i="3" s="1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I52" i="3" s="1"/>
  <c r="AI53" i="3" s="1"/>
  <c r="AI54" i="3" s="1"/>
  <c r="AI55" i="3" s="1"/>
  <c r="AI56" i="3" s="1"/>
  <c r="AI57" i="3" s="1"/>
  <c r="AI58" i="3" s="1"/>
  <c r="AI59" i="3" s="1"/>
  <c r="AI60" i="3" s="1"/>
  <c r="AI61" i="3" s="1"/>
  <c r="AI62" i="3" s="1"/>
  <c r="AI63" i="3" s="1"/>
  <c r="AI64" i="3" s="1"/>
  <c r="AI65" i="3" s="1"/>
  <c r="AI66" i="3" s="1"/>
  <c r="AI67" i="3" s="1"/>
  <c r="AI68" i="3" s="1"/>
  <c r="AI69" i="3" s="1"/>
  <c r="AI70" i="3" s="1"/>
  <c r="AI71" i="3" s="1"/>
  <c r="AI72" i="3" s="1"/>
  <c r="AI73" i="3" s="1"/>
  <c r="AI74" i="3" s="1"/>
  <c r="AI75" i="3" s="1"/>
  <c r="AI76" i="3" s="1"/>
  <c r="AI77" i="3" s="1"/>
  <c r="AI78" i="3" s="1"/>
  <c r="AI79" i="3" s="1"/>
  <c r="AI80" i="3" s="1"/>
  <c r="AI81" i="3" s="1"/>
  <c r="AI82" i="3" s="1"/>
  <c r="AI83" i="3" s="1"/>
  <c r="AI84" i="3" s="1"/>
  <c r="AI85" i="3" s="1"/>
  <c r="AI86" i="3" s="1"/>
  <c r="AI87" i="3" s="1"/>
  <c r="AI88" i="3" s="1"/>
  <c r="AI89" i="3" s="1"/>
  <c r="AI90" i="3" s="1"/>
  <c r="AI91" i="3" s="1"/>
  <c r="AI92" i="3" s="1"/>
  <c r="AI93" i="3" s="1"/>
  <c r="AI94" i="3" s="1"/>
  <c r="AI95" i="3" s="1"/>
  <c r="AI96" i="3" s="1"/>
  <c r="AI97" i="3" s="1"/>
  <c r="AI98" i="3" s="1"/>
  <c r="AI99" i="3" s="1"/>
  <c r="AI100" i="3" s="1"/>
  <c r="AI101" i="3" s="1"/>
  <c r="AI102" i="3" s="1"/>
  <c r="AI103" i="3" s="1"/>
  <c r="AI104" i="3" s="1"/>
  <c r="AI105" i="3" s="1"/>
  <c r="AI106" i="3" s="1"/>
  <c r="AI107" i="3" s="1"/>
  <c r="AI108" i="3" s="1"/>
  <c r="AI109" i="3" s="1"/>
  <c r="AI110" i="3" s="1"/>
  <c r="AI111" i="3" s="1"/>
  <c r="AI112" i="3" s="1"/>
  <c r="AI113" i="3" s="1"/>
  <c r="AI114" i="3" s="1"/>
  <c r="AI115" i="3" s="1"/>
  <c r="AI116" i="3" s="1"/>
  <c r="AI117" i="3" s="1"/>
  <c r="AI118" i="3" s="1"/>
  <c r="AI119" i="3" s="1"/>
  <c r="AI120" i="3" s="1"/>
  <c r="AI121" i="3" s="1"/>
  <c r="AI122" i="3" s="1"/>
  <c r="AI123" i="3" s="1"/>
  <c r="AI124" i="3" s="1"/>
  <c r="AI125" i="3" s="1"/>
  <c r="AI126" i="3" s="1"/>
  <c r="AI127" i="3" s="1"/>
  <c r="AI128" i="3" s="1"/>
  <c r="AI129" i="3" s="1"/>
  <c r="AI130" i="3" s="1"/>
  <c r="AI131" i="3" s="1"/>
  <c r="AI132" i="3" s="1"/>
  <c r="AI133" i="3" s="1"/>
  <c r="AI134" i="3" s="1"/>
  <c r="AI135" i="3" s="1"/>
  <c r="AI136" i="3" s="1"/>
  <c r="AI137" i="3" s="1"/>
  <c r="AI138" i="3" s="1"/>
  <c r="AI139" i="3" s="1"/>
  <c r="AI140" i="3" s="1"/>
  <c r="AI141" i="3" s="1"/>
  <c r="AI142" i="3" s="1"/>
  <c r="AI143" i="3" s="1"/>
  <c r="AI144" i="3" s="1"/>
  <c r="AI145" i="3" s="1"/>
  <c r="AI146" i="3" s="1"/>
  <c r="AI147" i="3" s="1"/>
  <c r="AI148" i="3" s="1"/>
  <c r="AI149" i="3" s="1"/>
  <c r="AI150" i="3" s="1"/>
  <c r="AI151" i="3" s="1"/>
  <c r="AI152" i="3" s="1"/>
  <c r="AI153" i="3" s="1"/>
  <c r="AI154" i="3" s="1"/>
  <c r="AI155" i="3" s="1"/>
  <c r="AI156" i="3" s="1"/>
  <c r="AI157" i="3" s="1"/>
  <c r="AI158" i="3" s="1"/>
  <c r="AI159" i="3" s="1"/>
  <c r="AI160" i="3" s="1"/>
  <c r="AI161" i="3" s="1"/>
  <c r="AI162" i="3" s="1"/>
  <c r="AI163" i="3" s="1"/>
  <c r="AI164" i="3" s="1"/>
  <c r="AI165" i="3" s="1"/>
  <c r="AI166" i="3" s="1"/>
  <c r="AI167" i="3" s="1"/>
  <c r="AI168" i="3" s="1"/>
  <c r="AI169" i="3" s="1"/>
  <c r="AI170" i="3" s="1"/>
  <c r="AI171" i="3" s="1"/>
  <c r="AI172" i="3" s="1"/>
  <c r="AI173" i="3" s="1"/>
  <c r="AI174" i="3" s="1"/>
  <c r="AI175" i="3" s="1"/>
  <c r="AI176" i="3" s="1"/>
  <c r="AI177" i="3" s="1"/>
  <c r="AI178" i="3" s="1"/>
  <c r="AI179" i="3" s="1"/>
  <c r="AI180" i="3" s="1"/>
  <c r="AI181" i="3" s="1"/>
  <c r="AI182" i="3" s="1"/>
  <c r="AI183" i="3" s="1"/>
  <c r="AI184" i="3" s="1"/>
  <c r="AI185" i="3" s="1"/>
  <c r="AI186" i="3" s="1"/>
  <c r="AI187" i="3" s="1"/>
  <c r="AI188" i="3" s="1"/>
  <c r="AI189" i="3" s="1"/>
  <c r="AI190" i="3" s="1"/>
  <c r="AI191" i="3" s="1"/>
  <c r="AI192" i="3" s="1"/>
  <c r="AI193" i="3" s="1"/>
  <c r="AI194" i="3" s="1"/>
  <c r="AI195" i="3" s="1"/>
  <c r="AI196" i="3" s="1"/>
  <c r="AI197" i="3" s="1"/>
  <c r="AI198" i="3" s="1"/>
  <c r="AI199" i="3" s="1"/>
  <c r="AI200" i="3" s="1"/>
  <c r="AI201" i="3" s="1"/>
  <c r="AI202" i="3" s="1"/>
  <c r="AI203" i="3" s="1"/>
  <c r="AI204" i="3" s="1"/>
  <c r="AI205" i="3" s="1"/>
  <c r="AI206" i="3" s="1"/>
  <c r="AI207" i="3" s="1"/>
  <c r="AI208" i="3" s="1"/>
  <c r="AI209" i="3" s="1"/>
  <c r="AI210" i="3" s="1"/>
  <c r="AI211" i="3" s="1"/>
  <c r="AI212" i="3" s="1"/>
  <c r="AI213" i="3" s="1"/>
  <c r="AI214" i="3" s="1"/>
  <c r="AI215" i="3" s="1"/>
  <c r="AI216" i="3" s="1"/>
  <c r="AI217" i="3" s="1"/>
  <c r="AI218" i="3" s="1"/>
  <c r="AI219" i="3" s="1"/>
  <c r="AI220" i="3" s="1"/>
  <c r="AI221" i="3" s="1"/>
  <c r="AI222" i="3" s="1"/>
  <c r="AI223" i="3" s="1"/>
  <c r="AI224" i="3" s="1"/>
  <c r="AI225" i="3" s="1"/>
  <c r="AI226" i="3" s="1"/>
  <c r="AI227" i="3" s="1"/>
  <c r="AI228" i="3" s="1"/>
  <c r="AI229" i="3" s="1"/>
  <c r="AI230" i="3" s="1"/>
  <c r="AI231" i="3" s="1"/>
  <c r="AI232" i="3" s="1"/>
  <c r="AI233" i="3" s="1"/>
  <c r="AI234" i="3" s="1"/>
  <c r="AI235" i="3" s="1"/>
  <c r="AI236" i="3" s="1"/>
  <c r="AI237" i="3" s="1"/>
  <c r="AI238" i="3" s="1"/>
  <c r="AI239" i="3" s="1"/>
  <c r="AI240" i="3" s="1"/>
  <c r="AI241" i="3" s="1"/>
  <c r="AI242" i="3" s="1"/>
  <c r="AI243" i="3" s="1"/>
  <c r="AI244" i="3" s="1"/>
  <c r="AI245" i="3" s="1"/>
  <c r="AI246" i="3" s="1"/>
  <c r="AI247" i="3" s="1"/>
  <c r="AI248" i="3" s="1"/>
  <c r="AI249" i="3" s="1"/>
  <c r="AI250" i="3" s="1"/>
  <c r="AI251" i="3" s="1"/>
  <c r="AI252" i="3" s="1"/>
  <c r="AI253" i="3" s="1"/>
  <c r="AI254" i="3" s="1"/>
  <c r="AI255" i="3" s="1"/>
  <c r="AI256" i="3" s="1"/>
  <c r="AI257" i="3" s="1"/>
  <c r="AI258" i="3" s="1"/>
  <c r="AI259" i="3" s="1"/>
  <c r="AI260" i="3" s="1"/>
  <c r="AI261" i="3" s="1"/>
  <c r="AI262" i="3" s="1"/>
  <c r="AI263" i="3" s="1"/>
  <c r="AI264" i="3" s="1"/>
  <c r="AI265" i="3" s="1"/>
  <c r="AI266" i="3" s="1"/>
  <c r="AI267" i="3" s="1"/>
  <c r="AI268" i="3" s="1"/>
  <c r="AI269" i="3" s="1"/>
  <c r="AI270" i="3" s="1"/>
  <c r="AI271" i="3" s="1"/>
  <c r="AI272" i="3" s="1"/>
  <c r="AI273" i="3" s="1"/>
  <c r="AI274" i="3" s="1"/>
  <c r="AI275" i="3" s="1"/>
  <c r="AI276" i="3" s="1"/>
  <c r="AI277" i="3" s="1"/>
  <c r="AI278" i="3" s="1"/>
  <c r="AI279" i="3" s="1"/>
  <c r="AI280" i="3" s="1"/>
  <c r="AI281" i="3" s="1"/>
  <c r="AI282" i="3" s="1"/>
  <c r="AI283" i="3" s="1"/>
  <c r="AI284" i="3" s="1"/>
  <c r="AI285" i="3" s="1"/>
  <c r="AI286" i="3" s="1"/>
  <c r="AI287" i="3" s="1"/>
  <c r="AI288" i="3" s="1"/>
  <c r="AI289" i="3" s="1"/>
  <c r="AI290" i="3" s="1"/>
  <c r="AI291" i="3" s="1"/>
  <c r="AI292" i="3" s="1"/>
  <c r="AI293" i="3" s="1"/>
  <c r="AI294" i="3" s="1"/>
  <c r="AI295" i="3" s="1"/>
  <c r="AI296" i="3" s="1"/>
  <c r="AI297" i="3" s="1"/>
  <c r="AI298" i="3" s="1"/>
  <c r="AI299" i="3" s="1"/>
  <c r="AI300" i="3" s="1"/>
  <c r="AI301" i="3" s="1"/>
  <c r="AI302" i="3" s="1"/>
  <c r="AI303" i="3" s="1"/>
  <c r="AI304" i="3" s="1"/>
  <c r="AI305" i="3" s="1"/>
  <c r="AI306" i="3" s="1"/>
  <c r="AI307" i="3" s="1"/>
  <c r="AI308" i="3" s="1"/>
  <c r="AI309" i="3" s="1"/>
  <c r="AI310" i="3" s="1"/>
  <c r="AI311" i="3" s="1"/>
  <c r="AI312" i="3" s="1"/>
  <c r="AI313" i="3" s="1"/>
  <c r="AI314" i="3" s="1"/>
  <c r="AI315" i="3" s="1"/>
  <c r="AI316" i="3" s="1"/>
  <c r="AI317" i="3" s="1"/>
  <c r="AI318" i="3" s="1"/>
  <c r="AI319" i="3" s="1"/>
  <c r="AI320" i="3" s="1"/>
  <c r="AI321" i="3" s="1"/>
  <c r="AI322" i="3" s="1"/>
  <c r="AI323" i="3" s="1"/>
  <c r="AI324" i="3" s="1"/>
  <c r="AI325" i="3" s="1"/>
  <c r="AI326" i="3" s="1"/>
  <c r="AI327" i="3" s="1"/>
  <c r="AI328" i="3" s="1"/>
  <c r="AI329" i="3" s="1"/>
  <c r="AI330" i="3" s="1"/>
  <c r="AI331" i="3" s="1"/>
  <c r="AI332" i="3" s="1"/>
  <c r="AI333" i="3" s="1"/>
  <c r="AI334" i="3" s="1"/>
  <c r="AI335" i="3" s="1"/>
  <c r="AI336" i="3" s="1"/>
  <c r="AI337" i="3" s="1"/>
  <c r="AI338" i="3" s="1"/>
  <c r="AI339" i="3" s="1"/>
  <c r="AI340" i="3" s="1"/>
  <c r="AI341" i="3" s="1"/>
  <c r="AI342" i="3" s="1"/>
  <c r="AI343" i="3" s="1"/>
  <c r="AI344" i="3" s="1"/>
  <c r="AI345" i="3" s="1"/>
  <c r="AI346" i="3" s="1"/>
  <c r="AI347" i="3" s="1"/>
  <c r="AI348" i="3" s="1"/>
  <c r="AI349" i="3" s="1"/>
  <c r="AI350" i="3" s="1"/>
  <c r="AI351" i="3" s="1"/>
  <c r="AI352" i="3" s="1"/>
  <c r="AI353" i="3" s="1"/>
  <c r="AI354" i="3" s="1"/>
  <c r="AI355" i="3" s="1"/>
  <c r="AI356" i="3" s="1"/>
  <c r="AI357" i="3" s="1"/>
  <c r="AI358" i="3" s="1"/>
  <c r="AI359" i="3" s="1"/>
  <c r="AI360" i="3" s="1"/>
  <c r="AI361" i="3" s="1"/>
  <c r="AI362" i="3" s="1"/>
  <c r="AI363" i="3" s="1"/>
  <c r="AI364" i="3" s="1"/>
  <c r="AI365" i="3" s="1"/>
  <c r="AI366" i="3" s="1"/>
  <c r="AI367" i="3" s="1"/>
  <c r="AI368" i="3" s="1"/>
  <c r="AI369" i="3" s="1"/>
  <c r="AI370" i="3" s="1"/>
  <c r="AI371" i="3" s="1"/>
  <c r="AI372" i="3" s="1"/>
  <c r="AI373" i="3" s="1"/>
  <c r="AI374" i="3" s="1"/>
  <c r="AI375" i="3" s="1"/>
  <c r="AI376" i="3" s="1"/>
  <c r="AI377" i="3" s="1"/>
  <c r="AI378" i="3" s="1"/>
  <c r="AI379" i="3" s="1"/>
  <c r="AI380" i="3" s="1"/>
  <c r="AI381" i="3" s="1"/>
  <c r="AI382" i="3" s="1"/>
  <c r="AI383" i="3" s="1"/>
  <c r="AI384" i="3" s="1"/>
  <c r="AI385" i="3" s="1"/>
  <c r="AI386" i="3" s="1"/>
  <c r="AI387" i="3" s="1"/>
  <c r="AI388" i="3" s="1"/>
  <c r="AI389" i="3" s="1"/>
  <c r="AI390" i="3" s="1"/>
  <c r="AI391" i="3" s="1"/>
  <c r="AI392" i="3" s="1"/>
  <c r="AI393" i="3" s="1"/>
  <c r="AI394" i="3" s="1"/>
  <c r="AI395" i="3" s="1"/>
  <c r="AI396" i="3" s="1"/>
  <c r="AI397" i="3" s="1"/>
  <c r="AI398" i="3" s="1"/>
  <c r="AI399" i="3" s="1"/>
  <c r="AI400" i="3" s="1"/>
  <c r="AI401" i="3" s="1"/>
  <c r="AI402" i="3" s="1"/>
  <c r="AI403" i="3" s="1"/>
  <c r="AI404" i="3" s="1"/>
  <c r="AI405" i="3" s="1"/>
  <c r="AI406" i="3" s="1"/>
  <c r="AI407" i="3" s="1"/>
  <c r="AI408" i="3" s="1"/>
  <c r="AI409" i="3" s="1"/>
  <c r="AI410" i="3" s="1"/>
  <c r="AI411" i="3" s="1"/>
  <c r="AI412" i="3" s="1"/>
  <c r="AI413" i="3" s="1"/>
  <c r="AI414" i="3" s="1"/>
  <c r="AI415" i="3" s="1"/>
  <c r="AI416" i="3" s="1"/>
  <c r="AI417" i="3" s="1"/>
  <c r="AI418" i="3" s="1"/>
  <c r="AI419" i="3" s="1"/>
  <c r="AI420" i="3" s="1"/>
  <c r="AI421" i="3" s="1"/>
  <c r="AI422" i="3" s="1"/>
  <c r="AI423" i="3" s="1"/>
  <c r="AI424" i="3" s="1"/>
  <c r="AI425" i="3" s="1"/>
  <c r="AI426" i="3" s="1"/>
  <c r="AI427" i="3" s="1"/>
  <c r="AI428" i="3" s="1"/>
  <c r="AI429" i="3" s="1"/>
  <c r="AI430" i="3" s="1"/>
  <c r="AI431" i="3" s="1"/>
  <c r="AI432" i="3" s="1"/>
  <c r="AI433" i="3" s="1"/>
  <c r="AI434" i="3" s="1"/>
  <c r="AI435" i="3" s="1"/>
  <c r="AI436" i="3" s="1"/>
  <c r="AI437" i="3" s="1"/>
  <c r="AI438" i="3" s="1"/>
  <c r="AI439" i="3" s="1"/>
  <c r="AI440" i="3" s="1"/>
  <c r="AI441" i="3" s="1"/>
  <c r="AI442" i="3" s="1"/>
  <c r="AI443" i="3" s="1"/>
  <c r="AI444" i="3" s="1"/>
  <c r="AI445" i="3" s="1"/>
  <c r="AI446" i="3" s="1"/>
  <c r="AI447" i="3" s="1"/>
  <c r="AI448" i="3" s="1"/>
  <c r="AI449" i="3" s="1"/>
  <c r="AI450" i="3" s="1"/>
  <c r="AI451" i="3" s="1"/>
  <c r="AI452" i="3" s="1"/>
  <c r="AI453" i="3" s="1"/>
  <c r="AI454" i="3" s="1"/>
  <c r="AI455" i="3" s="1"/>
  <c r="AI456" i="3" s="1"/>
  <c r="AI457" i="3" s="1"/>
  <c r="AI458" i="3" s="1"/>
  <c r="AI459" i="3" s="1"/>
  <c r="AI460" i="3" s="1"/>
  <c r="AI461" i="3" s="1"/>
  <c r="AI462" i="3" s="1"/>
  <c r="AI463" i="3" s="1"/>
  <c r="AI464" i="3" s="1"/>
  <c r="AI465" i="3" s="1"/>
  <c r="AI466" i="3" s="1"/>
  <c r="AI467" i="3" s="1"/>
  <c r="AI468" i="3" s="1"/>
  <c r="AI469" i="3" s="1"/>
  <c r="AI470" i="3" s="1"/>
  <c r="AI471" i="3" s="1"/>
  <c r="AI472" i="3" s="1"/>
  <c r="AI473" i="3" s="1"/>
  <c r="AI474" i="3" s="1"/>
  <c r="AI475" i="3" s="1"/>
  <c r="AI476" i="3" s="1"/>
  <c r="AI477" i="3" s="1"/>
  <c r="AI478" i="3" s="1"/>
  <c r="AI479" i="3" s="1"/>
  <c r="AI480" i="3" s="1"/>
  <c r="AI481" i="3" s="1"/>
  <c r="AI482" i="3" s="1"/>
  <c r="AI483" i="3" s="1"/>
  <c r="AI484" i="3" s="1"/>
  <c r="AI485" i="3" s="1"/>
  <c r="AI486" i="3" s="1"/>
  <c r="AI487" i="3" s="1"/>
  <c r="AI488" i="3" s="1"/>
  <c r="AI489" i="3" s="1"/>
  <c r="AI490" i="3" s="1"/>
  <c r="AI491" i="3" s="1"/>
  <c r="AI492" i="3" s="1"/>
  <c r="AI493" i="3" s="1"/>
  <c r="AI494" i="3" s="1"/>
  <c r="AI495" i="3" s="1"/>
  <c r="AI496" i="3" s="1"/>
  <c r="AI497" i="3" s="1"/>
  <c r="AI498" i="3" s="1"/>
  <c r="AI499" i="3" s="1"/>
  <c r="AI500" i="3" s="1"/>
  <c r="AI501" i="3" s="1"/>
  <c r="AI502" i="3" s="1"/>
  <c r="AI503" i="3" s="1"/>
  <c r="AI504" i="3" s="1"/>
  <c r="AI505" i="3" s="1"/>
  <c r="AI506" i="3" s="1"/>
  <c r="AI507" i="3" s="1"/>
  <c r="AI508" i="3" s="1"/>
  <c r="AI509" i="3" s="1"/>
  <c r="AI510" i="3" s="1"/>
  <c r="AI511" i="3" s="1"/>
  <c r="AI512" i="3" s="1"/>
  <c r="AI513" i="3" s="1"/>
  <c r="AI514" i="3" s="1"/>
  <c r="AI515" i="3" s="1"/>
  <c r="AI516" i="3" s="1"/>
  <c r="AI517" i="3" s="1"/>
  <c r="AI518" i="3" s="1"/>
  <c r="AI519" i="3" s="1"/>
  <c r="AI520" i="3" s="1"/>
  <c r="AI521" i="3" s="1"/>
  <c r="AI522" i="3" s="1"/>
  <c r="AI523" i="3" s="1"/>
  <c r="AI524" i="3" s="1"/>
  <c r="AI525" i="3" s="1"/>
  <c r="AI526" i="3" s="1"/>
  <c r="AI527" i="3" s="1"/>
  <c r="AI528" i="3" s="1"/>
  <c r="AI529" i="3" s="1"/>
  <c r="AI530" i="3" s="1"/>
  <c r="AI531" i="3" s="1"/>
  <c r="AI532" i="3" s="1"/>
  <c r="AI533" i="3" s="1"/>
  <c r="AI534" i="3" s="1"/>
  <c r="AI535" i="3" s="1"/>
  <c r="AI536" i="3" s="1"/>
  <c r="AI537" i="3" s="1"/>
  <c r="AI538" i="3" s="1"/>
  <c r="AI539" i="3" s="1"/>
  <c r="AI540" i="3" s="1"/>
  <c r="AI541" i="3" s="1"/>
  <c r="AI542" i="3" s="1"/>
  <c r="AI543" i="3" s="1"/>
  <c r="AI544" i="3" s="1"/>
  <c r="AI545" i="3" s="1"/>
  <c r="AI546" i="3" s="1"/>
  <c r="AI547" i="3" s="1"/>
  <c r="AI548" i="3" s="1"/>
  <c r="AI549" i="3" s="1"/>
  <c r="AI550" i="3" s="1"/>
  <c r="AI551" i="3" s="1"/>
  <c r="AI552" i="3" s="1"/>
  <c r="AI553" i="3" s="1"/>
  <c r="AI554" i="3" s="1"/>
  <c r="AI555" i="3" s="1"/>
  <c r="AI556" i="3" s="1"/>
  <c r="AI557" i="3" s="1"/>
  <c r="AI558" i="3" s="1"/>
  <c r="AI559" i="3" s="1"/>
  <c r="AI560" i="3" s="1"/>
  <c r="AI561" i="3" s="1"/>
  <c r="AI562" i="3" s="1"/>
  <c r="AI563" i="3" s="1"/>
  <c r="AI564" i="3" s="1"/>
  <c r="AI565" i="3" s="1"/>
  <c r="AI566" i="3" s="1"/>
  <c r="AI567" i="3" s="1"/>
  <c r="AI568" i="3" s="1"/>
  <c r="AI569" i="3" s="1"/>
  <c r="AI570" i="3" s="1"/>
  <c r="AI571" i="3" s="1"/>
  <c r="AI572" i="3" s="1"/>
  <c r="AI573" i="3" s="1"/>
  <c r="AI574" i="3" s="1"/>
  <c r="AI575" i="3" s="1"/>
  <c r="AI576" i="3" s="1"/>
  <c r="AI577" i="3" s="1"/>
  <c r="AI578" i="3" s="1"/>
  <c r="AI579" i="3" s="1"/>
  <c r="AI580" i="3" s="1"/>
  <c r="AI581" i="3" s="1"/>
  <c r="AI582" i="3" s="1"/>
  <c r="AI583" i="3" s="1"/>
  <c r="AI584" i="3" s="1"/>
  <c r="AI585" i="3" s="1"/>
  <c r="AI586" i="3" s="1"/>
  <c r="AI587" i="3" s="1"/>
  <c r="AI588" i="3" s="1"/>
  <c r="AI589" i="3" s="1"/>
  <c r="AI590" i="3" s="1"/>
  <c r="AI591" i="3" s="1"/>
  <c r="AI592" i="3" s="1"/>
  <c r="AI593" i="3" s="1"/>
  <c r="AI594" i="3" s="1"/>
  <c r="AI595" i="3" s="1"/>
  <c r="AI596" i="3" s="1"/>
  <c r="AI597" i="3" s="1"/>
  <c r="AI598" i="3" s="1"/>
  <c r="AI599" i="3" s="1"/>
  <c r="AI600" i="3" s="1"/>
  <c r="AI601" i="3" s="1"/>
  <c r="AI602" i="3" s="1"/>
  <c r="AI603" i="3" s="1"/>
  <c r="AI604" i="3" s="1"/>
  <c r="AI605" i="3" s="1"/>
  <c r="AI606" i="3" s="1"/>
  <c r="AI607" i="3" s="1"/>
  <c r="AI608" i="3" s="1"/>
  <c r="AI609" i="3" s="1"/>
  <c r="AI610" i="3" s="1"/>
  <c r="AI611" i="3" s="1"/>
  <c r="AI612" i="3" s="1"/>
  <c r="AI613" i="3" s="1"/>
  <c r="AI614" i="3" s="1"/>
  <c r="AI615" i="3" s="1"/>
  <c r="AI616" i="3" s="1"/>
  <c r="AI617" i="3" s="1"/>
  <c r="AI618" i="3" s="1"/>
  <c r="AI619" i="3" s="1"/>
  <c r="AI620" i="3" s="1"/>
  <c r="AI621" i="3" s="1"/>
  <c r="AI622" i="3" s="1"/>
  <c r="AI623" i="3" s="1"/>
  <c r="AI624" i="3" s="1"/>
  <c r="AI625" i="3" s="1"/>
  <c r="AI626" i="3" s="1"/>
  <c r="AI627" i="3" s="1"/>
  <c r="AI628" i="3" s="1"/>
  <c r="AI629" i="3" s="1"/>
  <c r="AI630" i="3" s="1"/>
  <c r="AI631" i="3" s="1"/>
  <c r="AI632" i="3" s="1"/>
  <c r="AI633" i="3" s="1"/>
  <c r="AI634" i="3" s="1"/>
  <c r="AI635" i="3" s="1"/>
  <c r="AI636" i="3" s="1"/>
  <c r="AI637" i="3" s="1"/>
  <c r="AI638" i="3" s="1"/>
  <c r="AI639" i="3" s="1"/>
  <c r="AI640" i="3" s="1"/>
  <c r="AI641" i="3" s="1"/>
  <c r="AI642" i="3" s="1"/>
  <c r="AI643" i="3" s="1"/>
  <c r="AI644" i="3" s="1"/>
  <c r="AI645" i="3" s="1"/>
  <c r="AI646" i="3" s="1"/>
  <c r="AI647" i="3" s="1"/>
  <c r="AI648" i="3" s="1"/>
  <c r="AI649" i="3" s="1"/>
  <c r="AI650" i="3" s="1"/>
  <c r="AI651" i="3" s="1"/>
  <c r="AI652" i="3" s="1"/>
  <c r="AI653" i="3" s="1"/>
  <c r="AI654" i="3" s="1"/>
  <c r="AI655" i="3" s="1"/>
  <c r="AI656" i="3" s="1"/>
  <c r="AI657" i="3" s="1"/>
  <c r="AI658" i="3" s="1"/>
  <c r="AI659" i="3" s="1"/>
  <c r="AI660" i="3" s="1"/>
  <c r="AI661" i="3" s="1"/>
  <c r="AI662" i="3" s="1"/>
  <c r="AI663" i="3" s="1"/>
  <c r="AI664" i="3" s="1"/>
  <c r="AI665" i="3" s="1"/>
  <c r="AI666" i="3" s="1"/>
  <c r="AI667" i="3" s="1"/>
  <c r="AI668" i="3" s="1"/>
  <c r="AI669" i="3" s="1"/>
  <c r="AI670" i="3" s="1"/>
  <c r="AI671" i="3" s="1"/>
  <c r="AI672" i="3" s="1"/>
  <c r="AI673" i="3" s="1"/>
  <c r="AI674" i="3" s="1"/>
  <c r="AI675" i="3" s="1"/>
  <c r="AI676" i="3" s="1"/>
  <c r="AI677" i="3" s="1"/>
  <c r="AI678" i="3" s="1"/>
  <c r="AI679" i="3" s="1"/>
  <c r="AI680" i="3" s="1"/>
  <c r="AI681" i="3" s="1"/>
  <c r="AI682" i="3" s="1"/>
  <c r="AI683" i="3" s="1"/>
  <c r="AI684" i="3" s="1"/>
  <c r="AI685" i="3" s="1"/>
  <c r="AI686" i="3" s="1"/>
  <c r="AI687" i="3" s="1"/>
  <c r="AI688" i="3" s="1"/>
  <c r="AI689" i="3" s="1"/>
  <c r="AI690" i="3" s="1"/>
  <c r="AI691" i="3" s="1"/>
  <c r="AI692" i="3" s="1"/>
  <c r="AI693" i="3" s="1"/>
  <c r="AI694" i="3" s="1"/>
  <c r="AI695" i="3" s="1"/>
  <c r="AI696" i="3" s="1"/>
  <c r="AI697" i="3" s="1"/>
  <c r="AI698" i="3" s="1"/>
  <c r="AI699" i="3" s="1"/>
  <c r="AI700" i="3" s="1"/>
  <c r="AI701" i="3" s="1"/>
  <c r="AI702" i="3" s="1"/>
  <c r="AI703" i="3" s="1"/>
  <c r="AI704" i="3" s="1"/>
  <c r="AI705" i="3" s="1"/>
  <c r="AI706" i="3" s="1"/>
  <c r="AI707" i="3" s="1"/>
  <c r="AI708" i="3" s="1"/>
  <c r="AI709" i="3" s="1"/>
  <c r="AI710" i="3" s="1"/>
  <c r="AI711" i="3" s="1"/>
  <c r="AI712" i="3" s="1"/>
  <c r="AI713" i="3" s="1"/>
  <c r="AI714" i="3" s="1"/>
  <c r="AI715" i="3" s="1"/>
  <c r="AI716" i="3" s="1"/>
  <c r="AI717" i="3" s="1"/>
  <c r="AI718" i="3" s="1"/>
  <c r="AI719" i="3" s="1"/>
  <c r="AI720" i="3" s="1"/>
  <c r="AI721" i="3" s="1"/>
  <c r="AI722" i="3" s="1"/>
  <c r="AI723" i="3" s="1"/>
  <c r="AI724" i="3" s="1"/>
  <c r="AI725" i="3" s="1"/>
  <c r="AI726" i="3" s="1"/>
  <c r="AI727" i="3" s="1"/>
  <c r="AI728" i="3" s="1"/>
  <c r="AI729" i="3" s="1"/>
  <c r="AI730" i="3" s="1"/>
  <c r="AI731" i="3" s="1"/>
  <c r="AI732" i="3" s="1"/>
  <c r="AI733" i="3" s="1"/>
  <c r="AI734" i="3" s="1"/>
  <c r="AI735" i="3" s="1"/>
  <c r="AI736" i="3" s="1"/>
  <c r="AI737" i="3" s="1"/>
  <c r="AI738" i="3" s="1"/>
  <c r="AI739" i="3" s="1"/>
  <c r="AI740" i="3" s="1"/>
  <c r="AI741" i="3" s="1"/>
  <c r="AI742" i="3" s="1"/>
  <c r="AI743" i="3" s="1"/>
  <c r="AI744" i="3" s="1"/>
  <c r="AI745" i="3" s="1"/>
  <c r="AI746" i="3" s="1"/>
  <c r="AI747" i="3" s="1"/>
  <c r="AI748" i="3" s="1"/>
  <c r="AI749" i="3" s="1"/>
  <c r="AI750" i="3" s="1"/>
  <c r="AI751" i="3" s="1"/>
  <c r="AI752" i="3" s="1"/>
  <c r="AI753" i="3" s="1"/>
  <c r="AI754" i="3" s="1"/>
  <c r="AI755" i="3" s="1"/>
  <c r="AI756" i="3" s="1"/>
  <c r="AI757" i="3" s="1"/>
  <c r="AI758" i="3" s="1"/>
  <c r="AI759" i="3" s="1"/>
  <c r="AI760" i="3" s="1"/>
  <c r="AI761" i="3" s="1"/>
  <c r="AI762" i="3" s="1"/>
  <c r="AI763" i="3" s="1"/>
  <c r="AI764" i="3" s="1"/>
  <c r="AI765" i="3" s="1"/>
  <c r="AI766" i="3" s="1"/>
  <c r="AI767" i="3" s="1"/>
  <c r="AI768" i="3" s="1"/>
  <c r="AI769" i="3" s="1"/>
  <c r="AI770" i="3" s="1"/>
  <c r="AI771" i="3" s="1"/>
  <c r="AI772" i="3" s="1"/>
  <c r="AI773" i="3" s="1"/>
  <c r="AI774" i="3" s="1"/>
  <c r="AI775" i="3" s="1"/>
  <c r="AI776" i="3" s="1"/>
  <c r="AI777" i="3" s="1"/>
  <c r="AI778" i="3" s="1"/>
  <c r="AI779" i="3" s="1"/>
  <c r="AI780" i="3" s="1"/>
  <c r="AI781" i="3" s="1"/>
  <c r="AI782" i="3" s="1"/>
  <c r="AI783" i="3" s="1"/>
  <c r="AI784" i="3" s="1"/>
  <c r="AI785" i="3" s="1"/>
  <c r="AI786" i="3" s="1"/>
  <c r="AI787" i="3" s="1"/>
  <c r="AI788" i="3" s="1"/>
  <c r="AI789" i="3" s="1"/>
  <c r="AI790" i="3" s="1"/>
  <c r="AI791" i="3" s="1"/>
  <c r="AI792" i="3" s="1"/>
  <c r="AI793" i="3" s="1"/>
  <c r="AI794" i="3" s="1"/>
  <c r="AI795" i="3" s="1"/>
  <c r="AI796" i="3" s="1"/>
  <c r="AI797" i="3" s="1"/>
  <c r="AI798" i="3" s="1"/>
  <c r="AI799" i="3" s="1"/>
  <c r="AI800" i="3" s="1"/>
  <c r="AI801" i="3" s="1"/>
  <c r="AI802" i="3" s="1"/>
  <c r="AI803" i="3" s="1"/>
  <c r="AI804" i="3" s="1"/>
  <c r="AI805" i="3" s="1"/>
  <c r="AI806" i="3" s="1"/>
  <c r="AI807" i="3" s="1"/>
  <c r="AI808" i="3" s="1"/>
  <c r="AI809" i="3" s="1"/>
  <c r="AI810" i="3" s="1"/>
  <c r="AI811" i="3" s="1"/>
  <c r="AI812" i="3" s="1"/>
  <c r="AI813" i="3" s="1"/>
  <c r="AI814" i="3" s="1"/>
  <c r="AI815" i="3" s="1"/>
  <c r="AI816" i="3" s="1"/>
  <c r="AI817" i="3" s="1"/>
  <c r="AI818" i="3" s="1"/>
  <c r="AI819" i="3" s="1"/>
  <c r="AI820" i="3" s="1"/>
  <c r="AI821" i="3" s="1"/>
  <c r="AI822" i="3" s="1"/>
  <c r="AI823" i="3" s="1"/>
  <c r="AI824" i="3" s="1"/>
  <c r="AI825" i="3" s="1"/>
  <c r="AI826" i="3" s="1"/>
  <c r="AI827" i="3" s="1"/>
  <c r="AI828" i="3" s="1"/>
  <c r="AI829" i="3" s="1"/>
  <c r="AI830" i="3" s="1"/>
  <c r="AI831" i="3" s="1"/>
  <c r="AI832" i="3" s="1"/>
  <c r="AI833" i="3" s="1"/>
  <c r="AI834" i="3" s="1"/>
  <c r="AI835" i="3" s="1"/>
  <c r="AI836" i="3" s="1"/>
  <c r="AI837" i="3" s="1"/>
  <c r="AI838" i="3" s="1"/>
  <c r="AI839" i="3" s="1"/>
  <c r="AI840" i="3" s="1"/>
  <c r="AI841" i="3" s="1"/>
  <c r="AI842" i="3" s="1"/>
  <c r="AI843" i="3" s="1"/>
  <c r="AI844" i="3" s="1"/>
  <c r="AI845" i="3" s="1"/>
  <c r="AI846" i="3" s="1"/>
  <c r="AI847" i="3" s="1"/>
  <c r="AI848" i="3" s="1"/>
  <c r="AI849" i="3" s="1"/>
  <c r="AI850" i="3" s="1"/>
  <c r="AI851" i="3" s="1"/>
  <c r="AI852" i="3" s="1"/>
  <c r="AI853" i="3" s="1"/>
  <c r="AI854" i="3" s="1"/>
  <c r="AI855" i="3" s="1"/>
  <c r="AI856" i="3" s="1"/>
  <c r="AI857" i="3" s="1"/>
  <c r="AI858" i="3" s="1"/>
  <c r="AI859" i="3" s="1"/>
  <c r="AI860" i="3" s="1"/>
  <c r="AI861" i="3" s="1"/>
  <c r="AI862" i="3" s="1"/>
  <c r="AI863" i="3" s="1"/>
  <c r="AI864" i="3" s="1"/>
  <c r="AI865" i="3" s="1"/>
  <c r="AI866" i="3" s="1"/>
  <c r="AI867" i="3" s="1"/>
  <c r="AI868" i="3" s="1"/>
  <c r="AI869" i="3" s="1"/>
  <c r="AI870" i="3" s="1"/>
  <c r="AI871" i="3" s="1"/>
  <c r="AI872" i="3" s="1"/>
  <c r="AI873" i="3" s="1"/>
  <c r="AI874" i="3" s="1"/>
  <c r="AI875" i="3" s="1"/>
  <c r="AI876" i="3" s="1"/>
  <c r="AI877" i="3" s="1"/>
  <c r="AI878" i="3" s="1"/>
  <c r="AI879" i="3" s="1"/>
  <c r="AI880" i="3" s="1"/>
  <c r="AI881" i="3" s="1"/>
  <c r="AI882" i="3" s="1"/>
  <c r="AI883" i="3" s="1"/>
  <c r="AI884" i="3" s="1"/>
  <c r="AI885" i="3" s="1"/>
  <c r="AI886" i="3" s="1"/>
  <c r="AI887" i="3" s="1"/>
  <c r="AI888" i="3" s="1"/>
  <c r="AI889" i="3" s="1"/>
  <c r="AI890" i="3" s="1"/>
  <c r="AI891" i="3" s="1"/>
  <c r="AI892" i="3" s="1"/>
  <c r="AI893" i="3" s="1"/>
  <c r="AI894" i="3" s="1"/>
  <c r="AI895" i="3" s="1"/>
  <c r="AI896" i="3" s="1"/>
  <c r="AI897" i="3" s="1"/>
  <c r="AI898" i="3" s="1"/>
  <c r="AI899" i="3" s="1"/>
  <c r="AI900" i="3" s="1"/>
  <c r="AI901" i="3" s="1"/>
  <c r="AI902" i="3" s="1"/>
  <c r="AI903" i="3" s="1"/>
  <c r="AI904" i="3" s="1"/>
  <c r="AI905" i="3" s="1"/>
  <c r="AI906" i="3" s="1"/>
  <c r="AI907" i="3" s="1"/>
  <c r="AI908" i="3" s="1"/>
  <c r="AI909" i="3" s="1"/>
  <c r="AI910" i="3" s="1"/>
  <c r="AI911" i="3" s="1"/>
  <c r="AI912" i="3" s="1"/>
  <c r="AI913" i="3" s="1"/>
  <c r="AI914" i="3" s="1"/>
  <c r="AI915" i="3" s="1"/>
  <c r="AI916" i="3" s="1"/>
  <c r="AI917" i="3" s="1"/>
  <c r="AI918" i="3" s="1"/>
  <c r="AI919" i="3" s="1"/>
  <c r="AI920" i="3" s="1"/>
  <c r="AI921" i="3" s="1"/>
  <c r="AI922" i="3" s="1"/>
  <c r="AI923" i="3" s="1"/>
  <c r="AI924" i="3" s="1"/>
  <c r="AI925" i="3" s="1"/>
  <c r="AI926" i="3" s="1"/>
  <c r="AI927" i="3" s="1"/>
  <c r="AI928" i="3" s="1"/>
  <c r="AI929" i="3" s="1"/>
  <c r="AI930" i="3" s="1"/>
  <c r="AI931" i="3" s="1"/>
  <c r="AI932" i="3" s="1"/>
  <c r="AI933" i="3" s="1"/>
  <c r="AI934" i="3" s="1"/>
  <c r="AI935" i="3" s="1"/>
  <c r="AI936" i="3" s="1"/>
  <c r="AI937" i="3" s="1"/>
  <c r="AI938" i="3" s="1"/>
  <c r="AI939" i="3" s="1"/>
  <c r="AI940" i="3" s="1"/>
  <c r="AI941" i="3" s="1"/>
  <c r="AI942" i="3" s="1"/>
  <c r="AI943" i="3" s="1"/>
  <c r="AI944" i="3" s="1"/>
  <c r="AI945" i="3" s="1"/>
  <c r="AI946" i="3" s="1"/>
  <c r="AI947" i="3" s="1"/>
  <c r="AI948" i="3" s="1"/>
  <c r="AI949" i="3" s="1"/>
  <c r="AI950" i="3" s="1"/>
  <c r="AI951" i="3" s="1"/>
  <c r="AI952" i="3" s="1"/>
  <c r="AI953" i="3" s="1"/>
  <c r="AI954" i="3" s="1"/>
  <c r="AI955" i="3" s="1"/>
  <c r="AI956" i="3" s="1"/>
  <c r="AI957" i="3" s="1"/>
  <c r="AI958" i="3" s="1"/>
  <c r="AI959" i="3" s="1"/>
  <c r="AI960" i="3" s="1"/>
  <c r="AI961" i="3" s="1"/>
  <c r="AI962" i="3" s="1"/>
  <c r="AI963" i="3" s="1"/>
  <c r="AI964" i="3" s="1"/>
  <c r="AI965" i="3" s="1"/>
  <c r="AI966" i="3" s="1"/>
  <c r="AI967" i="3" s="1"/>
  <c r="AI968" i="3" s="1"/>
  <c r="AI969" i="3" s="1"/>
  <c r="AI970" i="3" s="1"/>
  <c r="AI971" i="3" s="1"/>
  <c r="AI972" i="3" s="1"/>
  <c r="AI973" i="3" s="1"/>
  <c r="AI974" i="3" s="1"/>
  <c r="AI975" i="3" s="1"/>
  <c r="AI976" i="3" s="1"/>
  <c r="AI977" i="3" s="1"/>
  <c r="AI978" i="3" s="1"/>
  <c r="AI979" i="3" s="1"/>
  <c r="AI980" i="3" s="1"/>
  <c r="AI981" i="3" s="1"/>
  <c r="AI982" i="3" s="1"/>
  <c r="AI983" i="3" s="1"/>
  <c r="AI984" i="3" s="1"/>
  <c r="AI985" i="3" s="1"/>
  <c r="AI986" i="3" s="1"/>
  <c r="AI987" i="3" s="1"/>
  <c r="AI988" i="3" s="1"/>
  <c r="AI989" i="3" s="1"/>
  <c r="AI990" i="3" s="1"/>
  <c r="AI991" i="3" s="1"/>
  <c r="AI992" i="3" s="1"/>
  <c r="AI993" i="3" s="1"/>
  <c r="AI994" i="3" s="1"/>
  <c r="AI995" i="3" s="1"/>
  <c r="AI996" i="3" s="1"/>
  <c r="AI997" i="3" s="1"/>
  <c r="AI998" i="3" s="1"/>
  <c r="AI999" i="3" s="1"/>
  <c r="AI1000" i="3" s="1"/>
  <c r="AI1001" i="3" s="1"/>
  <c r="AI1002" i="3" s="1"/>
  <c r="AI1003" i="3" s="1"/>
  <c r="AI1004" i="3" s="1"/>
  <c r="AI1005" i="3" s="1"/>
  <c r="AI1006" i="3" s="1"/>
  <c r="AI1007" i="3" s="1"/>
  <c r="AI1008" i="3" s="1"/>
  <c r="AI1009" i="3" s="1"/>
  <c r="AI1010" i="3" s="1"/>
  <c r="AI1011" i="3" s="1"/>
  <c r="AI1012" i="3" s="1"/>
  <c r="AI1013" i="3" s="1"/>
  <c r="AI1014" i="3" s="1"/>
  <c r="AI1015" i="3" s="1"/>
  <c r="AI1016" i="3" s="1"/>
  <c r="AI1017" i="3" s="1"/>
  <c r="AI1018" i="3" s="1"/>
  <c r="AI1019" i="3" s="1"/>
  <c r="AI1020" i="3" s="1"/>
  <c r="AI1021" i="3" s="1"/>
  <c r="AI1022" i="3" s="1"/>
  <c r="AI1023" i="3" s="1"/>
  <c r="AI1024" i="3" s="1"/>
  <c r="AI1025" i="3" s="1"/>
  <c r="AI1026" i="3" s="1"/>
  <c r="AI1027" i="3" s="1"/>
  <c r="AI1028" i="3" s="1"/>
  <c r="AI1029" i="3" s="1"/>
  <c r="AI1030" i="3" s="1"/>
  <c r="AI1031" i="3" s="1"/>
  <c r="AI1032" i="3" s="1"/>
  <c r="AI1033" i="3" s="1"/>
  <c r="AI1034" i="3" s="1"/>
  <c r="AI1035" i="3" s="1"/>
  <c r="AI1036" i="3" s="1"/>
  <c r="AI1037" i="3" s="1"/>
  <c r="AI1038" i="3" s="1"/>
  <c r="AI1039" i="3" s="1"/>
  <c r="AI1040" i="3" s="1"/>
  <c r="AI1041" i="3" s="1"/>
  <c r="AI1042" i="3" s="1"/>
  <c r="AI1043" i="3" s="1"/>
  <c r="AI1044" i="3" s="1"/>
  <c r="AI1045" i="3" s="1"/>
  <c r="AI1046" i="3" s="1"/>
  <c r="AI1047" i="3" s="1"/>
  <c r="AI1048" i="3" s="1"/>
  <c r="AI1049" i="3" s="1"/>
  <c r="AI1050" i="3" s="1"/>
  <c r="AI1051" i="3" s="1"/>
  <c r="AI1052" i="3" s="1"/>
  <c r="AI1053" i="3" s="1"/>
  <c r="AI1054" i="3" s="1"/>
  <c r="AI1055" i="3" s="1"/>
  <c r="AI1056" i="3" s="1"/>
  <c r="AI1057" i="3" s="1"/>
  <c r="AI1058" i="3" s="1"/>
  <c r="AI1059" i="3" s="1"/>
  <c r="AI1060" i="3" s="1"/>
  <c r="AI1061" i="3" s="1"/>
  <c r="AI1062" i="3" s="1"/>
  <c r="AI1063" i="3" s="1"/>
  <c r="AI1064" i="3" s="1"/>
  <c r="AI1065" i="3" s="1"/>
  <c r="AI1066" i="3" s="1"/>
  <c r="AI1067" i="3" s="1"/>
  <c r="AI1068" i="3" s="1"/>
  <c r="AI1069" i="3" s="1"/>
  <c r="AI1070" i="3" s="1"/>
  <c r="AI1071" i="3" s="1"/>
  <c r="AI1072" i="3" s="1"/>
  <c r="AI1073" i="3" s="1"/>
  <c r="AI1074" i="3" s="1"/>
  <c r="AI1075" i="3" s="1"/>
  <c r="AI1076" i="3" s="1"/>
  <c r="AI1077" i="3" s="1"/>
  <c r="AI1078" i="3" s="1"/>
  <c r="AI1079" i="3" s="1"/>
  <c r="AI1080" i="3" s="1"/>
  <c r="AI1081" i="3" s="1"/>
  <c r="AI1082" i="3" s="1"/>
  <c r="AI1083" i="3" s="1"/>
  <c r="AI1084" i="3" s="1"/>
  <c r="AI1085" i="3" s="1"/>
  <c r="AI1086" i="3" s="1"/>
  <c r="AI1087" i="3" s="1"/>
  <c r="AI1088" i="3" s="1"/>
  <c r="AI1089" i="3" s="1"/>
  <c r="AI1090" i="3" s="1"/>
  <c r="AI1091" i="3" s="1"/>
  <c r="AI1092" i="3" s="1"/>
  <c r="AI1093" i="3" s="1"/>
  <c r="AI1094" i="3" s="1"/>
  <c r="AI1095" i="3" s="1"/>
  <c r="AI1096" i="3" s="1"/>
  <c r="AI1097" i="3" s="1"/>
  <c r="AI1098" i="3" s="1"/>
  <c r="AI1099" i="3" s="1"/>
  <c r="AI1100" i="3" s="1"/>
  <c r="AI1101" i="3" s="1"/>
  <c r="AI1102" i="3" s="1"/>
  <c r="AI1103" i="3" s="1"/>
  <c r="AI1104" i="3" s="1"/>
  <c r="AI1105" i="3" s="1"/>
  <c r="AI1106" i="3" s="1"/>
  <c r="AI1107" i="3" s="1"/>
  <c r="AI1108" i="3" s="1"/>
  <c r="AI1109" i="3" s="1"/>
  <c r="AI1110" i="3" s="1"/>
  <c r="AI1111" i="3" s="1"/>
  <c r="AI1112" i="3" s="1"/>
  <c r="AI1113" i="3" s="1"/>
  <c r="AI1114" i="3" s="1"/>
  <c r="AI1115" i="3" s="1"/>
  <c r="AI1116" i="3" s="1"/>
  <c r="AI1117" i="3" s="1"/>
  <c r="AI1118" i="3" s="1"/>
  <c r="AI1119" i="3" s="1"/>
  <c r="AI1120" i="3" s="1"/>
  <c r="AI1121" i="3" s="1"/>
  <c r="AI1122" i="3" s="1"/>
  <c r="AI1123" i="3" s="1"/>
  <c r="AI1124" i="3" s="1"/>
  <c r="AI1125" i="3" s="1"/>
  <c r="AI1126" i="3" s="1"/>
  <c r="AI1127" i="3" s="1"/>
  <c r="AI1128" i="3" s="1"/>
  <c r="AI1129" i="3" s="1"/>
  <c r="AI1130" i="3" s="1"/>
  <c r="AI1131" i="3" s="1"/>
  <c r="AI1132" i="3" s="1"/>
  <c r="AI1133" i="3" s="1"/>
  <c r="AI1134" i="3" s="1"/>
  <c r="AI1135" i="3" s="1"/>
  <c r="AI1136" i="3" s="1"/>
  <c r="AI1137" i="3" s="1"/>
  <c r="U21" i="1"/>
  <c r="V21" i="1"/>
  <c r="U22" i="1"/>
  <c r="V22" i="1"/>
  <c r="V20" i="1"/>
  <c r="U20" i="1"/>
  <c r="P5" i="3" l="1"/>
  <c r="R4" i="3"/>
  <c r="Q4" i="3"/>
  <c r="T5" i="3"/>
  <c r="S4" i="3"/>
  <c r="S20" i="3"/>
  <c r="S36" i="3"/>
  <c r="S52" i="3"/>
  <c r="S68" i="3"/>
  <c r="S84" i="3"/>
  <c r="S100" i="3"/>
  <c r="S116" i="3"/>
  <c r="S132" i="3"/>
  <c r="S148" i="3"/>
  <c r="S164" i="3"/>
  <c r="S180" i="3"/>
  <c r="S196" i="3"/>
  <c r="S212" i="3"/>
  <c r="S228" i="3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S452" i="3"/>
  <c r="S468" i="3"/>
  <c r="S484" i="3"/>
  <c r="S500" i="3"/>
  <c r="S516" i="3"/>
  <c r="S532" i="3"/>
  <c r="S548" i="3"/>
  <c r="S564" i="3"/>
  <c r="S580" i="3"/>
  <c r="S596" i="3"/>
  <c r="S612" i="3"/>
  <c r="S628" i="3"/>
  <c r="S644" i="3"/>
  <c r="S660" i="3"/>
  <c r="S676" i="3"/>
  <c r="S692" i="3"/>
  <c r="S708" i="3"/>
  <c r="S724" i="3"/>
  <c r="S740" i="3"/>
  <c r="S756" i="3"/>
  <c r="S772" i="3"/>
  <c r="S788" i="3"/>
  <c r="S804" i="3"/>
  <c r="S820" i="3"/>
  <c r="S836" i="3"/>
  <c r="S852" i="3"/>
  <c r="S868" i="3"/>
  <c r="S884" i="3"/>
  <c r="S900" i="3"/>
  <c r="S916" i="3"/>
  <c r="S932" i="3"/>
  <c r="S948" i="3"/>
  <c r="S964" i="3"/>
  <c r="S980" i="3"/>
  <c r="S996" i="3"/>
  <c r="S1012" i="3"/>
  <c r="S1028" i="3"/>
  <c r="S1044" i="3"/>
  <c r="S1060" i="3"/>
  <c r="S1076" i="3"/>
  <c r="S1092" i="3"/>
  <c r="S1108" i="3"/>
  <c r="S1124" i="3"/>
  <c r="S146" i="3"/>
  <c r="S258" i="3"/>
  <c r="S370" i="3"/>
  <c r="S610" i="3"/>
  <c r="S834" i="3"/>
  <c r="S1058" i="3"/>
  <c r="S35" i="3"/>
  <c r="S339" i="3"/>
  <c r="S627" i="3"/>
  <c r="S803" i="3"/>
  <c r="S979" i="3"/>
  <c r="S5" i="3"/>
  <c r="S21" i="3"/>
  <c r="S37" i="3"/>
  <c r="S53" i="3"/>
  <c r="S69" i="3"/>
  <c r="S85" i="3"/>
  <c r="S101" i="3"/>
  <c r="S117" i="3"/>
  <c r="S133" i="3"/>
  <c r="S149" i="3"/>
  <c r="S165" i="3"/>
  <c r="S181" i="3"/>
  <c r="S197" i="3"/>
  <c r="S213" i="3"/>
  <c r="S229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S453" i="3"/>
  <c r="S469" i="3"/>
  <c r="S485" i="3"/>
  <c r="S501" i="3"/>
  <c r="S517" i="3"/>
  <c r="S533" i="3"/>
  <c r="S549" i="3"/>
  <c r="S565" i="3"/>
  <c r="S581" i="3"/>
  <c r="S597" i="3"/>
  <c r="S613" i="3"/>
  <c r="S629" i="3"/>
  <c r="S645" i="3"/>
  <c r="S661" i="3"/>
  <c r="S677" i="3"/>
  <c r="S693" i="3"/>
  <c r="S709" i="3"/>
  <c r="S725" i="3"/>
  <c r="S741" i="3"/>
  <c r="S757" i="3"/>
  <c r="S773" i="3"/>
  <c r="S789" i="3"/>
  <c r="S805" i="3"/>
  <c r="S821" i="3"/>
  <c r="S837" i="3"/>
  <c r="S853" i="3"/>
  <c r="S869" i="3"/>
  <c r="S885" i="3"/>
  <c r="S901" i="3"/>
  <c r="S917" i="3"/>
  <c r="S933" i="3"/>
  <c r="S949" i="3"/>
  <c r="S965" i="3"/>
  <c r="S981" i="3"/>
  <c r="S997" i="3"/>
  <c r="S1013" i="3"/>
  <c r="S1029" i="3"/>
  <c r="S1045" i="3"/>
  <c r="S1061" i="3"/>
  <c r="S1077" i="3"/>
  <c r="S1093" i="3"/>
  <c r="S1109" i="3"/>
  <c r="S1125" i="3"/>
  <c r="S194" i="3"/>
  <c r="S306" i="3"/>
  <c r="S546" i="3"/>
  <c r="S722" i="3"/>
  <c r="S850" i="3"/>
  <c r="S994" i="3"/>
  <c r="S99" i="3"/>
  <c r="S275" i="3"/>
  <c r="S403" i="3"/>
  <c r="S547" i="3"/>
  <c r="S691" i="3"/>
  <c r="S867" i="3"/>
  <c r="S1043" i="3"/>
  <c r="S6" i="3"/>
  <c r="S22" i="3"/>
  <c r="S38" i="3"/>
  <c r="S54" i="3"/>
  <c r="S70" i="3"/>
  <c r="S86" i="3"/>
  <c r="S102" i="3"/>
  <c r="S118" i="3"/>
  <c r="S134" i="3"/>
  <c r="S150" i="3"/>
  <c r="S166" i="3"/>
  <c r="S182" i="3"/>
  <c r="S198" i="3"/>
  <c r="S214" i="3"/>
  <c r="S230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S454" i="3"/>
  <c r="S470" i="3"/>
  <c r="S486" i="3"/>
  <c r="S502" i="3"/>
  <c r="S518" i="3"/>
  <c r="S534" i="3"/>
  <c r="S550" i="3"/>
  <c r="S566" i="3"/>
  <c r="S582" i="3"/>
  <c r="S598" i="3"/>
  <c r="S614" i="3"/>
  <c r="S630" i="3"/>
  <c r="S646" i="3"/>
  <c r="S662" i="3"/>
  <c r="S678" i="3"/>
  <c r="S694" i="3"/>
  <c r="S710" i="3"/>
  <c r="S726" i="3"/>
  <c r="S742" i="3"/>
  <c r="S758" i="3"/>
  <c r="S774" i="3"/>
  <c r="S790" i="3"/>
  <c r="S806" i="3"/>
  <c r="S822" i="3"/>
  <c r="S838" i="3"/>
  <c r="S854" i="3"/>
  <c r="S870" i="3"/>
  <c r="S886" i="3"/>
  <c r="S902" i="3"/>
  <c r="S918" i="3"/>
  <c r="S934" i="3"/>
  <c r="S950" i="3"/>
  <c r="S966" i="3"/>
  <c r="S982" i="3"/>
  <c r="S998" i="3"/>
  <c r="S1014" i="3"/>
  <c r="S1030" i="3"/>
  <c r="S1046" i="3"/>
  <c r="S1062" i="3"/>
  <c r="S1078" i="3"/>
  <c r="S1094" i="3"/>
  <c r="S1110" i="3"/>
  <c r="S1126" i="3"/>
  <c r="S226" i="3"/>
  <c r="S242" i="3"/>
  <c r="S290" i="3"/>
  <c r="S354" i="3"/>
  <c r="S466" i="3"/>
  <c r="S578" i="3"/>
  <c r="S642" i="3"/>
  <c r="S754" i="3"/>
  <c r="S866" i="3"/>
  <c r="S1010" i="3"/>
  <c r="S19" i="3"/>
  <c r="S419" i="3"/>
  <c r="S723" i="3"/>
  <c r="S995" i="3"/>
  <c r="S7" i="3"/>
  <c r="S23" i="3"/>
  <c r="S39" i="3"/>
  <c r="S55" i="3"/>
  <c r="S71" i="3"/>
  <c r="S87" i="3"/>
  <c r="S103" i="3"/>
  <c r="S119" i="3"/>
  <c r="S135" i="3"/>
  <c r="S151" i="3"/>
  <c r="S167" i="3"/>
  <c r="S183" i="3"/>
  <c r="S199" i="3"/>
  <c r="S215" i="3"/>
  <c r="S231" i="3"/>
  <c r="S247" i="3"/>
  <c r="S263" i="3"/>
  <c r="S279" i="3"/>
  <c r="S295" i="3"/>
  <c r="S311" i="3"/>
  <c r="S327" i="3"/>
  <c r="S343" i="3"/>
  <c r="S359" i="3"/>
  <c r="S375" i="3"/>
  <c r="S391" i="3"/>
  <c r="S407" i="3"/>
  <c r="S423" i="3"/>
  <c r="S439" i="3"/>
  <c r="S455" i="3"/>
  <c r="S471" i="3"/>
  <c r="S487" i="3"/>
  <c r="S503" i="3"/>
  <c r="S519" i="3"/>
  <c r="S535" i="3"/>
  <c r="S551" i="3"/>
  <c r="S567" i="3"/>
  <c r="S583" i="3"/>
  <c r="S599" i="3"/>
  <c r="S615" i="3"/>
  <c r="S631" i="3"/>
  <c r="S647" i="3"/>
  <c r="S663" i="3"/>
  <c r="S679" i="3"/>
  <c r="S695" i="3"/>
  <c r="S711" i="3"/>
  <c r="S727" i="3"/>
  <c r="S743" i="3"/>
  <c r="S759" i="3"/>
  <c r="S775" i="3"/>
  <c r="S791" i="3"/>
  <c r="S807" i="3"/>
  <c r="S823" i="3"/>
  <c r="S839" i="3"/>
  <c r="S855" i="3"/>
  <c r="S871" i="3"/>
  <c r="S887" i="3"/>
  <c r="S903" i="3"/>
  <c r="S919" i="3"/>
  <c r="S935" i="3"/>
  <c r="S951" i="3"/>
  <c r="S967" i="3"/>
  <c r="S983" i="3"/>
  <c r="S999" i="3"/>
  <c r="S1015" i="3"/>
  <c r="S1031" i="3"/>
  <c r="S1047" i="3"/>
  <c r="S1063" i="3"/>
  <c r="S1079" i="3"/>
  <c r="S1095" i="3"/>
  <c r="S1111" i="3"/>
  <c r="S1127" i="3"/>
  <c r="S162" i="3"/>
  <c r="S322" i="3"/>
  <c r="S498" i="3"/>
  <c r="S626" i="3"/>
  <c r="S786" i="3"/>
  <c r="S930" i="3"/>
  <c r="S1106" i="3"/>
  <c r="S115" i="3"/>
  <c r="S259" i="3"/>
  <c r="S371" i="3"/>
  <c r="S531" i="3"/>
  <c r="S659" i="3"/>
  <c r="S819" i="3"/>
  <c r="S963" i="3"/>
  <c r="S8" i="3"/>
  <c r="S24" i="3"/>
  <c r="S40" i="3"/>
  <c r="S56" i="3"/>
  <c r="S72" i="3"/>
  <c r="S88" i="3"/>
  <c r="S104" i="3"/>
  <c r="S120" i="3"/>
  <c r="S136" i="3"/>
  <c r="S152" i="3"/>
  <c r="S168" i="3"/>
  <c r="S184" i="3"/>
  <c r="S200" i="3"/>
  <c r="S216" i="3"/>
  <c r="S232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S456" i="3"/>
  <c r="S472" i="3"/>
  <c r="S488" i="3"/>
  <c r="S504" i="3"/>
  <c r="S520" i="3"/>
  <c r="S536" i="3"/>
  <c r="S552" i="3"/>
  <c r="S568" i="3"/>
  <c r="S584" i="3"/>
  <c r="S600" i="3"/>
  <c r="S616" i="3"/>
  <c r="S632" i="3"/>
  <c r="S648" i="3"/>
  <c r="S664" i="3"/>
  <c r="S680" i="3"/>
  <c r="S696" i="3"/>
  <c r="S712" i="3"/>
  <c r="S728" i="3"/>
  <c r="S744" i="3"/>
  <c r="S760" i="3"/>
  <c r="S776" i="3"/>
  <c r="S792" i="3"/>
  <c r="S808" i="3"/>
  <c r="S824" i="3"/>
  <c r="S840" i="3"/>
  <c r="S856" i="3"/>
  <c r="S872" i="3"/>
  <c r="S888" i="3"/>
  <c r="S904" i="3"/>
  <c r="S920" i="3"/>
  <c r="S936" i="3"/>
  <c r="S952" i="3"/>
  <c r="S968" i="3"/>
  <c r="S984" i="3"/>
  <c r="S1000" i="3"/>
  <c r="S1016" i="3"/>
  <c r="S1032" i="3"/>
  <c r="S1048" i="3"/>
  <c r="S1064" i="3"/>
  <c r="S1080" i="3"/>
  <c r="S1096" i="3"/>
  <c r="S1112" i="3"/>
  <c r="S1128" i="3"/>
  <c r="S130" i="3"/>
  <c r="S274" i="3"/>
  <c r="S402" i="3"/>
  <c r="S594" i="3"/>
  <c r="S818" i="3"/>
  <c r="S1026" i="3"/>
  <c r="S67" i="3"/>
  <c r="S227" i="3"/>
  <c r="S355" i="3"/>
  <c r="S515" i="3"/>
  <c r="S675" i="3"/>
  <c r="S883" i="3"/>
  <c r="S1091" i="3"/>
  <c r="S9" i="3"/>
  <c r="S25" i="3"/>
  <c r="S41" i="3"/>
  <c r="S57" i="3"/>
  <c r="S73" i="3"/>
  <c r="S89" i="3"/>
  <c r="S105" i="3"/>
  <c r="S121" i="3"/>
  <c r="S137" i="3"/>
  <c r="S153" i="3"/>
  <c r="S169" i="3"/>
  <c r="S185" i="3"/>
  <c r="S201" i="3"/>
  <c r="S217" i="3"/>
  <c r="S233" i="3"/>
  <c r="S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S457" i="3"/>
  <c r="S473" i="3"/>
  <c r="S489" i="3"/>
  <c r="S505" i="3"/>
  <c r="S521" i="3"/>
  <c r="S537" i="3"/>
  <c r="S553" i="3"/>
  <c r="S569" i="3"/>
  <c r="S585" i="3"/>
  <c r="S601" i="3"/>
  <c r="S617" i="3"/>
  <c r="S633" i="3"/>
  <c r="S649" i="3"/>
  <c r="S665" i="3"/>
  <c r="S681" i="3"/>
  <c r="S697" i="3"/>
  <c r="S713" i="3"/>
  <c r="S729" i="3"/>
  <c r="S745" i="3"/>
  <c r="S761" i="3"/>
  <c r="S777" i="3"/>
  <c r="S793" i="3"/>
  <c r="S809" i="3"/>
  <c r="S825" i="3"/>
  <c r="S841" i="3"/>
  <c r="S857" i="3"/>
  <c r="S873" i="3"/>
  <c r="S889" i="3"/>
  <c r="S905" i="3"/>
  <c r="S921" i="3"/>
  <c r="S937" i="3"/>
  <c r="S953" i="3"/>
  <c r="S969" i="3"/>
  <c r="S985" i="3"/>
  <c r="S1001" i="3"/>
  <c r="S1017" i="3"/>
  <c r="S1033" i="3"/>
  <c r="S1049" i="3"/>
  <c r="S1065" i="3"/>
  <c r="S1081" i="3"/>
  <c r="S1097" i="3"/>
  <c r="S1113" i="3"/>
  <c r="S1129" i="3"/>
  <c r="S98" i="3"/>
  <c r="S10" i="3"/>
  <c r="S26" i="3"/>
  <c r="S42" i="3"/>
  <c r="S58" i="3"/>
  <c r="S74" i="3"/>
  <c r="S90" i="3"/>
  <c r="S106" i="3"/>
  <c r="S122" i="3"/>
  <c r="S138" i="3"/>
  <c r="S154" i="3"/>
  <c r="S170" i="3"/>
  <c r="S186" i="3"/>
  <c r="S202" i="3"/>
  <c r="S218" i="3"/>
  <c r="S234" i="3"/>
  <c r="S250" i="3"/>
  <c r="S266" i="3"/>
  <c r="S282" i="3"/>
  <c r="S298" i="3"/>
  <c r="S314" i="3"/>
  <c r="S330" i="3"/>
  <c r="S346" i="3"/>
  <c r="S362" i="3"/>
  <c r="S378" i="3"/>
  <c r="S394" i="3"/>
  <c r="S410" i="3"/>
  <c r="S426" i="3"/>
  <c r="S442" i="3"/>
  <c r="S458" i="3"/>
  <c r="S474" i="3"/>
  <c r="S490" i="3"/>
  <c r="S506" i="3"/>
  <c r="S522" i="3"/>
  <c r="S538" i="3"/>
  <c r="S554" i="3"/>
  <c r="S570" i="3"/>
  <c r="S586" i="3"/>
  <c r="S602" i="3"/>
  <c r="S618" i="3"/>
  <c r="S634" i="3"/>
  <c r="S650" i="3"/>
  <c r="S666" i="3"/>
  <c r="S682" i="3"/>
  <c r="S698" i="3"/>
  <c r="S714" i="3"/>
  <c r="S730" i="3"/>
  <c r="S746" i="3"/>
  <c r="S762" i="3"/>
  <c r="S778" i="3"/>
  <c r="S794" i="3"/>
  <c r="S810" i="3"/>
  <c r="S826" i="3"/>
  <c r="S842" i="3"/>
  <c r="S858" i="3"/>
  <c r="S874" i="3"/>
  <c r="S890" i="3"/>
  <c r="S906" i="3"/>
  <c r="S922" i="3"/>
  <c r="S938" i="3"/>
  <c r="S954" i="3"/>
  <c r="S970" i="3"/>
  <c r="S986" i="3"/>
  <c r="S1002" i="3"/>
  <c r="S1018" i="3"/>
  <c r="S1034" i="3"/>
  <c r="S1050" i="3"/>
  <c r="S1066" i="3"/>
  <c r="S1082" i="3"/>
  <c r="S1098" i="3"/>
  <c r="S1114" i="3"/>
  <c r="S1130" i="3"/>
  <c r="S82" i="3"/>
  <c r="S418" i="3"/>
  <c r="S674" i="3"/>
  <c r="S962" i="3"/>
  <c r="S131" i="3"/>
  <c r="S579" i="3"/>
  <c r="S851" i="3"/>
  <c r="S11" i="3"/>
  <c r="S27" i="3"/>
  <c r="S43" i="3"/>
  <c r="S59" i="3"/>
  <c r="S75" i="3"/>
  <c r="S91" i="3"/>
  <c r="S107" i="3"/>
  <c r="S123" i="3"/>
  <c r="S139" i="3"/>
  <c r="S155" i="3"/>
  <c r="S171" i="3"/>
  <c r="S187" i="3"/>
  <c r="S203" i="3"/>
  <c r="S219" i="3"/>
  <c r="S235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459" i="3"/>
  <c r="S475" i="3"/>
  <c r="S491" i="3"/>
  <c r="S507" i="3"/>
  <c r="S523" i="3"/>
  <c r="S539" i="3"/>
  <c r="S555" i="3"/>
  <c r="S571" i="3"/>
  <c r="S587" i="3"/>
  <c r="S603" i="3"/>
  <c r="S619" i="3"/>
  <c r="S635" i="3"/>
  <c r="S651" i="3"/>
  <c r="S667" i="3"/>
  <c r="S683" i="3"/>
  <c r="S699" i="3"/>
  <c r="S715" i="3"/>
  <c r="S731" i="3"/>
  <c r="S747" i="3"/>
  <c r="S763" i="3"/>
  <c r="S779" i="3"/>
  <c r="S795" i="3"/>
  <c r="S811" i="3"/>
  <c r="S827" i="3"/>
  <c r="S843" i="3"/>
  <c r="S859" i="3"/>
  <c r="S875" i="3"/>
  <c r="S891" i="3"/>
  <c r="S907" i="3"/>
  <c r="S923" i="3"/>
  <c r="S939" i="3"/>
  <c r="S955" i="3"/>
  <c r="S971" i="3"/>
  <c r="S987" i="3"/>
  <c r="S1003" i="3"/>
  <c r="S1019" i="3"/>
  <c r="S1035" i="3"/>
  <c r="S1051" i="3"/>
  <c r="S1067" i="3"/>
  <c r="S1083" i="3"/>
  <c r="S1099" i="3"/>
  <c r="S1115" i="3"/>
  <c r="S1131" i="3"/>
  <c r="S178" i="3"/>
  <c r="S386" i="3"/>
  <c r="S562" i="3"/>
  <c r="S658" i="3"/>
  <c r="S802" i="3"/>
  <c r="S946" i="3"/>
  <c r="S1090" i="3"/>
  <c r="S3" i="3"/>
  <c r="S435" i="3"/>
  <c r="S739" i="3"/>
  <c r="S1011" i="3"/>
  <c r="S12" i="3"/>
  <c r="S28" i="3"/>
  <c r="S44" i="3"/>
  <c r="S60" i="3"/>
  <c r="S76" i="3"/>
  <c r="S92" i="3"/>
  <c r="S108" i="3"/>
  <c r="S124" i="3"/>
  <c r="S140" i="3"/>
  <c r="S156" i="3"/>
  <c r="S172" i="3"/>
  <c r="S188" i="3"/>
  <c r="S204" i="3"/>
  <c r="S220" i="3"/>
  <c r="S236" i="3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S460" i="3"/>
  <c r="S476" i="3"/>
  <c r="S492" i="3"/>
  <c r="S508" i="3"/>
  <c r="S524" i="3"/>
  <c r="S540" i="3"/>
  <c r="S556" i="3"/>
  <c r="S572" i="3"/>
  <c r="S588" i="3"/>
  <c r="S604" i="3"/>
  <c r="S620" i="3"/>
  <c r="S636" i="3"/>
  <c r="S652" i="3"/>
  <c r="S668" i="3"/>
  <c r="S684" i="3"/>
  <c r="S700" i="3"/>
  <c r="S716" i="3"/>
  <c r="S732" i="3"/>
  <c r="S748" i="3"/>
  <c r="S764" i="3"/>
  <c r="S780" i="3"/>
  <c r="S796" i="3"/>
  <c r="S812" i="3"/>
  <c r="S828" i="3"/>
  <c r="S844" i="3"/>
  <c r="S860" i="3"/>
  <c r="S876" i="3"/>
  <c r="S892" i="3"/>
  <c r="S908" i="3"/>
  <c r="S924" i="3"/>
  <c r="S940" i="3"/>
  <c r="S956" i="3"/>
  <c r="S972" i="3"/>
  <c r="S988" i="3"/>
  <c r="S1004" i="3"/>
  <c r="S1020" i="3"/>
  <c r="S1036" i="3"/>
  <c r="S1052" i="3"/>
  <c r="S1068" i="3"/>
  <c r="S1084" i="3"/>
  <c r="S1100" i="3"/>
  <c r="S1116" i="3"/>
  <c r="S1132" i="3"/>
  <c r="S114" i="3"/>
  <c r="S338" i="3"/>
  <c r="S514" i="3"/>
  <c r="S738" i="3"/>
  <c r="S978" i="3"/>
  <c r="S179" i="3"/>
  <c r="S307" i="3"/>
  <c r="S467" i="3"/>
  <c r="S595" i="3"/>
  <c r="S755" i="3"/>
  <c r="S899" i="3"/>
  <c r="S1059" i="3"/>
  <c r="S13" i="3"/>
  <c r="S29" i="3"/>
  <c r="S45" i="3"/>
  <c r="S61" i="3"/>
  <c r="S77" i="3"/>
  <c r="S93" i="3"/>
  <c r="S109" i="3"/>
  <c r="S125" i="3"/>
  <c r="S141" i="3"/>
  <c r="S157" i="3"/>
  <c r="S173" i="3"/>
  <c r="S189" i="3"/>
  <c r="S205" i="3"/>
  <c r="S221" i="3"/>
  <c r="S237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461" i="3"/>
  <c r="S477" i="3"/>
  <c r="S493" i="3"/>
  <c r="S509" i="3"/>
  <c r="S525" i="3"/>
  <c r="S541" i="3"/>
  <c r="S557" i="3"/>
  <c r="S573" i="3"/>
  <c r="S589" i="3"/>
  <c r="S605" i="3"/>
  <c r="S621" i="3"/>
  <c r="S637" i="3"/>
  <c r="S653" i="3"/>
  <c r="S669" i="3"/>
  <c r="S685" i="3"/>
  <c r="S701" i="3"/>
  <c r="S717" i="3"/>
  <c r="S733" i="3"/>
  <c r="S749" i="3"/>
  <c r="S765" i="3"/>
  <c r="S781" i="3"/>
  <c r="S797" i="3"/>
  <c r="S813" i="3"/>
  <c r="S829" i="3"/>
  <c r="S845" i="3"/>
  <c r="S861" i="3"/>
  <c r="S877" i="3"/>
  <c r="S893" i="3"/>
  <c r="S909" i="3"/>
  <c r="S925" i="3"/>
  <c r="S941" i="3"/>
  <c r="S957" i="3"/>
  <c r="S973" i="3"/>
  <c r="S989" i="3"/>
  <c r="S1005" i="3"/>
  <c r="S1021" i="3"/>
  <c r="S1037" i="3"/>
  <c r="S1053" i="3"/>
  <c r="S1069" i="3"/>
  <c r="S1085" i="3"/>
  <c r="S1101" i="3"/>
  <c r="S1117" i="3"/>
  <c r="S1133" i="3"/>
  <c r="S210" i="3"/>
  <c r="S14" i="3"/>
  <c r="S30" i="3"/>
  <c r="S46" i="3"/>
  <c r="S62" i="3"/>
  <c r="S78" i="3"/>
  <c r="S94" i="3"/>
  <c r="S110" i="3"/>
  <c r="S126" i="3"/>
  <c r="S142" i="3"/>
  <c r="S158" i="3"/>
  <c r="S174" i="3"/>
  <c r="S190" i="3"/>
  <c r="S206" i="3"/>
  <c r="S222" i="3"/>
  <c r="S23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S446" i="3"/>
  <c r="S462" i="3"/>
  <c r="S478" i="3"/>
  <c r="S494" i="3"/>
  <c r="S510" i="3"/>
  <c r="S526" i="3"/>
  <c r="S542" i="3"/>
  <c r="S558" i="3"/>
  <c r="S574" i="3"/>
  <c r="S590" i="3"/>
  <c r="S606" i="3"/>
  <c r="S622" i="3"/>
  <c r="S638" i="3"/>
  <c r="S654" i="3"/>
  <c r="S670" i="3"/>
  <c r="S686" i="3"/>
  <c r="S702" i="3"/>
  <c r="S718" i="3"/>
  <c r="S734" i="3"/>
  <c r="S750" i="3"/>
  <c r="S766" i="3"/>
  <c r="S782" i="3"/>
  <c r="S798" i="3"/>
  <c r="S814" i="3"/>
  <c r="S830" i="3"/>
  <c r="S846" i="3"/>
  <c r="S862" i="3"/>
  <c r="S878" i="3"/>
  <c r="S894" i="3"/>
  <c r="S910" i="3"/>
  <c r="S926" i="3"/>
  <c r="S942" i="3"/>
  <c r="S958" i="3"/>
  <c r="S974" i="3"/>
  <c r="S990" i="3"/>
  <c r="S1006" i="3"/>
  <c r="S1022" i="3"/>
  <c r="S1038" i="3"/>
  <c r="S1054" i="3"/>
  <c r="S1070" i="3"/>
  <c r="S1086" i="3"/>
  <c r="S1102" i="3"/>
  <c r="S1118" i="3"/>
  <c r="S1134" i="3"/>
  <c r="S66" i="3"/>
  <c r="S450" i="3"/>
  <c r="S706" i="3"/>
  <c r="S898" i="3"/>
  <c r="S1122" i="3"/>
  <c r="S51" i="3"/>
  <c r="S291" i="3"/>
  <c r="S451" i="3"/>
  <c r="S643" i="3"/>
  <c r="S835" i="3"/>
  <c r="S1027" i="3"/>
  <c r="S15" i="3"/>
  <c r="S31" i="3"/>
  <c r="S47" i="3"/>
  <c r="S63" i="3"/>
  <c r="S79" i="3"/>
  <c r="S95" i="3"/>
  <c r="S111" i="3"/>
  <c r="S127" i="3"/>
  <c r="S143" i="3"/>
  <c r="S159" i="3"/>
  <c r="S175" i="3"/>
  <c r="S191" i="3"/>
  <c r="S207" i="3"/>
  <c r="S223" i="3"/>
  <c r="S239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S447" i="3"/>
  <c r="S463" i="3"/>
  <c r="S479" i="3"/>
  <c r="S495" i="3"/>
  <c r="S511" i="3"/>
  <c r="S527" i="3"/>
  <c r="S543" i="3"/>
  <c r="S559" i="3"/>
  <c r="S575" i="3"/>
  <c r="S591" i="3"/>
  <c r="S607" i="3"/>
  <c r="S623" i="3"/>
  <c r="S639" i="3"/>
  <c r="S655" i="3"/>
  <c r="S671" i="3"/>
  <c r="S687" i="3"/>
  <c r="S703" i="3"/>
  <c r="S719" i="3"/>
  <c r="S735" i="3"/>
  <c r="S751" i="3"/>
  <c r="S767" i="3"/>
  <c r="S783" i="3"/>
  <c r="S799" i="3"/>
  <c r="S815" i="3"/>
  <c r="S831" i="3"/>
  <c r="S847" i="3"/>
  <c r="S863" i="3"/>
  <c r="S879" i="3"/>
  <c r="S895" i="3"/>
  <c r="S911" i="3"/>
  <c r="S927" i="3"/>
  <c r="S943" i="3"/>
  <c r="S959" i="3"/>
  <c r="S975" i="3"/>
  <c r="S991" i="3"/>
  <c r="S1007" i="3"/>
  <c r="S1023" i="3"/>
  <c r="S1039" i="3"/>
  <c r="S1055" i="3"/>
  <c r="S1071" i="3"/>
  <c r="S1087" i="3"/>
  <c r="S1103" i="3"/>
  <c r="S1119" i="3"/>
  <c r="S1135" i="3"/>
  <c r="S34" i="3"/>
  <c r="S530" i="3"/>
  <c r="S914" i="3"/>
  <c r="S163" i="3"/>
  <c r="S323" i="3"/>
  <c r="S483" i="3"/>
  <c r="S611" i="3"/>
  <c r="S771" i="3"/>
  <c r="S915" i="3"/>
  <c r="S1075" i="3"/>
  <c r="S16" i="3"/>
  <c r="S32" i="3"/>
  <c r="S48" i="3"/>
  <c r="S64" i="3"/>
  <c r="S80" i="3"/>
  <c r="S96" i="3"/>
  <c r="S112" i="3"/>
  <c r="S128" i="3"/>
  <c r="S144" i="3"/>
  <c r="S160" i="3"/>
  <c r="S176" i="3"/>
  <c r="S192" i="3"/>
  <c r="S208" i="3"/>
  <c r="S224" i="3"/>
  <c r="S240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448" i="3"/>
  <c r="S464" i="3"/>
  <c r="S480" i="3"/>
  <c r="S496" i="3"/>
  <c r="S512" i="3"/>
  <c r="S528" i="3"/>
  <c r="S544" i="3"/>
  <c r="S560" i="3"/>
  <c r="S576" i="3"/>
  <c r="S592" i="3"/>
  <c r="S608" i="3"/>
  <c r="S624" i="3"/>
  <c r="S640" i="3"/>
  <c r="S656" i="3"/>
  <c r="S672" i="3"/>
  <c r="S688" i="3"/>
  <c r="S704" i="3"/>
  <c r="S720" i="3"/>
  <c r="S736" i="3"/>
  <c r="S752" i="3"/>
  <c r="S768" i="3"/>
  <c r="S784" i="3"/>
  <c r="S800" i="3"/>
  <c r="S816" i="3"/>
  <c r="S832" i="3"/>
  <c r="S848" i="3"/>
  <c r="S864" i="3"/>
  <c r="S880" i="3"/>
  <c r="S896" i="3"/>
  <c r="S912" i="3"/>
  <c r="S928" i="3"/>
  <c r="S944" i="3"/>
  <c r="S960" i="3"/>
  <c r="S976" i="3"/>
  <c r="S992" i="3"/>
  <c r="S1008" i="3"/>
  <c r="S1024" i="3"/>
  <c r="S1040" i="3"/>
  <c r="S1056" i="3"/>
  <c r="S1072" i="3"/>
  <c r="S1088" i="3"/>
  <c r="S1104" i="3"/>
  <c r="S1120" i="3"/>
  <c r="S1136" i="3"/>
  <c r="S50" i="3"/>
  <c r="S434" i="3"/>
  <c r="S690" i="3"/>
  <c r="S882" i="3"/>
  <c r="S1074" i="3"/>
  <c r="S83" i="3"/>
  <c r="S243" i="3"/>
  <c r="S387" i="3"/>
  <c r="S563" i="3"/>
  <c r="S787" i="3"/>
  <c r="S947" i="3"/>
  <c r="S1123" i="3"/>
  <c r="S17" i="3"/>
  <c r="S33" i="3"/>
  <c r="S49" i="3"/>
  <c r="S65" i="3"/>
  <c r="S81" i="3"/>
  <c r="S97" i="3"/>
  <c r="S113" i="3"/>
  <c r="S129" i="3"/>
  <c r="S145" i="3"/>
  <c r="S161" i="3"/>
  <c r="S177" i="3"/>
  <c r="S193" i="3"/>
  <c r="S209" i="3"/>
  <c r="S225" i="3"/>
  <c r="S241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S449" i="3"/>
  <c r="S465" i="3"/>
  <c r="S481" i="3"/>
  <c r="S497" i="3"/>
  <c r="S513" i="3"/>
  <c r="S529" i="3"/>
  <c r="S545" i="3"/>
  <c r="S561" i="3"/>
  <c r="S577" i="3"/>
  <c r="S593" i="3"/>
  <c r="S609" i="3"/>
  <c r="S625" i="3"/>
  <c r="S641" i="3"/>
  <c r="S657" i="3"/>
  <c r="S673" i="3"/>
  <c r="S689" i="3"/>
  <c r="S705" i="3"/>
  <c r="S721" i="3"/>
  <c r="S737" i="3"/>
  <c r="S753" i="3"/>
  <c r="S769" i="3"/>
  <c r="S785" i="3"/>
  <c r="S801" i="3"/>
  <c r="S817" i="3"/>
  <c r="S833" i="3"/>
  <c r="S849" i="3"/>
  <c r="S865" i="3"/>
  <c r="S881" i="3"/>
  <c r="S897" i="3"/>
  <c r="S913" i="3"/>
  <c r="S929" i="3"/>
  <c r="S945" i="3"/>
  <c r="S961" i="3"/>
  <c r="S977" i="3"/>
  <c r="S993" i="3"/>
  <c r="S1009" i="3"/>
  <c r="S1025" i="3"/>
  <c r="S1041" i="3"/>
  <c r="S1057" i="3"/>
  <c r="S1073" i="3"/>
  <c r="S1089" i="3"/>
  <c r="S1105" i="3"/>
  <c r="S1121" i="3"/>
  <c r="S2" i="3"/>
  <c r="S18" i="3"/>
  <c r="S482" i="3"/>
  <c r="S770" i="3"/>
  <c r="S1042" i="3"/>
  <c r="S147" i="3"/>
  <c r="S499" i="3"/>
  <c r="S707" i="3"/>
  <c r="S931" i="3"/>
  <c r="S195" i="3"/>
  <c r="S211" i="3"/>
  <c r="S1107" i="3"/>
  <c r="V4" i="1"/>
  <c r="W4" i="1" s="1"/>
  <c r="V3" i="1"/>
  <c r="W3" i="1" s="1"/>
  <c r="P6" i="3" l="1"/>
  <c r="R5" i="3"/>
  <c r="Q5" i="3"/>
  <c r="T6" i="3"/>
  <c r="K1017" i="1"/>
  <c r="L1017" i="1"/>
  <c r="M1017" i="1"/>
  <c r="N1017" i="1"/>
  <c r="K1018" i="1"/>
  <c r="L1018" i="1"/>
  <c r="M1018" i="1"/>
  <c r="N1018" i="1"/>
  <c r="K1019" i="1"/>
  <c r="L1019" i="1"/>
  <c r="M1019" i="1"/>
  <c r="N1019" i="1"/>
  <c r="K1020" i="1"/>
  <c r="L1020" i="1"/>
  <c r="M1020" i="1"/>
  <c r="N1020" i="1"/>
  <c r="K1021" i="1"/>
  <c r="L1021" i="1"/>
  <c r="M1021" i="1"/>
  <c r="N1021" i="1"/>
  <c r="K1022" i="1"/>
  <c r="L1022" i="1"/>
  <c r="M1022" i="1"/>
  <c r="N1022" i="1"/>
  <c r="K1023" i="1"/>
  <c r="L1023" i="1"/>
  <c r="M1023" i="1"/>
  <c r="N1023" i="1"/>
  <c r="K1024" i="1"/>
  <c r="L1024" i="1"/>
  <c r="M1024" i="1"/>
  <c r="N1024" i="1"/>
  <c r="K1025" i="1"/>
  <c r="L1025" i="1"/>
  <c r="M1025" i="1"/>
  <c r="N1025" i="1"/>
  <c r="K1026" i="1"/>
  <c r="L1026" i="1"/>
  <c r="M1026" i="1"/>
  <c r="N1026" i="1"/>
  <c r="K1027" i="1"/>
  <c r="L1027" i="1"/>
  <c r="M1027" i="1"/>
  <c r="N1027" i="1"/>
  <c r="K1028" i="1"/>
  <c r="L1028" i="1"/>
  <c r="M1028" i="1"/>
  <c r="N1028" i="1"/>
  <c r="K1029" i="1"/>
  <c r="L1029" i="1"/>
  <c r="M1029" i="1"/>
  <c r="N1029" i="1"/>
  <c r="K1030" i="1"/>
  <c r="L1030" i="1"/>
  <c r="M1030" i="1"/>
  <c r="N1030" i="1"/>
  <c r="K1031" i="1"/>
  <c r="L1031" i="1"/>
  <c r="M1031" i="1"/>
  <c r="N1031" i="1"/>
  <c r="K1032" i="1"/>
  <c r="L1032" i="1"/>
  <c r="M1032" i="1"/>
  <c r="N1032" i="1"/>
  <c r="K1033" i="1"/>
  <c r="L1033" i="1"/>
  <c r="M1033" i="1"/>
  <c r="N1033" i="1"/>
  <c r="K1034" i="1"/>
  <c r="L1034" i="1"/>
  <c r="M1034" i="1"/>
  <c r="N1034" i="1"/>
  <c r="K1035" i="1"/>
  <c r="L1035" i="1"/>
  <c r="M1035" i="1"/>
  <c r="N1035" i="1"/>
  <c r="K1036" i="1"/>
  <c r="L1036" i="1"/>
  <c r="M1036" i="1"/>
  <c r="N1036" i="1"/>
  <c r="K1037" i="1"/>
  <c r="L1037" i="1"/>
  <c r="M1037" i="1"/>
  <c r="N1037" i="1"/>
  <c r="K1038" i="1"/>
  <c r="L1038" i="1"/>
  <c r="M1038" i="1"/>
  <c r="N1038" i="1"/>
  <c r="K1039" i="1"/>
  <c r="L1039" i="1"/>
  <c r="M1039" i="1"/>
  <c r="N1039" i="1"/>
  <c r="K1040" i="1"/>
  <c r="L1040" i="1"/>
  <c r="M1040" i="1"/>
  <c r="N1040" i="1"/>
  <c r="K1041" i="1"/>
  <c r="L1041" i="1"/>
  <c r="M1041" i="1"/>
  <c r="N1041" i="1"/>
  <c r="K1042" i="1"/>
  <c r="L1042" i="1"/>
  <c r="M1042" i="1"/>
  <c r="N1042" i="1"/>
  <c r="K1043" i="1"/>
  <c r="L1043" i="1"/>
  <c r="M1043" i="1"/>
  <c r="N1043" i="1"/>
  <c r="K1044" i="1"/>
  <c r="L1044" i="1"/>
  <c r="M1044" i="1"/>
  <c r="N1044" i="1"/>
  <c r="K1045" i="1"/>
  <c r="L1045" i="1"/>
  <c r="M1045" i="1"/>
  <c r="N1045" i="1"/>
  <c r="K1046" i="1"/>
  <c r="L1046" i="1"/>
  <c r="M1046" i="1"/>
  <c r="N1046" i="1"/>
  <c r="K1047" i="1"/>
  <c r="L1047" i="1"/>
  <c r="M1047" i="1"/>
  <c r="N1047" i="1"/>
  <c r="K1048" i="1"/>
  <c r="L1048" i="1"/>
  <c r="M1048" i="1"/>
  <c r="N1048" i="1"/>
  <c r="K1049" i="1"/>
  <c r="L1049" i="1"/>
  <c r="M1049" i="1"/>
  <c r="N1049" i="1"/>
  <c r="K1050" i="1"/>
  <c r="L1050" i="1"/>
  <c r="M1050" i="1"/>
  <c r="N1050" i="1"/>
  <c r="K1051" i="1"/>
  <c r="L1051" i="1"/>
  <c r="M1051" i="1"/>
  <c r="N1051" i="1"/>
  <c r="K1052" i="1"/>
  <c r="L1052" i="1"/>
  <c r="M1052" i="1"/>
  <c r="N1052" i="1"/>
  <c r="K1053" i="1"/>
  <c r="L1053" i="1"/>
  <c r="M1053" i="1"/>
  <c r="N1053" i="1"/>
  <c r="K1054" i="1"/>
  <c r="L1054" i="1"/>
  <c r="M1054" i="1"/>
  <c r="N1054" i="1"/>
  <c r="K1055" i="1"/>
  <c r="L1055" i="1"/>
  <c r="M1055" i="1"/>
  <c r="N1055" i="1"/>
  <c r="K1056" i="1"/>
  <c r="L1056" i="1"/>
  <c r="M1056" i="1"/>
  <c r="N1056" i="1"/>
  <c r="K1057" i="1"/>
  <c r="L1057" i="1"/>
  <c r="M1057" i="1"/>
  <c r="N1057" i="1"/>
  <c r="K1058" i="1"/>
  <c r="L1058" i="1"/>
  <c r="M1058" i="1"/>
  <c r="N1058" i="1"/>
  <c r="K1059" i="1"/>
  <c r="L1059" i="1"/>
  <c r="M1059" i="1"/>
  <c r="N1059" i="1"/>
  <c r="K1060" i="1"/>
  <c r="L1060" i="1"/>
  <c r="M1060" i="1"/>
  <c r="N1060" i="1"/>
  <c r="K1061" i="1"/>
  <c r="L1061" i="1"/>
  <c r="M1061" i="1"/>
  <c r="N1061" i="1"/>
  <c r="K1062" i="1"/>
  <c r="L1062" i="1"/>
  <c r="M1062" i="1"/>
  <c r="N1062" i="1"/>
  <c r="K1063" i="1"/>
  <c r="L1063" i="1"/>
  <c r="M1063" i="1"/>
  <c r="N1063" i="1"/>
  <c r="K1064" i="1"/>
  <c r="L1064" i="1"/>
  <c r="M1064" i="1"/>
  <c r="N1064" i="1"/>
  <c r="K1065" i="1"/>
  <c r="L1065" i="1"/>
  <c r="M1065" i="1"/>
  <c r="N1065" i="1"/>
  <c r="K1066" i="1"/>
  <c r="L1066" i="1"/>
  <c r="M1066" i="1"/>
  <c r="N1066" i="1"/>
  <c r="K1067" i="1"/>
  <c r="L1067" i="1"/>
  <c r="M1067" i="1"/>
  <c r="N1067" i="1"/>
  <c r="K1068" i="1"/>
  <c r="L1068" i="1"/>
  <c r="M1068" i="1"/>
  <c r="N1068" i="1"/>
  <c r="K1069" i="1"/>
  <c r="L1069" i="1"/>
  <c r="M1069" i="1"/>
  <c r="N1069" i="1"/>
  <c r="K1070" i="1"/>
  <c r="L1070" i="1"/>
  <c r="M1070" i="1"/>
  <c r="N1070" i="1"/>
  <c r="K1071" i="1"/>
  <c r="L1071" i="1"/>
  <c r="M1071" i="1"/>
  <c r="N1071" i="1"/>
  <c r="K1072" i="1"/>
  <c r="L1072" i="1"/>
  <c r="M1072" i="1"/>
  <c r="N1072" i="1"/>
  <c r="K1073" i="1"/>
  <c r="L1073" i="1"/>
  <c r="M1073" i="1"/>
  <c r="N1073" i="1"/>
  <c r="K1074" i="1"/>
  <c r="L1074" i="1"/>
  <c r="M1074" i="1"/>
  <c r="N1074" i="1"/>
  <c r="K1075" i="1"/>
  <c r="L1075" i="1"/>
  <c r="M1075" i="1"/>
  <c r="N1075" i="1"/>
  <c r="K1076" i="1"/>
  <c r="L1076" i="1"/>
  <c r="M1076" i="1"/>
  <c r="N1076" i="1"/>
  <c r="K1077" i="1"/>
  <c r="L1077" i="1"/>
  <c r="M1077" i="1"/>
  <c r="N1077" i="1"/>
  <c r="K1078" i="1"/>
  <c r="L1078" i="1"/>
  <c r="M1078" i="1"/>
  <c r="N1078" i="1"/>
  <c r="K1079" i="1"/>
  <c r="L1079" i="1"/>
  <c r="M1079" i="1"/>
  <c r="N1079" i="1"/>
  <c r="K1080" i="1"/>
  <c r="L1080" i="1"/>
  <c r="M1080" i="1"/>
  <c r="N1080" i="1"/>
  <c r="K1081" i="1"/>
  <c r="L1081" i="1"/>
  <c r="M1081" i="1"/>
  <c r="N1081" i="1"/>
  <c r="K1082" i="1"/>
  <c r="L1082" i="1"/>
  <c r="M1082" i="1"/>
  <c r="N1082" i="1"/>
  <c r="K1083" i="1"/>
  <c r="L1083" i="1"/>
  <c r="M1083" i="1"/>
  <c r="N1083" i="1"/>
  <c r="K1084" i="1"/>
  <c r="L1084" i="1"/>
  <c r="M1084" i="1"/>
  <c r="N1084" i="1"/>
  <c r="K1085" i="1"/>
  <c r="L1085" i="1"/>
  <c r="M1085" i="1"/>
  <c r="N1085" i="1"/>
  <c r="K1086" i="1"/>
  <c r="L1086" i="1"/>
  <c r="M1086" i="1"/>
  <c r="N1086" i="1"/>
  <c r="K1087" i="1"/>
  <c r="L1087" i="1"/>
  <c r="M1087" i="1"/>
  <c r="N1087" i="1"/>
  <c r="K1088" i="1"/>
  <c r="L1088" i="1"/>
  <c r="M1088" i="1"/>
  <c r="N1088" i="1"/>
  <c r="K1089" i="1"/>
  <c r="L1089" i="1"/>
  <c r="M1089" i="1"/>
  <c r="N1089" i="1"/>
  <c r="K1090" i="1"/>
  <c r="L1090" i="1"/>
  <c r="M1090" i="1"/>
  <c r="N1090" i="1"/>
  <c r="K1091" i="1"/>
  <c r="L1091" i="1"/>
  <c r="M1091" i="1"/>
  <c r="N1091" i="1"/>
  <c r="K1092" i="1"/>
  <c r="L1092" i="1"/>
  <c r="M1092" i="1"/>
  <c r="N1092" i="1"/>
  <c r="K1093" i="1"/>
  <c r="L1093" i="1"/>
  <c r="M1093" i="1"/>
  <c r="N1093" i="1"/>
  <c r="K1094" i="1"/>
  <c r="L1094" i="1"/>
  <c r="M1094" i="1"/>
  <c r="N1094" i="1"/>
  <c r="K1095" i="1"/>
  <c r="L1095" i="1"/>
  <c r="M1095" i="1"/>
  <c r="N1095" i="1"/>
  <c r="K1096" i="1"/>
  <c r="L1096" i="1"/>
  <c r="M1096" i="1"/>
  <c r="N1096" i="1"/>
  <c r="K1097" i="1"/>
  <c r="L1097" i="1"/>
  <c r="M1097" i="1"/>
  <c r="N1097" i="1"/>
  <c r="K1098" i="1"/>
  <c r="L1098" i="1"/>
  <c r="M1098" i="1"/>
  <c r="N1098" i="1"/>
  <c r="K1099" i="1"/>
  <c r="L1099" i="1"/>
  <c r="M1099" i="1"/>
  <c r="N1099" i="1"/>
  <c r="K1100" i="1"/>
  <c r="L1100" i="1"/>
  <c r="M1100" i="1"/>
  <c r="N1100" i="1"/>
  <c r="K1101" i="1"/>
  <c r="L1101" i="1"/>
  <c r="M1101" i="1"/>
  <c r="N1101" i="1"/>
  <c r="K1102" i="1"/>
  <c r="L1102" i="1"/>
  <c r="M1102" i="1"/>
  <c r="N1102" i="1"/>
  <c r="K1103" i="1"/>
  <c r="L1103" i="1"/>
  <c r="M1103" i="1"/>
  <c r="N1103" i="1"/>
  <c r="K1104" i="1"/>
  <c r="L1104" i="1"/>
  <c r="M1104" i="1"/>
  <c r="N1104" i="1"/>
  <c r="K1105" i="1"/>
  <c r="L1105" i="1"/>
  <c r="M1105" i="1"/>
  <c r="N1105" i="1"/>
  <c r="K1106" i="1"/>
  <c r="L1106" i="1"/>
  <c r="M1106" i="1"/>
  <c r="N1106" i="1"/>
  <c r="K1107" i="1"/>
  <c r="L1107" i="1"/>
  <c r="M1107" i="1"/>
  <c r="N1107" i="1"/>
  <c r="K1108" i="1"/>
  <c r="L1108" i="1"/>
  <c r="M1108" i="1"/>
  <c r="N1108" i="1"/>
  <c r="K1109" i="1"/>
  <c r="L1109" i="1"/>
  <c r="M1109" i="1"/>
  <c r="N1109" i="1"/>
  <c r="K1110" i="1"/>
  <c r="L1110" i="1"/>
  <c r="M1110" i="1"/>
  <c r="N1110" i="1"/>
  <c r="K1111" i="1"/>
  <c r="L1111" i="1"/>
  <c r="M1111" i="1"/>
  <c r="N1111" i="1"/>
  <c r="K1112" i="1"/>
  <c r="L1112" i="1"/>
  <c r="M1112" i="1"/>
  <c r="N1112" i="1"/>
  <c r="K1113" i="1"/>
  <c r="L1113" i="1"/>
  <c r="M1113" i="1"/>
  <c r="N1113" i="1"/>
  <c r="K1114" i="1"/>
  <c r="L1114" i="1"/>
  <c r="M1114" i="1"/>
  <c r="N1114" i="1"/>
  <c r="K1115" i="1"/>
  <c r="L1115" i="1"/>
  <c r="M1115" i="1"/>
  <c r="N1115" i="1"/>
  <c r="K1116" i="1"/>
  <c r="L1116" i="1"/>
  <c r="M1116" i="1"/>
  <c r="N1116" i="1"/>
  <c r="K1117" i="1"/>
  <c r="L1117" i="1"/>
  <c r="M1117" i="1"/>
  <c r="N1117" i="1"/>
  <c r="K1118" i="1"/>
  <c r="L1118" i="1"/>
  <c r="M1118" i="1"/>
  <c r="N1118" i="1"/>
  <c r="K1119" i="1"/>
  <c r="L1119" i="1"/>
  <c r="M1119" i="1"/>
  <c r="N1119" i="1"/>
  <c r="K1120" i="1"/>
  <c r="L1120" i="1"/>
  <c r="M1120" i="1"/>
  <c r="N1120" i="1"/>
  <c r="K1121" i="1"/>
  <c r="L1121" i="1"/>
  <c r="M1121" i="1"/>
  <c r="N1121" i="1"/>
  <c r="K1122" i="1"/>
  <c r="L1122" i="1"/>
  <c r="M1122" i="1"/>
  <c r="N1122" i="1"/>
  <c r="K1123" i="1"/>
  <c r="L1123" i="1"/>
  <c r="M1123" i="1"/>
  <c r="N1123" i="1"/>
  <c r="K1124" i="1"/>
  <c r="L1124" i="1"/>
  <c r="M1124" i="1"/>
  <c r="N1124" i="1"/>
  <c r="K1125" i="1"/>
  <c r="L1125" i="1"/>
  <c r="M1125" i="1"/>
  <c r="N1125" i="1"/>
  <c r="K1126" i="1"/>
  <c r="L1126" i="1"/>
  <c r="M1126" i="1"/>
  <c r="N1126" i="1"/>
  <c r="K1127" i="1"/>
  <c r="L1127" i="1"/>
  <c r="M1127" i="1"/>
  <c r="N1127" i="1"/>
  <c r="K1128" i="1"/>
  <c r="L1128" i="1"/>
  <c r="M1128" i="1"/>
  <c r="N1128" i="1"/>
  <c r="K1129" i="1"/>
  <c r="L1129" i="1"/>
  <c r="M1129" i="1"/>
  <c r="N1129" i="1"/>
  <c r="K1130" i="1"/>
  <c r="L1130" i="1"/>
  <c r="M1130" i="1"/>
  <c r="N1130" i="1"/>
  <c r="K1131" i="1"/>
  <c r="L1131" i="1"/>
  <c r="M1131" i="1"/>
  <c r="N1131" i="1"/>
  <c r="K1132" i="1"/>
  <c r="L1132" i="1"/>
  <c r="M1132" i="1"/>
  <c r="N1132" i="1"/>
  <c r="K1133" i="1"/>
  <c r="L1133" i="1"/>
  <c r="M1133" i="1"/>
  <c r="N1133" i="1"/>
  <c r="K1134" i="1"/>
  <c r="L1134" i="1"/>
  <c r="M1134" i="1"/>
  <c r="N1134" i="1"/>
  <c r="K1135" i="1"/>
  <c r="L1135" i="1"/>
  <c r="M1135" i="1"/>
  <c r="N1135" i="1"/>
  <c r="K1136" i="1"/>
  <c r="L1136" i="1"/>
  <c r="M1136" i="1"/>
  <c r="N1136" i="1"/>
  <c r="K945" i="1"/>
  <c r="L945" i="1"/>
  <c r="M945" i="1"/>
  <c r="N945" i="1"/>
  <c r="K946" i="1"/>
  <c r="L946" i="1"/>
  <c r="M946" i="1"/>
  <c r="N946" i="1"/>
  <c r="K947" i="1"/>
  <c r="L947" i="1"/>
  <c r="M947" i="1"/>
  <c r="N947" i="1"/>
  <c r="K948" i="1"/>
  <c r="L948" i="1"/>
  <c r="M948" i="1"/>
  <c r="N948" i="1"/>
  <c r="K949" i="1"/>
  <c r="L949" i="1"/>
  <c r="M949" i="1"/>
  <c r="N949" i="1"/>
  <c r="K950" i="1"/>
  <c r="L950" i="1"/>
  <c r="M950" i="1"/>
  <c r="N950" i="1"/>
  <c r="K951" i="1"/>
  <c r="L951" i="1"/>
  <c r="M951" i="1"/>
  <c r="N951" i="1"/>
  <c r="K952" i="1"/>
  <c r="L952" i="1"/>
  <c r="M952" i="1"/>
  <c r="N952" i="1"/>
  <c r="K953" i="1"/>
  <c r="L953" i="1"/>
  <c r="M953" i="1"/>
  <c r="N953" i="1"/>
  <c r="K954" i="1"/>
  <c r="L954" i="1"/>
  <c r="M954" i="1"/>
  <c r="N954" i="1"/>
  <c r="K955" i="1"/>
  <c r="L955" i="1"/>
  <c r="M955" i="1"/>
  <c r="N955" i="1"/>
  <c r="K956" i="1"/>
  <c r="L956" i="1"/>
  <c r="M956" i="1"/>
  <c r="N956" i="1"/>
  <c r="K957" i="1"/>
  <c r="L957" i="1"/>
  <c r="M957" i="1"/>
  <c r="N957" i="1"/>
  <c r="K958" i="1"/>
  <c r="L958" i="1"/>
  <c r="M958" i="1"/>
  <c r="N958" i="1"/>
  <c r="K959" i="1"/>
  <c r="L959" i="1"/>
  <c r="M959" i="1"/>
  <c r="N959" i="1"/>
  <c r="K960" i="1"/>
  <c r="L960" i="1"/>
  <c r="M960" i="1"/>
  <c r="N960" i="1"/>
  <c r="K961" i="1"/>
  <c r="L961" i="1"/>
  <c r="M961" i="1"/>
  <c r="N961" i="1"/>
  <c r="K962" i="1"/>
  <c r="L962" i="1"/>
  <c r="M962" i="1"/>
  <c r="N962" i="1"/>
  <c r="K963" i="1"/>
  <c r="L963" i="1"/>
  <c r="M963" i="1"/>
  <c r="N963" i="1"/>
  <c r="K964" i="1"/>
  <c r="L964" i="1"/>
  <c r="M964" i="1"/>
  <c r="N964" i="1"/>
  <c r="K965" i="1"/>
  <c r="L965" i="1"/>
  <c r="M965" i="1"/>
  <c r="N965" i="1"/>
  <c r="K966" i="1"/>
  <c r="L966" i="1"/>
  <c r="M966" i="1"/>
  <c r="N966" i="1"/>
  <c r="K967" i="1"/>
  <c r="L967" i="1"/>
  <c r="M967" i="1"/>
  <c r="N967" i="1"/>
  <c r="K968" i="1"/>
  <c r="L968" i="1"/>
  <c r="M968" i="1"/>
  <c r="N968" i="1"/>
  <c r="K969" i="1"/>
  <c r="L969" i="1"/>
  <c r="M969" i="1"/>
  <c r="N969" i="1"/>
  <c r="K970" i="1"/>
  <c r="L970" i="1"/>
  <c r="M970" i="1"/>
  <c r="N970" i="1"/>
  <c r="K971" i="1"/>
  <c r="L971" i="1"/>
  <c r="M971" i="1"/>
  <c r="N971" i="1"/>
  <c r="K972" i="1"/>
  <c r="L972" i="1"/>
  <c r="M972" i="1"/>
  <c r="N972" i="1"/>
  <c r="K973" i="1"/>
  <c r="L973" i="1"/>
  <c r="M973" i="1"/>
  <c r="N973" i="1"/>
  <c r="K974" i="1"/>
  <c r="L974" i="1"/>
  <c r="M974" i="1"/>
  <c r="N974" i="1"/>
  <c r="K975" i="1"/>
  <c r="L975" i="1"/>
  <c r="M975" i="1"/>
  <c r="N975" i="1"/>
  <c r="K976" i="1"/>
  <c r="L976" i="1"/>
  <c r="M976" i="1"/>
  <c r="N976" i="1"/>
  <c r="K977" i="1"/>
  <c r="L977" i="1"/>
  <c r="M977" i="1"/>
  <c r="N977" i="1"/>
  <c r="K978" i="1"/>
  <c r="L978" i="1"/>
  <c r="M978" i="1"/>
  <c r="N978" i="1"/>
  <c r="K979" i="1"/>
  <c r="L979" i="1"/>
  <c r="M979" i="1"/>
  <c r="N979" i="1"/>
  <c r="K980" i="1"/>
  <c r="L980" i="1"/>
  <c r="M980" i="1"/>
  <c r="N980" i="1"/>
  <c r="K981" i="1"/>
  <c r="L981" i="1"/>
  <c r="M981" i="1"/>
  <c r="N981" i="1"/>
  <c r="K982" i="1"/>
  <c r="L982" i="1"/>
  <c r="M982" i="1"/>
  <c r="N982" i="1"/>
  <c r="K983" i="1"/>
  <c r="L983" i="1"/>
  <c r="M983" i="1"/>
  <c r="N983" i="1"/>
  <c r="K984" i="1"/>
  <c r="L984" i="1"/>
  <c r="M984" i="1"/>
  <c r="N984" i="1"/>
  <c r="K985" i="1"/>
  <c r="L985" i="1"/>
  <c r="M985" i="1"/>
  <c r="N985" i="1"/>
  <c r="K986" i="1"/>
  <c r="L986" i="1"/>
  <c r="M986" i="1"/>
  <c r="N986" i="1"/>
  <c r="K987" i="1"/>
  <c r="L987" i="1"/>
  <c r="M987" i="1"/>
  <c r="N987" i="1"/>
  <c r="K988" i="1"/>
  <c r="L988" i="1"/>
  <c r="M988" i="1"/>
  <c r="N988" i="1"/>
  <c r="K989" i="1"/>
  <c r="L989" i="1"/>
  <c r="M989" i="1"/>
  <c r="N989" i="1"/>
  <c r="K990" i="1"/>
  <c r="L990" i="1"/>
  <c r="M990" i="1"/>
  <c r="N990" i="1"/>
  <c r="K991" i="1"/>
  <c r="L991" i="1"/>
  <c r="M991" i="1"/>
  <c r="N991" i="1"/>
  <c r="K992" i="1"/>
  <c r="L992" i="1"/>
  <c r="M992" i="1"/>
  <c r="N992" i="1"/>
  <c r="K993" i="1"/>
  <c r="L993" i="1"/>
  <c r="M993" i="1"/>
  <c r="N993" i="1"/>
  <c r="K994" i="1"/>
  <c r="L994" i="1"/>
  <c r="M994" i="1"/>
  <c r="N994" i="1"/>
  <c r="K995" i="1"/>
  <c r="L995" i="1"/>
  <c r="M995" i="1"/>
  <c r="N995" i="1"/>
  <c r="K996" i="1"/>
  <c r="L996" i="1"/>
  <c r="M996" i="1"/>
  <c r="N996" i="1"/>
  <c r="K997" i="1"/>
  <c r="L997" i="1"/>
  <c r="M997" i="1"/>
  <c r="N997" i="1"/>
  <c r="K998" i="1"/>
  <c r="L998" i="1"/>
  <c r="M998" i="1"/>
  <c r="N998" i="1"/>
  <c r="K999" i="1"/>
  <c r="L999" i="1"/>
  <c r="M999" i="1"/>
  <c r="N999" i="1"/>
  <c r="K1000" i="1"/>
  <c r="L1000" i="1"/>
  <c r="M1000" i="1"/>
  <c r="N1000" i="1"/>
  <c r="K1001" i="1"/>
  <c r="L1001" i="1"/>
  <c r="M1001" i="1"/>
  <c r="N1001" i="1"/>
  <c r="K1002" i="1"/>
  <c r="L1002" i="1"/>
  <c r="M1002" i="1"/>
  <c r="N1002" i="1"/>
  <c r="K1003" i="1"/>
  <c r="L1003" i="1"/>
  <c r="M1003" i="1"/>
  <c r="N1003" i="1"/>
  <c r="K1004" i="1"/>
  <c r="L1004" i="1"/>
  <c r="M1004" i="1"/>
  <c r="N1004" i="1"/>
  <c r="K1005" i="1"/>
  <c r="L1005" i="1"/>
  <c r="M1005" i="1"/>
  <c r="N1005" i="1"/>
  <c r="K1006" i="1"/>
  <c r="L1006" i="1"/>
  <c r="M1006" i="1"/>
  <c r="N1006" i="1"/>
  <c r="K1007" i="1"/>
  <c r="L1007" i="1"/>
  <c r="M1007" i="1"/>
  <c r="N1007" i="1"/>
  <c r="K1008" i="1"/>
  <c r="L1008" i="1"/>
  <c r="M1008" i="1"/>
  <c r="N1008" i="1"/>
  <c r="K1009" i="1"/>
  <c r="L1009" i="1"/>
  <c r="M1009" i="1"/>
  <c r="N1009" i="1"/>
  <c r="K1010" i="1"/>
  <c r="L1010" i="1"/>
  <c r="M1010" i="1"/>
  <c r="N1010" i="1"/>
  <c r="K1011" i="1"/>
  <c r="L1011" i="1"/>
  <c r="M1011" i="1"/>
  <c r="N1011" i="1"/>
  <c r="K1012" i="1"/>
  <c r="L1012" i="1"/>
  <c r="M1012" i="1"/>
  <c r="N1012" i="1"/>
  <c r="K1013" i="1"/>
  <c r="L1013" i="1"/>
  <c r="M1013" i="1"/>
  <c r="N1013" i="1"/>
  <c r="K1014" i="1"/>
  <c r="L1014" i="1"/>
  <c r="M1014" i="1"/>
  <c r="N1014" i="1"/>
  <c r="K1015" i="1"/>
  <c r="L1015" i="1"/>
  <c r="M1015" i="1"/>
  <c r="N1015" i="1"/>
  <c r="K1016" i="1"/>
  <c r="L1016" i="1"/>
  <c r="M1016" i="1"/>
  <c r="N1016" i="1"/>
  <c r="R1" i="1"/>
  <c r="O1" i="1"/>
  <c r="N1" i="1"/>
  <c r="M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2" i="1"/>
  <c r="U6" i="1"/>
  <c r="V6" i="1" s="1"/>
  <c r="U5" i="1"/>
  <c r="V5" i="1" s="1"/>
  <c r="P7" i="3" l="1"/>
  <c r="Q7" i="3" s="1"/>
  <c r="R6" i="3"/>
  <c r="Q6" i="3"/>
  <c r="T7" i="3"/>
  <c r="O1048" i="1"/>
  <c r="O1094" i="1"/>
  <c r="O1054" i="1"/>
  <c r="O1100" i="1"/>
  <c r="O1088" i="1"/>
  <c r="O1123" i="1"/>
  <c r="O1126" i="1"/>
  <c r="O1058" i="1"/>
  <c r="O1093" i="1"/>
  <c r="O1045" i="1"/>
  <c r="O1135" i="1"/>
  <c r="O1119" i="1"/>
  <c r="O1115" i="1"/>
  <c r="O1102" i="1"/>
  <c r="O1129" i="1"/>
  <c r="O1085" i="1"/>
  <c r="O1029" i="1"/>
  <c r="O1021" i="1"/>
  <c r="O1098" i="1"/>
  <c r="O1133" i="1"/>
  <c r="O1042" i="1"/>
  <c r="O1038" i="1"/>
  <c r="O1053" i="1"/>
  <c r="O1034" i="1"/>
  <c r="O1030" i="1"/>
  <c r="O1018" i="1"/>
  <c r="O1065" i="1"/>
  <c r="O1017" i="1"/>
  <c r="O1131" i="1"/>
  <c r="O1095" i="1"/>
  <c r="O1134" i="1"/>
  <c r="O1130" i="1"/>
  <c r="O1047" i="1"/>
  <c r="O1087" i="1"/>
  <c r="O1028" i="1"/>
  <c r="O1122" i="1"/>
  <c r="O1114" i="1"/>
  <c r="O1110" i="1"/>
  <c r="O1043" i="1"/>
  <c r="O1032" i="1"/>
  <c r="O1031" i="1"/>
  <c r="O1027" i="1"/>
  <c r="O1020" i="1"/>
  <c r="O1074" i="1"/>
  <c r="O1070" i="1"/>
  <c r="O1062" i="1"/>
  <c r="O1125" i="1"/>
  <c r="O1113" i="1"/>
  <c r="O1089" i="1"/>
  <c r="O1049" i="1"/>
  <c r="O1124" i="1"/>
  <c r="O1120" i="1"/>
  <c r="O1116" i="1"/>
  <c r="O1104" i="1"/>
  <c r="O1059" i="1"/>
  <c r="O1075" i="1"/>
  <c r="O1064" i="1"/>
  <c r="O1060" i="1"/>
  <c r="O1055" i="1"/>
  <c r="O1082" i="1"/>
  <c r="O1078" i="1"/>
  <c r="O1050" i="1"/>
  <c r="O1046" i="1"/>
  <c r="O1077" i="1"/>
  <c r="O1069" i="1"/>
  <c r="O1127" i="1"/>
  <c r="O1118" i="1"/>
  <c r="O1061" i="1"/>
  <c r="O1026" i="1"/>
  <c r="O1022" i="1"/>
  <c r="O1037" i="1"/>
  <c r="O1079" i="1"/>
  <c r="O1106" i="1"/>
  <c r="O1117" i="1"/>
  <c r="O1090" i="1"/>
  <c r="O1086" i="1"/>
  <c r="O1109" i="1"/>
  <c r="O1101" i="1"/>
  <c r="O1066" i="1"/>
  <c r="O1111" i="1"/>
  <c r="O1071" i="1"/>
  <c r="O1103" i="1"/>
  <c r="O1063" i="1"/>
  <c r="O1019" i="1"/>
  <c r="O1023" i="1"/>
  <c r="O1132" i="1"/>
  <c r="O1092" i="1"/>
  <c r="O1081" i="1"/>
  <c r="O1052" i="1"/>
  <c r="O1041" i="1"/>
  <c r="O1128" i="1"/>
  <c r="O1121" i="1"/>
  <c r="O1099" i="1"/>
  <c r="O1084" i="1"/>
  <c r="O1044" i="1"/>
  <c r="O1033" i="1"/>
  <c r="O1091" i="1"/>
  <c r="O1080" i="1"/>
  <c r="O1073" i="1"/>
  <c r="O1051" i="1"/>
  <c r="O1040" i="1"/>
  <c r="O1036" i="1"/>
  <c r="O1025" i="1"/>
  <c r="O1107" i="1"/>
  <c r="O1067" i="1"/>
  <c r="O1105" i="1"/>
  <c r="O1083" i="1"/>
  <c r="O1076" i="1"/>
  <c r="O1112" i="1"/>
  <c r="O1072" i="1"/>
  <c r="O1039" i="1"/>
  <c r="O1136" i="1"/>
  <c r="O1096" i="1"/>
  <c r="O1056" i="1"/>
  <c r="O1108" i="1"/>
  <c r="O1097" i="1"/>
  <c r="O1068" i="1"/>
  <c r="O1057" i="1"/>
  <c r="O1035" i="1"/>
  <c r="O1024" i="1"/>
  <c r="O973" i="1"/>
  <c r="O965" i="1"/>
  <c r="O963" i="1"/>
  <c r="O959" i="1"/>
  <c r="O955" i="1"/>
  <c r="O951" i="1"/>
  <c r="O947" i="1"/>
  <c r="O1016" i="1"/>
  <c r="O988" i="1"/>
  <c r="O984" i="1"/>
  <c r="O964" i="1"/>
  <c r="O960" i="1"/>
  <c r="O956" i="1"/>
  <c r="O952" i="1"/>
  <c r="O1014" i="1"/>
  <c r="O1010" i="1"/>
  <c r="O1006" i="1"/>
  <c r="O998" i="1"/>
  <c r="O994" i="1"/>
  <c r="O990" i="1"/>
  <c r="O986" i="1"/>
  <c r="O982" i="1"/>
  <c r="O974" i="1"/>
  <c r="O966" i="1"/>
  <c r="O958" i="1"/>
  <c r="O954" i="1"/>
  <c r="O1009" i="1"/>
  <c r="O1005" i="1"/>
  <c r="O997" i="1"/>
  <c r="O949" i="1"/>
  <c r="O1001" i="1"/>
  <c r="O957" i="1"/>
  <c r="O953" i="1"/>
  <c r="O993" i="1"/>
  <c r="O989" i="1"/>
  <c r="O985" i="1"/>
  <c r="O981" i="1"/>
  <c r="O977" i="1"/>
  <c r="O950" i="1"/>
  <c r="O961" i="1"/>
  <c r="O1015" i="1"/>
  <c r="O1011" i="1"/>
  <c r="O1007" i="1"/>
  <c r="O995" i="1"/>
  <c r="O991" i="1"/>
  <c r="O987" i="1"/>
  <c r="O983" i="1"/>
  <c r="O971" i="1"/>
  <c r="O967" i="1"/>
  <c r="O1012" i="1"/>
  <c r="O1008" i="1"/>
  <c r="O978" i="1"/>
  <c r="O948" i="1"/>
  <c r="O1004" i="1"/>
  <c r="O1000" i="1"/>
  <c r="O970" i="1"/>
  <c r="O996" i="1"/>
  <c r="O992" i="1"/>
  <c r="O962" i="1"/>
  <c r="O1003" i="1"/>
  <c r="O999" i="1"/>
  <c r="O969" i="1"/>
  <c r="O980" i="1"/>
  <c r="O976" i="1"/>
  <c r="O946" i="1"/>
  <c r="O1002" i="1"/>
  <c r="O972" i="1"/>
  <c r="O968" i="1"/>
  <c r="O1013" i="1"/>
  <c r="O979" i="1"/>
  <c r="O975" i="1"/>
  <c r="O945" i="1"/>
  <c r="O514" i="1"/>
  <c r="O498" i="1"/>
  <c r="O418" i="1"/>
  <c r="O338" i="1"/>
  <c r="O258" i="1"/>
  <c r="O242" i="1"/>
  <c r="O162" i="1"/>
  <c r="O257" i="1"/>
  <c r="O161" i="1"/>
  <c r="O81" i="1"/>
  <c r="O706" i="1"/>
  <c r="O642" i="1"/>
  <c r="O592" i="1"/>
  <c r="O769" i="1"/>
  <c r="U8" i="1"/>
  <c r="O848" i="1"/>
  <c r="O907" i="1"/>
  <c r="O619" i="1"/>
  <c r="O923" i="1"/>
  <c r="O875" i="1"/>
  <c r="O843" i="1"/>
  <c r="O811" i="1"/>
  <c r="O779" i="1"/>
  <c r="O747" i="1"/>
  <c r="O715" i="1"/>
  <c r="O683" i="1"/>
  <c r="O651" i="1"/>
  <c r="O603" i="1"/>
  <c r="O571" i="1"/>
  <c r="O539" i="1"/>
  <c r="O523" i="1"/>
  <c r="O491" i="1"/>
  <c r="O475" i="1"/>
  <c r="O459" i="1"/>
  <c r="O443" i="1"/>
  <c r="O411" i="1"/>
  <c r="O395" i="1"/>
  <c r="O379" i="1"/>
  <c r="O363" i="1"/>
  <c r="O347" i="1"/>
  <c r="O331" i="1"/>
  <c r="O315" i="1"/>
  <c r="O299" i="1"/>
  <c r="O283" i="1"/>
  <c r="O267" i="1"/>
  <c r="O251" i="1"/>
  <c r="O235" i="1"/>
  <c r="O219" i="1"/>
  <c r="O203" i="1"/>
  <c r="O187" i="1"/>
  <c r="O171" i="1"/>
  <c r="O155" i="1"/>
  <c r="O139" i="1"/>
  <c r="O123" i="1"/>
  <c r="O107" i="1"/>
  <c r="O91" i="1"/>
  <c r="O75" i="1"/>
  <c r="O59" i="1"/>
  <c r="O43" i="1"/>
  <c r="O11" i="1"/>
  <c r="O939" i="1"/>
  <c r="O891" i="1"/>
  <c r="O859" i="1"/>
  <c r="O827" i="1"/>
  <c r="O795" i="1"/>
  <c r="O763" i="1"/>
  <c r="O731" i="1"/>
  <c r="O699" i="1"/>
  <c r="O667" i="1"/>
  <c r="O635" i="1"/>
  <c r="O587" i="1"/>
  <c r="O555" i="1"/>
  <c r="O507" i="1"/>
  <c r="O427" i="1"/>
  <c r="O27" i="1"/>
  <c r="O2" i="1"/>
  <c r="P2" i="1" s="1"/>
  <c r="O942" i="1"/>
  <c r="O926" i="1"/>
  <c r="O910" i="1"/>
  <c r="O894" i="1"/>
  <c r="O878" i="1"/>
  <c r="O862" i="1"/>
  <c r="O846" i="1"/>
  <c r="O830" i="1"/>
  <c r="O814" i="1"/>
  <c r="O798" i="1"/>
  <c r="O782" i="1"/>
  <c r="O766" i="1"/>
  <c r="O750" i="1"/>
  <c r="O734" i="1"/>
  <c r="O718" i="1"/>
  <c r="O702" i="1"/>
  <c r="O686" i="1"/>
  <c r="O670" i="1"/>
  <c r="O654" i="1"/>
  <c r="O638" i="1"/>
  <c r="O622" i="1"/>
  <c r="O606" i="1"/>
  <c r="O590" i="1"/>
  <c r="O574" i="1"/>
  <c r="O558" i="1"/>
  <c r="O542" i="1"/>
  <c r="O526" i="1"/>
  <c r="O510" i="1"/>
  <c r="O494" i="1"/>
  <c r="O478" i="1"/>
  <c r="O462" i="1"/>
  <c r="O446" i="1"/>
  <c r="O430" i="1"/>
  <c r="O414" i="1"/>
  <c r="O398" i="1"/>
  <c r="O382" i="1"/>
  <c r="O366" i="1"/>
  <c r="O350" i="1"/>
  <c r="O334" i="1"/>
  <c r="O318" i="1"/>
  <c r="O302" i="1"/>
  <c r="O286" i="1"/>
  <c r="O270" i="1"/>
  <c r="O254" i="1"/>
  <c r="O238" i="1"/>
  <c r="O222" i="1"/>
  <c r="O206" i="1"/>
  <c r="O190" i="1"/>
  <c r="O174" i="1"/>
  <c r="O158" i="1"/>
  <c r="O142" i="1"/>
  <c r="O126" i="1"/>
  <c r="O110" i="1"/>
  <c r="O94" i="1"/>
  <c r="O78" i="1"/>
  <c r="O62" i="1"/>
  <c r="O46" i="1"/>
  <c r="O30" i="1"/>
  <c r="O14" i="1"/>
  <c r="O941" i="1"/>
  <c r="O925" i="1"/>
  <c r="O909" i="1"/>
  <c r="O893" i="1"/>
  <c r="O877" i="1"/>
  <c r="O861" i="1"/>
  <c r="O845" i="1"/>
  <c r="O829" i="1"/>
  <c r="O813" i="1"/>
  <c r="O797" i="1"/>
  <c r="O781" i="1"/>
  <c r="O765" i="1"/>
  <c r="O749" i="1"/>
  <c r="O733" i="1"/>
  <c r="O717" i="1"/>
  <c r="O701" i="1"/>
  <c r="O685" i="1"/>
  <c r="O669" i="1"/>
  <c r="O653" i="1"/>
  <c r="O637" i="1"/>
  <c r="O621" i="1"/>
  <c r="O605" i="1"/>
  <c r="O589" i="1"/>
  <c r="O573" i="1"/>
  <c r="O557" i="1"/>
  <c r="O541" i="1"/>
  <c r="O525" i="1"/>
  <c r="O509" i="1"/>
  <c r="O493" i="1"/>
  <c r="O477" i="1"/>
  <c r="O461" i="1"/>
  <c r="O445" i="1"/>
  <c r="O429" i="1"/>
  <c r="O413" i="1"/>
  <c r="O397" i="1"/>
  <c r="O381" i="1"/>
  <c r="O365" i="1"/>
  <c r="O349" i="1"/>
  <c r="O333" i="1"/>
  <c r="O317" i="1"/>
  <c r="O301" i="1"/>
  <c r="O285" i="1"/>
  <c r="O269" i="1"/>
  <c r="O253" i="1"/>
  <c r="O237" i="1"/>
  <c r="O221" i="1"/>
  <c r="O205" i="1"/>
  <c r="O189" i="1"/>
  <c r="O173" i="1"/>
  <c r="O157" i="1"/>
  <c r="O141" i="1"/>
  <c r="O125" i="1"/>
  <c r="O109" i="1"/>
  <c r="O93" i="1"/>
  <c r="O77" i="1"/>
  <c r="O61" i="1"/>
  <c r="O45" i="1"/>
  <c r="O29" i="1"/>
  <c r="O13" i="1"/>
  <c r="O940" i="1"/>
  <c r="O924" i="1"/>
  <c r="O908" i="1"/>
  <c r="O892" i="1"/>
  <c r="O876" i="1"/>
  <c r="O860" i="1"/>
  <c r="O844" i="1"/>
  <c r="O828" i="1"/>
  <c r="O812" i="1"/>
  <c r="O796" i="1"/>
  <c r="O780" i="1"/>
  <c r="O764" i="1"/>
  <c r="O748" i="1"/>
  <c r="O732" i="1"/>
  <c r="O716" i="1"/>
  <c r="O700" i="1"/>
  <c r="O684" i="1"/>
  <c r="O668" i="1"/>
  <c r="O652" i="1"/>
  <c r="O636" i="1"/>
  <c r="O620" i="1"/>
  <c r="O604" i="1"/>
  <c r="O588" i="1"/>
  <c r="O572" i="1"/>
  <c r="O556" i="1"/>
  <c r="O540" i="1"/>
  <c r="O524" i="1"/>
  <c r="O508" i="1"/>
  <c r="O492" i="1"/>
  <c r="O476" i="1"/>
  <c r="O460" i="1"/>
  <c r="O444" i="1"/>
  <c r="O428" i="1"/>
  <c r="O412" i="1"/>
  <c r="O396" i="1"/>
  <c r="O380" i="1"/>
  <c r="O364" i="1"/>
  <c r="O348" i="1"/>
  <c r="O332" i="1"/>
  <c r="O316" i="1"/>
  <c r="O300" i="1"/>
  <c r="O284" i="1"/>
  <c r="O268" i="1"/>
  <c r="O252" i="1"/>
  <c r="O236" i="1"/>
  <c r="O220" i="1"/>
  <c r="O204" i="1"/>
  <c r="O188" i="1"/>
  <c r="O172" i="1"/>
  <c r="O156" i="1"/>
  <c r="O140" i="1"/>
  <c r="O124" i="1"/>
  <c r="O108" i="1"/>
  <c r="O92" i="1"/>
  <c r="O76" i="1"/>
  <c r="O60" i="1"/>
  <c r="O44" i="1"/>
  <c r="O28" i="1"/>
  <c r="O12" i="1"/>
  <c r="O938" i="1"/>
  <c r="O922" i="1"/>
  <c r="O906" i="1"/>
  <c r="O890" i="1"/>
  <c r="O874" i="1"/>
  <c r="O858" i="1"/>
  <c r="O842" i="1"/>
  <c r="O826" i="1"/>
  <c r="O810" i="1"/>
  <c r="O794" i="1"/>
  <c r="O778" i="1"/>
  <c r="O762" i="1"/>
  <c r="O746" i="1"/>
  <c r="O730" i="1"/>
  <c r="O714" i="1"/>
  <c r="O698" i="1"/>
  <c r="O682" i="1"/>
  <c r="O666" i="1"/>
  <c r="O650" i="1"/>
  <c r="O634" i="1"/>
  <c r="O618" i="1"/>
  <c r="O602" i="1"/>
  <c r="O586" i="1"/>
  <c r="O570" i="1"/>
  <c r="O554" i="1"/>
  <c r="O538" i="1"/>
  <c r="O522" i="1"/>
  <c r="O506" i="1"/>
  <c r="O490" i="1"/>
  <c r="O474" i="1"/>
  <c r="O458" i="1"/>
  <c r="O442" i="1"/>
  <c r="O426" i="1"/>
  <c r="O410" i="1"/>
  <c r="O394" i="1"/>
  <c r="O378" i="1"/>
  <c r="O362" i="1"/>
  <c r="O346" i="1"/>
  <c r="O330" i="1"/>
  <c r="O314" i="1"/>
  <c r="O298" i="1"/>
  <c r="O282" i="1"/>
  <c r="O266" i="1"/>
  <c r="O250" i="1"/>
  <c r="O234" i="1"/>
  <c r="O218" i="1"/>
  <c r="O202" i="1"/>
  <c r="O186" i="1"/>
  <c r="O170" i="1"/>
  <c r="O154" i="1"/>
  <c r="O138" i="1"/>
  <c r="O122" i="1"/>
  <c r="O106" i="1"/>
  <c r="O90" i="1"/>
  <c r="O74" i="1"/>
  <c r="O58" i="1"/>
  <c r="O42" i="1"/>
  <c r="O26" i="1"/>
  <c r="O10" i="1"/>
  <c r="O937" i="1"/>
  <c r="O921" i="1"/>
  <c r="O905" i="1"/>
  <c r="O889" i="1"/>
  <c r="O873" i="1"/>
  <c r="O857" i="1"/>
  <c r="O841" i="1"/>
  <c r="O825" i="1"/>
  <c r="O809" i="1"/>
  <c r="O793" i="1"/>
  <c r="O777" i="1"/>
  <c r="O761" i="1"/>
  <c r="O745" i="1"/>
  <c r="O729" i="1"/>
  <c r="O713" i="1"/>
  <c r="O697" i="1"/>
  <c r="O681" i="1"/>
  <c r="O665" i="1"/>
  <c r="O649" i="1"/>
  <c r="O633" i="1"/>
  <c r="O617" i="1"/>
  <c r="O601" i="1"/>
  <c r="O585" i="1"/>
  <c r="O569" i="1"/>
  <c r="O553" i="1"/>
  <c r="O537" i="1"/>
  <c r="O521" i="1"/>
  <c r="O505" i="1"/>
  <c r="O489" i="1"/>
  <c r="O473" i="1"/>
  <c r="O457" i="1"/>
  <c r="O441" i="1"/>
  <c r="O425" i="1"/>
  <c r="O409" i="1"/>
  <c r="O393" i="1"/>
  <c r="O377" i="1"/>
  <c r="O361" i="1"/>
  <c r="O345" i="1"/>
  <c r="O329" i="1"/>
  <c r="O313" i="1"/>
  <c r="O297" i="1"/>
  <c r="O281" i="1"/>
  <c r="O265" i="1"/>
  <c r="O249" i="1"/>
  <c r="O233" i="1"/>
  <c r="O217" i="1"/>
  <c r="O201" i="1"/>
  <c r="O185" i="1"/>
  <c r="O169" i="1"/>
  <c r="O153" i="1"/>
  <c r="O137" i="1"/>
  <c r="O121" i="1"/>
  <c r="O105" i="1"/>
  <c r="O89" i="1"/>
  <c r="O73" i="1"/>
  <c r="O57" i="1"/>
  <c r="O41" i="1"/>
  <c r="O25" i="1"/>
  <c r="O9" i="1"/>
  <c r="O936" i="1"/>
  <c r="O920" i="1"/>
  <c r="O904" i="1"/>
  <c r="O888" i="1"/>
  <c r="O872" i="1"/>
  <c r="O856" i="1"/>
  <c r="O840" i="1"/>
  <c r="O824" i="1"/>
  <c r="O808" i="1"/>
  <c r="O792" i="1"/>
  <c r="O776" i="1"/>
  <c r="O760" i="1"/>
  <c r="O744" i="1"/>
  <c r="O728" i="1"/>
  <c r="O712" i="1"/>
  <c r="O696" i="1"/>
  <c r="O680" i="1"/>
  <c r="O664" i="1"/>
  <c r="O648" i="1"/>
  <c r="O632" i="1"/>
  <c r="O616" i="1"/>
  <c r="O600" i="1"/>
  <c r="O584" i="1"/>
  <c r="O568" i="1"/>
  <c r="O552" i="1"/>
  <c r="O536" i="1"/>
  <c r="O520" i="1"/>
  <c r="O504" i="1"/>
  <c r="O488" i="1"/>
  <c r="O472" i="1"/>
  <c r="O456" i="1"/>
  <c r="O440" i="1"/>
  <c r="O424" i="1"/>
  <c r="O408" i="1"/>
  <c r="O392" i="1"/>
  <c r="O376" i="1"/>
  <c r="O360" i="1"/>
  <c r="O344" i="1"/>
  <c r="O328" i="1"/>
  <c r="O312" i="1"/>
  <c r="O296" i="1"/>
  <c r="O280" i="1"/>
  <c r="O264" i="1"/>
  <c r="O248" i="1"/>
  <c r="O232" i="1"/>
  <c r="O216" i="1"/>
  <c r="O200" i="1"/>
  <c r="O184" i="1"/>
  <c r="O168" i="1"/>
  <c r="O152" i="1"/>
  <c r="O136" i="1"/>
  <c r="O120" i="1"/>
  <c r="O104" i="1"/>
  <c r="O88" i="1"/>
  <c r="O72" i="1"/>
  <c r="O56" i="1"/>
  <c r="O40" i="1"/>
  <c r="O24" i="1"/>
  <c r="O8" i="1"/>
  <c r="O935" i="1"/>
  <c r="O919" i="1"/>
  <c r="O903" i="1"/>
  <c r="O887" i="1"/>
  <c r="O871" i="1"/>
  <c r="O855" i="1"/>
  <c r="O839" i="1"/>
  <c r="O823" i="1"/>
  <c r="O807" i="1"/>
  <c r="O791" i="1"/>
  <c r="O775" i="1"/>
  <c r="O759" i="1"/>
  <c r="O743" i="1"/>
  <c r="O727" i="1"/>
  <c r="O711" i="1"/>
  <c r="O695" i="1"/>
  <c r="O679" i="1"/>
  <c r="O663" i="1"/>
  <c r="O647" i="1"/>
  <c r="O631" i="1"/>
  <c r="O615" i="1"/>
  <c r="O599" i="1"/>
  <c r="O583" i="1"/>
  <c r="O567" i="1"/>
  <c r="O551" i="1"/>
  <c r="O535" i="1"/>
  <c r="O519" i="1"/>
  <c r="O503" i="1"/>
  <c r="O487" i="1"/>
  <c r="O471" i="1"/>
  <c r="O455" i="1"/>
  <c r="O439" i="1"/>
  <c r="O423" i="1"/>
  <c r="O407" i="1"/>
  <c r="O391" i="1"/>
  <c r="O375" i="1"/>
  <c r="O359" i="1"/>
  <c r="O343" i="1"/>
  <c r="O327" i="1"/>
  <c r="O311" i="1"/>
  <c r="O295" i="1"/>
  <c r="O279" i="1"/>
  <c r="O263" i="1"/>
  <c r="O247" i="1"/>
  <c r="O231" i="1"/>
  <c r="O215" i="1"/>
  <c r="O199" i="1"/>
  <c r="O183" i="1"/>
  <c r="O167" i="1"/>
  <c r="O151" i="1"/>
  <c r="O135" i="1"/>
  <c r="O119" i="1"/>
  <c r="O103" i="1"/>
  <c r="O87" i="1"/>
  <c r="O71" i="1"/>
  <c r="O55" i="1"/>
  <c r="O39" i="1"/>
  <c r="O23" i="1"/>
  <c r="O7" i="1"/>
  <c r="O934" i="1"/>
  <c r="O918" i="1"/>
  <c r="O902" i="1"/>
  <c r="O886" i="1"/>
  <c r="O870" i="1"/>
  <c r="O854" i="1"/>
  <c r="O838" i="1"/>
  <c r="O822" i="1"/>
  <c r="O806" i="1"/>
  <c r="O790" i="1"/>
  <c r="O774" i="1"/>
  <c r="O758" i="1"/>
  <c r="O742" i="1"/>
  <c r="O726" i="1"/>
  <c r="O710" i="1"/>
  <c r="O694" i="1"/>
  <c r="O678" i="1"/>
  <c r="O662" i="1"/>
  <c r="O646" i="1"/>
  <c r="O630" i="1"/>
  <c r="O614" i="1"/>
  <c r="O598" i="1"/>
  <c r="O582" i="1"/>
  <c r="O566" i="1"/>
  <c r="O550" i="1"/>
  <c r="O534" i="1"/>
  <c r="O518" i="1"/>
  <c r="O502" i="1"/>
  <c r="O486" i="1"/>
  <c r="O470" i="1"/>
  <c r="O454" i="1"/>
  <c r="O438" i="1"/>
  <c r="O422" i="1"/>
  <c r="O406" i="1"/>
  <c r="O390" i="1"/>
  <c r="O374" i="1"/>
  <c r="O358" i="1"/>
  <c r="O342" i="1"/>
  <c r="O326" i="1"/>
  <c r="O310" i="1"/>
  <c r="O294" i="1"/>
  <c r="O278" i="1"/>
  <c r="O262" i="1"/>
  <c r="O246" i="1"/>
  <c r="O230" i="1"/>
  <c r="O214" i="1"/>
  <c r="O198" i="1"/>
  <c r="O182" i="1"/>
  <c r="O166" i="1"/>
  <c r="O150" i="1"/>
  <c r="O134" i="1"/>
  <c r="O118" i="1"/>
  <c r="O102" i="1"/>
  <c r="O86" i="1"/>
  <c r="O70" i="1"/>
  <c r="O54" i="1"/>
  <c r="O38" i="1"/>
  <c r="O22" i="1"/>
  <c r="O6" i="1"/>
  <c r="O933" i="1"/>
  <c r="O917" i="1"/>
  <c r="O901" i="1"/>
  <c r="O885" i="1"/>
  <c r="O869" i="1"/>
  <c r="O853" i="1"/>
  <c r="O837" i="1"/>
  <c r="O821" i="1"/>
  <c r="O805" i="1"/>
  <c r="O789" i="1"/>
  <c r="O773" i="1"/>
  <c r="O757" i="1"/>
  <c r="O741" i="1"/>
  <c r="O725" i="1"/>
  <c r="O709" i="1"/>
  <c r="O693" i="1"/>
  <c r="O677" i="1"/>
  <c r="O661" i="1"/>
  <c r="O645" i="1"/>
  <c r="O629" i="1"/>
  <c r="O613" i="1"/>
  <c r="O597" i="1"/>
  <c r="O581" i="1"/>
  <c r="O565" i="1"/>
  <c r="O549" i="1"/>
  <c r="O533" i="1"/>
  <c r="O517" i="1"/>
  <c r="O501" i="1"/>
  <c r="O485" i="1"/>
  <c r="O469" i="1"/>
  <c r="O453" i="1"/>
  <c r="O437" i="1"/>
  <c r="O421" i="1"/>
  <c r="O405" i="1"/>
  <c r="O389" i="1"/>
  <c r="O373" i="1"/>
  <c r="O357" i="1"/>
  <c r="O341" i="1"/>
  <c r="O325" i="1"/>
  <c r="O309" i="1"/>
  <c r="O293" i="1"/>
  <c r="O277" i="1"/>
  <c r="O261" i="1"/>
  <c r="O245" i="1"/>
  <c r="O229" i="1"/>
  <c r="O213" i="1"/>
  <c r="O197" i="1"/>
  <c r="O181" i="1"/>
  <c r="O165" i="1"/>
  <c r="O149" i="1"/>
  <c r="O133" i="1"/>
  <c r="O117" i="1"/>
  <c r="O101" i="1"/>
  <c r="O85" i="1"/>
  <c r="O69" i="1"/>
  <c r="O53" i="1"/>
  <c r="O37" i="1"/>
  <c r="O21" i="1"/>
  <c r="O5" i="1"/>
  <c r="O932" i="1"/>
  <c r="O916" i="1"/>
  <c r="O900" i="1"/>
  <c r="O884" i="1"/>
  <c r="O868" i="1"/>
  <c r="O852" i="1"/>
  <c r="O836" i="1"/>
  <c r="O820" i="1"/>
  <c r="O804" i="1"/>
  <c r="O788" i="1"/>
  <c r="O772" i="1"/>
  <c r="O756" i="1"/>
  <c r="O740" i="1"/>
  <c r="O724" i="1"/>
  <c r="O708" i="1"/>
  <c r="O692" i="1"/>
  <c r="O676" i="1"/>
  <c r="O660" i="1"/>
  <c r="O644" i="1"/>
  <c r="O628" i="1"/>
  <c r="O612" i="1"/>
  <c r="O596" i="1"/>
  <c r="O580" i="1"/>
  <c r="O564" i="1"/>
  <c r="O548" i="1"/>
  <c r="O532" i="1"/>
  <c r="O516" i="1"/>
  <c r="O500" i="1"/>
  <c r="O484" i="1"/>
  <c r="O468" i="1"/>
  <c r="O452" i="1"/>
  <c r="O436" i="1"/>
  <c r="O420" i="1"/>
  <c r="O404" i="1"/>
  <c r="O388" i="1"/>
  <c r="O372" i="1"/>
  <c r="O356" i="1"/>
  <c r="O340" i="1"/>
  <c r="O324" i="1"/>
  <c r="O308" i="1"/>
  <c r="O292" i="1"/>
  <c r="O276" i="1"/>
  <c r="O260" i="1"/>
  <c r="O244" i="1"/>
  <c r="O228" i="1"/>
  <c r="O212" i="1"/>
  <c r="O196" i="1"/>
  <c r="O180" i="1"/>
  <c r="O164" i="1"/>
  <c r="O148" i="1"/>
  <c r="O132" i="1"/>
  <c r="O116" i="1"/>
  <c r="O100" i="1"/>
  <c r="O84" i="1"/>
  <c r="O68" i="1"/>
  <c r="O52" i="1"/>
  <c r="O36" i="1"/>
  <c r="O20" i="1"/>
  <c r="O4" i="1"/>
  <c r="O931" i="1"/>
  <c r="O915" i="1"/>
  <c r="O899" i="1"/>
  <c r="O883" i="1"/>
  <c r="O867" i="1"/>
  <c r="O851" i="1"/>
  <c r="O835" i="1"/>
  <c r="O819" i="1"/>
  <c r="O803" i="1"/>
  <c r="O787" i="1"/>
  <c r="O771" i="1"/>
  <c r="O755" i="1"/>
  <c r="O739" i="1"/>
  <c r="O723" i="1"/>
  <c r="O707" i="1"/>
  <c r="O691" i="1"/>
  <c r="O675" i="1"/>
  <c r="O659" i="1"/>
  <c r="O643" i="1"/>
  <c r="O627" i="1"/>
  <c r="O611" i="1"/>
  <c r="O595" i="1"/>
  <c r="O579" i="1"/>
  <c r="O563" i="1"/>
  <c r="O547" i="1"/>
  <c r="O531" i="1"/>
  <c r="O515" i="1"/>
  <c r="O499" i="1"/>
  <c r="O483" i="1"/>
  <c r="O467" i="1"/>
  <c r="O451" i="1"/>
  <c r="O435" i="1"/>
  <c r="O419" i="1"/>
  <c r="O403" i="1"/>
  <c r="O387" i="1"/>
  <c r="O371" i="1"/>
  <c r="O355" i="1"/>
  <c r="O339" i="1"/>
  <c r="O323" i="1"/>
  <c r="O307" i="1"/>
  <c r="O291" i="1"/>
  <c r="O275" i="1"/>
  <c r="O259" i="1"/>
  <c r="O243" i="1"/>
  <c r="O227" i="1"/>
  <c r="O211" i="1"/>
  <c r="O195" i="1"/>
  <c r="O179" i="1"/>
  <c r="O163" i="1"/>
  <c r="O147" i="1"/>
  <c r="O131" i="1"/>
  <c r="O115" i="1"/>
  <c r="O99" i="1"/>
  <c r="O83" i="1"/>
  <c r="O67" i="1"/>
  <c r="O51" i="1"/>
  <c r="O35" i="1"/>
  <c r="O19" i="1"/>
  <c r="O3" i="1"/>
  <c r="O930" i="1"/>
  <c r="O914" i="1"/>
  <c r="O898" i="1"/>
  <c r="O882" i="1"/>
  <c r="O866" i="1"/>
  <c r="O850" i="1"/>
  <c r="O834" i="1"/>
  <c r="O818" i="1"/>
  <c r="O802" i="1"/>
  <c r="O786" i="1"/>
  <c r="O770" i="1"/>
  <c r="O754" i="1"/>
  <c r="O738" i="1"/>
  <c r="O722" i="1"/>
  <c r="O690" i="1"/>
  <c r="O674" i="1"/>
  <c r="O658" i="1"/>
  <c r="O626" i="1"/>
  <c r="O610" i="1"/>
  <c r="O594" i="1"/>
  <c r="O578" i="1"/>
  <c r="O562" i="1"/>
  <c r="O546" i="1"/>
  <c r="O530" i="1"/>
  <c r="O482" i="1"/>
  <c r="O466" i="1"/>
  <c r="O450" i="1"/>
  <c r="O434" i="1"/>
  <c r="O402" i="1"/>
  <c r="O386" i="1"/>
  <c r="O370" i="1"/>
  <c r="O354" i="1"/>
  <c r="O322" i="1"/>
  <c r="O306" i="1"/>
  <c r="O290" i="1"/>
  <c r="O274" i="1"/>
  <c r="O226" i="1"/>
  <c r="O210" i="1"/>
  <c r="O194" i="1"/>
  <c r="O178" i="1"/>
  <c r="O146" i="1"/>
  <c r="O130" i="1"/>
  <c r="O114" i="1"/>
  <c r="O98" i="1"/>
  <c r="O82" i="1"/>
  <c r="O66" i="1"/>
  <c r="O50" i="1"/>
  <c r="O34" i="1"/>
  <c r="O18" i="1"/>
  <c r="O929" i="1"/>
  <c r="O913" i="1"/>
  <c r="O897" i="1"/>
  <c r="O881" i="1"/>
  <c r="O865" i="1"/>
  <c r="O849" i="1"/>
  <c r="O833" i="1"/>
  <c r="O817" i="1"/>
  <c r="O801" i="1"/>
  <c r="O785" i="1"/>
  <c r="O753" i="1"/>
  <c r="O737" i="1"/>
  <c r="O721" i="1"/>
  <c r="O705" i="1"/>
  <c r="O689" i="1"/>
  <c r="O673" i="1"/>
  <c r="O657" i="1"/>
  <c r="O641" i="1"/>
  <c r="O625" i="1"/>
  <c r="O609" i="1"/>
  <c r="O593" i="1"/>
  <c r="O577" i="1"/>
  <c r="O561" i="1"/>
  <c r="O545" i="1"/>
  <c r="O529" i="1"/>
  <c r="O513" i="1"/>
  <c r="O497" i="1"/>
  <c r="O481" i="1"/>
  <c r="O465" i="1"/>
  <c r="O449" i="1"/>
  <c r="O433" i="1"/>
  <c r="O417" i="1"/>
  <c r="O401" i="1"/>
  <c r="O385" i="1"/>
  <c r="O369" i="1"/>
  <c r="O353" i="1"/>
  <c r="O337" i="1"/>
  <c r="O321" i="1"/>
  <c r="O305" i="1"/>
  <c r="O289" i="1"/>
  <c r="O273" i="1"/>
  <c r="O241" i="1"/>
  <c r="O225" i="1"/>
  <c r="O209" i="1"/>
  <c r="O193" i="1"/>
  <c r="O177" i="1"/>
  <c r="O145" i="1"/>
  <c r="O129" i="1"/>
  <c r="O113" i="1"/>
  <c r="O97" i="1"/>
  <c r="O65" i="1"/>
  <c r="O49" i="1"/>
  <c r="O33" i="1"/>
  <c r="O17" i="1"/>
  <c r="O944" i="1"/>
  <c r="O928" i="1"/>
  <c r="O912" i="1"/>
  <c r="O896" i="1"/>
  <c r="O880" i="1"/>
  <c r="O864" i="1"/>
  <c r="O832" i="1"/>
  <c r="O816" i="1"/>
  <c r="O800" i="1"/>
  <c r="O784" i="1"/>
  <c r="O768" i="1"/>
  <c r="O752" i="1"/>
  <c r="O736" i="1"/>
  <c r="O720" i="1"/>
  <c r="O704" i="1"/>
  <c r="O688" i="1"/>
  <c r="O672" i="1"/>
  <c r="O656" i="1"/>
  <c r="O640" i="1"/>
  <c r="O624" i="1"/>
  <c r="O608" i="1"/>
  <c r="O576" i="1"/>
  <c r="O560" i="1"/>
  <c r="O544" i="1"/>
  <c r="O528" i="1"/>
  <c r="O512" i="1"/>
  <c r="O496" i="1"/>
  <c r="O480" i="1"/>
  <c r="O464" i="1"/>
  <c r="O448" i="1"/>
  <c r="O432" i="1"/>
  <c r="O416" i="1"/>
  <c r="O400" i="1"/>
  <c r="O384" i="1"/>
  <c r="O368" i="1"/>
  <c r="O352" i="1"/>
  <c r="O336" i="1"/>
  <c r="O320" i="1"/>
  <c r="O304" i="1"/>
  <c r="O288" i="1"/>
  <c r="O272" i="1"/>
  <c r="O256" i="1"/>
  <c r="O240" i="1"/>
  <c r="O224" i="1"/>
  <c r="O208" i="1"/>
  <c r="O192" i="1"/>
  <c r="O176" i="1"/>
  <c r="O160" i="1"/>
  <c r="O144" i="1"/>
  <c r="O128" i="1"/>
  <c r="O112" i="1"/>
  <c r="O96" i="1"/>
  <c r="O80" i="1"/>
  <c r="O64" i="1"/>
  <c r="O48" i="1"/>
  <c r="O32" i="1"/>
  <c r="O16" i="1"/>
  <c r="O943" i="1"/>
  <c r="O927" i="1"/>
  <c r="O911" i="1"/>
  <c r="O895" i="1"/>
  <c r="O879" i="1"/>
  <c r="O863" i="1"/>
  <c r="O847" i="1"/>
  <c r="O831" i="1"/>
  <c r="O815" i="1"/>
  <c r="O799" i="1"/>
  <c r="O783" i="1"/>
  <c r="O767" i="1"/>
  <c r="O751" i="1"/>
  <c r="O735" i="1"/>
  <c r="O719" i="1"/>
  <c r="O703" i="1"/>
  <c r="O687" i="1"/>
  <c r="O671" i="1"/>
  <c r="O655" i="1"/>
  <c r="O639" i="1"/>
  <c r="O623" i="1"/>
  <c r="O607" i="1"/>
  <c r="O591" i="1"/>
  <c r="O575" i="1"/>
  <c r="O559" i="1"/>
  <c r="O543" i="1"/>
  <c r="O527" i="1"/>
  <c r="O511" i="1"/>
  <c r="O495" i="1"/>
  <c r="O479" i="1"/>
  <c r="O463" i="1"/>
  <c r="O447" i="1"/>
  <c r="O431" i="1"/>
  <c r="O415" i="1"/>
  <c r="O399" i="1"/>
  <c r="O383" i="1"/>
  <c r="O367" i="1"/>
  <c r="O351" i="1"/>
  <c r="O335" i="1"/>
  <c r="O319" i="1"/>
  <c r="O303" i="1"/>
  <c r="O287" i="1"/>
  <c r="O271" i="1"/>
  <c r="O255" i="1"/>
  <c r="O239" i="1"/>
  <c r="O223" i="1"/>
  <c r="O207" i="1"/>
  <c r="O191" i="1"/>
  <c r="O175" i="1"/>
  <c r="O159" i="1"/>
  <c r="O143" i="1"/>
  <c r="O127" i="1"/>
  <c r="O111" i="1"/>
  <c r="O95" i="1"/>
  <c r="O79" i="1"/>
  <c r="O63" i="1"/>
  <c r="O47" i="1"/>
  <c r="O31" i="1"/>
  <c r="O15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2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1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P8" i="3" l="1"/>
  <c r="Q8" i="3" s="1"/>
  <c r="R7" i="3"/>
  <c r="T8" i="3"/>
  <c r="P3" i="1"/>
  <c r="P4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P301" i="1" s="1"/>
  <c r="P302" i="1" s="1"/>
  <c r="P303" i="1" s="1"/>
  <c r="P304" i="1" s="1"/>
  <c r="P305" i="1" s="1"/>
  <c r="P306" i="1" s="1"/>
  <c r="P307" i="1" s="1"/>
  <c r="P308" i="1" s="1"/>
  <c r="P309" i="1" s="1"/>
  <c r="P310" i="1" s="1"/>
  <c r="P311" i="1" s="1"/>
  <c r="P312" i="1" s="1"/>
  <c r="P313" i="1" s="1"/>
  <c r="P314" i="1" s="1"/>
  <c r="P315" i="1" s="1"/>
  <c r="P316" i="1" s="1"/>
  <c r="P317" i="1" s="1"/>
  <c r="P318" i="1" s="1"/>
  <c r="P319" i="1" s="1"/>
  <c r="P320" i="1" s="1"/>
  <c r="P321" i="1" s="1"/>
  <c r="P322" i="1" s="1"/>
  <c r="P323" i="1" s="1"/>
  <c r="P324" i="1" s="1"/>
  <c r="P325" i="1" s="1"/>
  <c r="P326" i="1" s="1"/>
  <c r="P327" i="1" s="1"/>
  <c r="P328" i="1" s="1"/>
  <c r="P329" i="1" s="1"/>
  <c r="P330" i="1" s="1"/>
  <c r="P331" i="1" s="1"/>
  <c r="P332" i="1" s="1"/>
  <c r="P333" i="1" s="1"/>
  <c r="P334" i="1" s="1"/>
  <c r="P335" i="1" s="1"/>
  <c r="P336" i="1" s="1"/>
  <c r="P337" i="1" s="1"/>
  <c r="P338" i="1" s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350" i="1" s="1"/>
  <c r="P351" i="1" s="1"/>
  <c r="P352" i="1" s="1"/>
  <c r="P353" i="1" s="1"/>
  <c r="P354" i="1" s="1"/>
  <c r="P355" i="1" s="1"/>
  <c r="P356" i="1" s="1"/>
  <c r="P357" i="1" s="1"/>
  <c r="P358" i="1" s="1"/>
  <c r="P359" i="1" s="1"/>
  <c r="P360" i="1" s="1"/>
  <c r="P361" i="1" s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P403" i="1" s="1"/>
  <c r="P404" i="1" s="1"/>
  <c r="P405" i="1" s="1"/>
  <c r="P406" i="1" s="1"/>
  <c r="P407" i="1" s="1"/>
  <c r="P408" i="1" s="1"/>
  <c r="P409" i="1" s="1"/>
  <c r="P410" i="1" s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P438" i="1" s="1"/>
  <c r="P439" i="1" s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P452" i="1" s="1"/>
  <c r="P453" i="1" s="1"/>
  <c r="P454" i="1" s="1"/>
  <c r="P455" i="1" s="1"/>
  <c r="P456" i="1" s="1"/>
  <c r="P457" i="1" s="1"/>
  <c r="P458" i="1" s="1"/>
  <c r="P459" i="1" s="1"/>
  <c r="P460" i="1" s="1"/>
  <c r="P461" i="1" s="1"/>
  <c r="P462" i="1" s="1"/>
  <c r="P463" i="1" s="1"/>
  <c r="P464" i="1" s="1"/>
  <c r="P465" i="1" s="1"/>
  <c r="P466" i="1" s="1"/>
  <c r="P467" i="1" s="1"/>
  <c r="P468" i="1" s="1"/>
  <c r="P469" i="1" s="1"/>
  <c r="P470" i="1" s="1"/>
  <c r="P471" i="1" s="1"/>
  <c r="P472" i="1" s="1"/>
  <c r="P473" i="1" s="1"/>
  <c r="P474" i="1" s="1"/>
  <c r="P475" i="1" s="1"/>
  <c r="P476" i="1" s="1"/>
  <c r="P477" i="1" s="1"/>
  <c r="P478" i="1" s="1"/>
  <c r="P479" i="1" s="1"/>
  <c r="P480" i="1" s="1"/>
  <c r="P481" i="1" s="1"/>
  <c r="P482" i="1" s="1"/>
  <c r="P483" i="1" s="1"/>
  <c r="P484" i="1" s="1"/>
  <c r="P485" i="1" s="1"/>
  <c r="P486" i="1" s="1"/>
  <c r="P487" i="1" s="1"/>
  <c r="P488" i="1" s="1"/>
  <c r="P489" i="1" s="1"/>
  <c r="P490" i="1" s="1"/>
  <c r="P491" i="1" s="1"/>
  <c r="P492" i="1" s="1"/>
  <c r="P493" i="1" s="1"/>
  <c r="P494" i="1" s="1"/>
  <c r="P495" i="1" s="1"/>
  <c r="P496" i="1" s="1"/>
  <c r="P497" i="1" s="1"/>
  <c r="P498" i="1" s="1"/>
  <c r="P499" i="1" s="1"/>
  <c r="P500" i="1" s="1"/>
  <c r="P501" i="1" s="1"/>
  <c r="P502" i="1" s="1"/>
  <c r="P503" i="1" s="1"/>
  <c r="P504" i="1" s="1"/>
  <c r="P505" i="1" s="1"/>
  <c r="P506" i="1" s="1"/>
  <c r="P507" i="1" s="1"/>
  <c r="P508" i="1" s="1"/>
  <c r="P509" i="1" s="1"/>
  <c r="P510" i="1" s="1"/>
  <c r="P511" i="1" s="1"/>
  <c r="P512" i="1" s="1"/>
  <c r="P513" i="1" s="1"/>
  <c r="P514" i="1" s="1"/>
  <c r="P515" i="1" s="1"/>
  <c r="P516" i="1" s="1"/>
  <c r="P517" i="1" s="1"/>
  <c r="P518" i="1" s="1"/>
  <c r="P519" i="1" s="1"/>
  <c r="P520" i="1" s="1"/>
  <c r="P521" i="1" s="1"/>
  <c r="P522" i="1" s="1"/>
  <c r="P523" i="1" s="1"/>
  <c r="P524" i="1" s="1"/>
  <c r="P525" i="1" s="1"/>
  <c r="P526" i="1" s="1"/>
  <c r="P527" i="1" s="1"/>
  <c r="P528" i="1" s="1"/>
  <c r="P529" i="1" s="1"/>
  <c r="P530" i="1" s="1"/>
  <c r="P531" i="1" s="1"/>
  <c r="P532" i="1" s="1"/>
  <c r="P533" i="1" s="1"/>
  <c r="P534" i="1" s="1"/>
  <c r="P535" i="1" s="1"/>
  <c r="P536" i="1" s="1"/>
  <c r="P537" i="1" s="1"/>
  <c r="P538" i="1" s="1"/>
  <c r="P539" i="1" s="1"/>
  <c r="P540" i="1" s="1"/>
  <c r="P541" i="1" s="1"/>
  <c r="P542" i="1" s="1"/>
  <c r="P543" i="1" s="1"/>
  <c r="P544" i="1" s="1"/>
  <c r="P545" i="1" s="1"/>
  <c r="P546" i="1" s="1"/>
  <c r="P547" i="1" s="1"/>
  <c r="P548" i="1" s="1"/>
  <c r="P549" i="1" s="1"/>
  <c r="P550" i="1" s="1"/>
  <c r="P551" i="1" s="1"/>
  <c r="P552" i="1" s="1"/>
  <c r="P553" i="1" s="1"/>
  <c r="P554" i="1" s="1"/>
  <c r="P555" i="1" s="1"/>
  <c r="P556" i="1" s="1"/>
  <c r="P557" i="1" s="1"/>
  <c r="P558" i="1" s="1"/>
  <c r="P559" i="1" s="1"/>
  <c r="P560" i="1" s="1"/>
  <c r="P561" i="1" s="1"/>
  <c r="P562" i="1" s="1"/>
  <c r="P563" i="1" s="1"/>
  <c r="P564" i="1" s="1"/>
  <c r="P565" i="1" s="1"/>
  <c r="P566" i="1" s="1"/>
  <c r="P567" i="1" s="1"/>
  <c r="P568" i="1" s="1"/>
  <c r="P569" i="1" s="1"/>
  <c r="P570" i="1" s="1"/>
  <c r="P571" i="1" s="1"/>
  <c r="P572" i="1" s="1"/>
  <c r="P573" i="1" s="1"/>
  <c r="P574" i="1" s="1"/>
  <c r="P575" i="1" s="1"/>
  <c r="P576" i="1" s="1"/>
  <c r="P577" i="1" s="1"/>
  <c r="P578" i="1" s="1"/>
  <c r="P579" i="1" s="1"/>
  <c r="P580" i="1" s="1"/>
  <c r="P581" i="1" s="1"/>
  <c r="P582" i="1" s="1"/>
  <c r="P583" i="1" s="1"/>
  <c r="P584" i="1" s="1"/>
  <c r="P585" i="1" s="1"/>
  <c r="P586" i="1" s="1"/>
  <c r="P587" i="1" s="1"/>
  <c r="P588" i="1" s="1"/>
  <c r="P589" i="1" s="1"/>
  <c r="P590" i="1" s="1"/>
  <c r="P591" i="1" s="1"/>
  <c r="P592" i="1" s="1"/>
  <c r="P593" i="1" s="1"/>
  <c r="P594" i="1" s="1"/>
  <c r="P595" i="1" s="1"/>
  <c r="P596" i="1" s="1"/>
  <c r="P597" i="1" s="1"/>
  <c r="P598" i="1" s="1"/>
  <c r="P599" i="1" s="1"/>
  <c r="P600" i="1" s="1"/>
  <c r="P601" i="1" s="1"/>
  <c r="P602" i="1" s="1"/>
  <c r="P603" i="1" s="1"/>
  <c r="P604" i="1" s="1"/>
  <c r="P605" i="1" s="1"/>
  <c r="P606" i="1" s="1"/>
  <c r="P607" i="1" s="1"/>
  <c r="P608" i="1" s="1"/>
  <c r="P609" i="1" s="1"/>
  <c r="P610" i="1" s="1"/>
  <c r="P611" i="1" s="1"/>
  <c r="P612" i="1" s="1"/>
  <c r="P613" i="1" s="1"/>
  <c r="P614" i="1" s="1"/>
  <c r="P615" i="1" s="1"/>
  <c r="P616" i="1" s="1"/>
  <c r="P617" i="1" s="1"/>
  <c r="P618" i="1" s="1"/>
  <c r="P619" i="1" s="1"/>
  <c r="P620" i="1" s="1"/>
  <c r="P621" i="1" s="1"/>
  <c r="P622" i="1" s="1"/>
  <c r="P623" i="1" s="1"/>
  <c r="P624" i="1" s="1"/>
  <c r="P625" i="1" s="1"/>
  <c r="P626" i="1" s="1"/>
  <c r="P627" i="1" s="1"/>
  <c r="P628" i="1" s="1"/>
  <c r="P629" i="1" s="1"/>
  <c r="P630" i="1" s="1"/>
  <c r="P631" i="1" s="1"/>
  <c r="P632" i="1" s="1"/>
  <c r="P633" i="1" s="1"/>
  <c r="P634" i="1" s="1"/>
  <c r="P635" i="1" s="1"/>
  <c r="P636" i="1" s="1"/>
  <c r="P637" i="1" s="1"/>
  <c r="P638" i="1" s="1"/>
  <c r="P639" i="1" s="1"/>
  <c r="P640" i="1" s="1"/>
  <c r="P641" i="1" s="1"/>
  <c r="P642" i="1" s="1"/>
  <c r="P643" i="1" s="1"/>
  <c r="P644" i="1" s="1"/>
  <c r="P645" i="1" s="1"/>
  <c r="P646" i="1" s="1"/>
  <c r="P647" i="1" s="1"/>
  <c r="P648" i="1" s="1"/>
  <c r="P649" i="1" s="1"/>
  <c r="P650" i="1" s="1"/>
  <c r="P651" i="1" s="1"/>
  <c r="P652" i="1" s="1"/>
  <c r="P653" i="1" s="1"/>
  <c r="P654" i="1" s="1"/>
  <c r="P655" i="1" s="1"/>
  <c r="P656" i="1" s="1"/>
  <c r="P657" i="1" s="1"/>
  <c r="P658" i="1" s="1"/>
  <c r="P659" i="1" s="1"/>
  <c r="P660" i="1" s="1"/>
  <c r="P661" i="1" s="1"/>
  <c r="P662" i="1" s="1"/>
  <c r="P663" i="1" s="1"/>
  <c r="P664" i="1" s="1"/>
  <c r="P665" i="1" s="1"/>
  <c r="P666" i="1" s="1"/>
  <c r="P667" i="1" s="1"/>
  <c r="P668" i="1" s="1"/>
  <c r="P669" i="1" s="1"/>
  <c r="P670" i="1" s="1"/>
  <c r="P671" i="1" s="1"/>
  <c r="P672" i="1" s="1"/>
  <c r="P673" i="1" s="1"/>
  <c r="P674" i="1" s="1"/>
  <c r="P675" i="1" s="1"/>
  <c r="P676" i="1" s="1"/>
  <c r="P677" i="1" s="1"/>
  <c r="P678" i="1" s="1"/>
  <c r="P679" i="1" s="1"/>
  <c r="P680" i="1" s="1"/>
  <c r="P681" i="1" s="1"/>
  <c r="P682" i="1" s="1"/>
  <c r="P683" i="1" s="1"/>
  <c r="P684" i="1" s="1"/>
  <c r="P685" i="1" s="1"/>
  <c r="P686" i="1" s="1"/>
  <c r="P687" i="1" s="1"/>
  <c r="P688" i="1" s="1"/>
  <c r="P689" i="1" s="1"/>
  <c r="P690" i="1" s="1"/>
  <c r="P691" i="1" s="1"/>
  <c r="P692" i="1" s="1"/>
  <c r="P693" i="1" s="1"/>
  <c r="P694" i="1" s="1"/>
  <c r="P695" i="1" s="1"/>
  <c r="P696" i="1" s="1"/>
  <c r="P697" i="1" s="1"/>
  <c r="P698" i="1" s="1"/>
  <c r="P699" i="1" s="1"/>
  <c r="P700" i="1" s="1"/>
  <c r="P701" i="1" s="1"/>
  <c r="P702" i="1" s="1"/>
  <c r="P703" i="1" s="1"/>
  <c r="P704" i="1" s="1"/>
  <c r="P705" i="1" s="1"/>
  <c r="P706" i="1" s="1"/>
  <c r="P707" i="1" s="1"/>
  <c r="P708" i="1" s="1"/>
  <c r="P709" i="1" s="1"/>
  <c r="P710" i="1" s="1"/>
  <c r="P711" i="1" s="1"/>
  <c r="P712" i="1" s="1"/>
  <c r="P713" i="1" s="1"/>
  <c r="P714" i="1" s="1"/>
  <c r="P715" i="1" s="1"/>
  <c r="P716" i="1" s="1"/>
  <c r="P717" i="1" s="1"/>
  <c r="P718" i="1" s="1"/>
  <c r="P719" i="1" s="1"/>
  <c r="P720" i="1" s="1"/>
  <c r="P721" i="1" s="1"/>
  <c r="P722" i="1" s="1"/>
  <c r="P723" i="1" s="1"/>
  <c r="P724" i="1" s="1"/>
  <c r="P725" i="1" s="1"/>
  <c r="P726" i="1" s="1"/>
  <c r="P727" i="1" s="1"/>
  <c r="P728" i="1" s="1"/>
  <c r="P729" i="1" s="1"/>
  <c r="P730" i="1" s="1"/>
  <c r="P731" i="1" s="1"/>
  <c r="P732" i="1" s="1"/>
  <c r="P733" i="1" s="1"/>
  <c r="P734" i="1" s="1"/>
  <c r="P735" i="1" s="1"/>
  <c r="P736" i="1" s="1"/>
  <c r="P737" i="1" s="1"/>
  <c r="P738" i="1" s="1"/>
  <c r="P739" i="1" s="1"/>
  <c r="P740" i="1" s="1"/>
  <c r="P741" i="1" s="1"/>
  <c r="P742" i="1" s="1"/>
  <c r="P743" i="1" s="1"/>
  <c r="P744" i="1" s="1"/>
  <c r="P745" i="1" s="1"/>
  <c r="P746" i="1" s="1"/>
  <c r="P747" i="1" s="1"/>
  <c r="P748" i="1" s="1"/>
  <c r="P749" i="1" s="1"/>
  <c r="P750" i="1" s="1"/>
  <c r="P751" i="1" s="1"/>
  <c r="P752" i="1" s="1"/>
  <c r="P753" i="1" s="1"/>
  <c r="P754" i="1" s="1"/>
  <c r="P755" i="1" s="1"/>
  <c r="P756" i="1" s="1"/>
  <c r="P757" i="1" s="1"/>
  <c r="P758" i="1" s="1"/>
  <c r="P759" i="1" s="1"/>
  <c r="P760" i="1" s="1"/>
  <c r="P761" i="1" s="1"/>
  <c r="P762" i="1" s="1"/>
  <c r="P763" i="1" s="1"/>
  <c r="P764" i="1" s="1"/>
  <c r="P765" i="1" s="1"/>
  <c r="P766" i="1" s="1"/>
  <c r="P767" i="1" s="1"/>
  <c r="P768" i="1" s="1"/>
  <c r="P769" i="1" s="1"/>
  <c r="P770" i="1" s="1"/>
  <c r="P771" i="1" s="1"/>
  <c r="P772" i="1" s="1"/>
  <c r="P773" i="1" s="1"/>
  <c r="P774" i="1" s="1"/>
  <c r="P775" i="1" s="1"/>
  <c r="P776" i="1" s="1"/>
  <c r="P777" i="1" s="1"/>
  <c r="P778" i="1" s="1"/>
  <c r="P779" i="1" s="1"/>
  <c r="P780" i="1" s="1"/>
  <c r="P781" i="1" s="1"/>
  <c r="P782" i="1" s="1"/>
  <c r="P783" i="1" s="1"/>
  <c r="P784" i="1" s="1"/>
  <c r="P785" i="1" s="1"/>
  <c r="P786" i="1" s="1"/>
  <c r="P787" i="1" s="1"/>
  <c r="P788" i="1" s="1"/>
  <c r="P789" i="1" s="1"/>
  <c r="P790" i="1" s="1"/>
  <c r="P791" i="1" s="1"/>
  <c r="P792" i="1" s="1"/>
  <c r="P793" i="1" s="1"/>
  <c r="P794" i="1" s="1"/>
  <c r="P795" i="1" s="1"/>
  <c r="P796" i="1" s="1"/>
  <c r="P797" i="1" s="1"/>
  <c r="P798" i="1" s="1"/>
  <c r="P799" i="1" s="1"/>
  <c r="P800" i="1" s="1"/>
  <c r="P801" i="1" s="1"/>
  <c r="P802" i="1" s="1"/>
  <c r="P803" i="1" s="1"/>
  <c r="P804" i="1" s="1"/>
  <c r="P805" i="1" s="1"/>
  <c r="P806" i="1" s="1"/>
  <c r="P807" i="1" s="1"/>
  <c r="P808" i="1" s="1"/>
  <c r="P809" i="1" s="1"/>
  <c r="P810" i="1" s="1"/>
  <c r="P811" i="1" s="1"/>
  <c r="P812" i="1" s="1"/>
  <c r="P813" i="1" s="1"/>
  <c r="P814" i="1" s="1"/>
  <c r="P815" i="1" s="1"/>
  <c r="P816" i="1" s="1"/>
  <c r="P817" i="1" s="1"/>
  <c r="P818" i="1" s="1"/>
  <c r="P819" i="1" s="1"/>
  <c r="P820" i="1" s="1"/>
  <c r="P821" i="1" s="1"/>
  <c r="P822" i="1" s="1"/>
  <c r="P823" i="1" s="1"/>
  <c r="P824" i="1" s="1"/>
  <c r="P825" i="1" s="1"/>
  <c r="P826" i="1" s="1"/>
  <c r="P827" i="1" s="1"/>
  <c r="P828" i="1" s="1"/>
  <c r="P829" i="1" s="1"/>
  <c r="P830" i="1" s="1"/>
  <c r="P831" i="1" s="1"/>
  <c r="P832" i="1" s="1"/>
  <c r="P833" i="1" s="1"/>
  <c r="P834" i="1" s="1"/>
  <c r="P835" i="1" s="1"/>
  <c r="P836" i="1" s="1"/>
  <c r="P837" i="1" s="1"/>
  <c r="P838" i="1" s="1"/>
  <c r="P839" i="1" s="1"/>
  <c r="P840" i="1" s="1"/>
  <c r="P841" i="1" s="1"/>
  <c r="P842" i="1" s="1"/>
  <c r="P843" i="1" s="1"/>
  <c r="P844" i="1" s="1"/>
  <c r="P845" i="1" s="1"/>
  <c r="P846" i="1" s="1"/>
  <c r="P847" i="1" s="1"/>
  <c r="P848" i="1" s="1"/>
  <c r="P849" i="1" s="1"/>
  <c r="P850" i="1" s="1"/>
  <c r="P851" i="1" s="1"/>
  <c r="P852" i="1" s="1"/>
  <c r="P853" i="1" s="1"/>
  <c r="P854" i="1" s="1"/>
  <c r="P855" i="1" s="1"/>
  <c r="P856" i="1" s="1"/>
  <c r="P857" i="1" s="1"/>
  <c r="P858" i="1" s="1"/>
  <c r="P859" i="1" s="1"/>
  <c r="P860" i="1" s="1"/>
  <c r="P861" i="1" s="1"/>
  <c r="P862" i="1" s="1"/>
  <c r="P863" i="1" s="1"/>
  <c r="P864" i="1" s="1"/>
  <c r="P865" i="1" s="1"/>
  <c r="P866" i="1" s="1"/>
  <c r="P867" i="1" s="1"/>
  <c r="P868" i="1" s="1"/>
  <c r="P869" i="1" s="1"/>
  <c r="P870" i="1" s="1"/>
  <c r="P871" i="1" s="1"/>
  <c r="P872" i="1" s="1"/>
  <c r="P873" i="1" s="1"/>
  <c r="P874" i="1" s="1"/>
  <c r="P875" i="1" s="1"/>
  <c r="P876" i="1" s="1"/>
  <c r="P877" i="1" s="1"/>
  <c r="P878" i="1" s="1"/>
  <c r="P879" i="1" s="1"/>
  <c r="P880" i="1" s="1"/>
  <c r="P881" i="1" s="1"/>
  <c r="P882" i="1" s="1"/>
  <c r="P883" i="1" s="1"/>
  <c r="P884" i="1" s="1"/>
  <c r="P885" i="1" s="1"/>
  <c r="P886" i="1" s="1"/>
  <c r="P887" i="1" s="1"/>
  <c r="P888" i="1" s="1"/>
  <c r="P889" i="1" s="1"/>
  <c r="P890" i="1" s="1"/>
  <c r="P891" i="1" s="1"/>
  <c r="P892" i="1" s="1"/>
  <c r="P893" i="1" s="1"/>
  <c r="P894" i="1" s="1"/>
  <c r="P895" i="1" s="1"/>
  <c r="P896" i="1" s="1"/>
  <c r="P897" i="1" s="1"/>
  <c r="P898" i="1" s="1"/>
  <c r="P899" i="1" s="1"/>
  <c r="P900" i="1" s="1"/>
  <c r="P901" i="1" s="1"/>
  <c r="P902" i="1" s="1"/>
  <c r="P903" i="1" s="1"/>
  <c r="P904" i="1" s="1"/>
  <c r="P905" i="1" s="1"/>
  <c r="P906" i="1" s="1"/>
  <c r="P907" i="1" s="1"/>
  <c r="P908" i="1" s="1"/>
  <c r="P909" i="1" s="1"/>
  <c r="P910" i="1" s="1"/>
  <c r="P911" i="1" s="1"/>
  <c r="P912" i="1" s="1"/>
  <c r="P913" i="1" s="1"/>
  <c r="P914" i="1" s="1"/>
  <c r="P915" i="1" s="1"/>
  <c r="P916" i="1" s="1"/>
  <c r="P917" i="1" s="1"/>
  <c r="P918" i="1" s="1"/>
  <c r="P919" i="1" s="1"/>
  <c r="P920" i="1" s="1"/>
  <c r="P921" i="1" s="1"/>
  <c r="P922" i="1" s="1"/>
  <c r="P923" i="1" s="1"/>
  <c r="P924" i="1" s="1"/>
  <c r="P925" i="1" s="1"/>
  <c r="P926" i="1" s="1"/>
  <c r="P927" i="1" s="1"/>
  <c r="P928" i="1" s="1"/>
  <c r="P929" i="1" s="1"/>
  <c r="P930" i="1" s="1"/>
  <c r="P931" i="1" s="1"/>
  <c r="P932" i="1" s="1"/>
  <c r="P933" i="1" s="1"/>
  <c r="P934" i="1" s="1"/>
  <c r="P935" i="1" s="1"/>
  <c r="P936" i="1" s="1"/>
  <c r="P937" i="1" s="1"/>
  <c r="P938" i="1" s="1"/>
  <c r="P939" i="1" s="1"/>
  <c r="P940" i="1" s="1"/>
  <c r="P941" i="1" s="1"/>
  <c r="P942" i="1" s="1"/>
  <c r="P943" i="1" s="1"/>
  <c r="P944" i="1" s="1"/>
  <c r="P945" i="1" s="1"/>
  <c r="P946" i="1" s="1"/>
  <c r="P947" i="1" s="1"/>
  <c r="P948" i="1" s="1"/>
  <c r="P949" i="1" s="1"/>
  <c r="P950" i="1" s="1"/>
  <c r="P951" i="1" s="1"/>
  <c r="P952" i="1" s="1"/>
  <c r="P953" i="1" s="1"/>
  <c r="P954" i="1" s="1"/>
  <c r="P955" i="1" s="1"/>
  <c r="P956" i="1" s="1"/>
  <c r="P957" i="1" s="1"/>
  <c r="P958" i="1" s="1"/>
  <c r="P959" i="1" s="1"/>
  <c r="P960" i="1" s="1"/>
  <c r="P961" i="1" s="1"/>
  <c r="P962" i="1" s="1"/>
  <c r="P963" i="1" s="1"/>
  <c r="P964" i="1" s="1"/>
  <c r="P965" i="1" s="1"/>
  <c r="P966" i="1" s="1"/>
  <c r="P967" i="1" s="1"/>
  <c r="P968" i="1" s="1"/>
  <c r="P969" i="1" s="1"/>
  <c r="P970" i="1" s="1"/>
  <c r="P971" i="1" s="1"/>
  <c r="P972" i="1" s="1"/>
  <c r="P973" i="1" s="1"/>
  <c r="P974" i="1" s="1"/>
  <c r="P975" i="1" s="1"/>
  <c r="P976" i="1" s="1"/>
  <c r="P977" i="1" s="1"/>
  <c r="P978" i="1" s="1"/>
  <c r="P979" i="1" s="1"/>
  <c r="P980" i="1" s="1"/>
  <c r="P981" i="1" s="1"/>
  <c r="P982" i="1" s="1"/>
  <c r="P983" i="1" s="1"/>
  <c r="P984" i="1" s="1"/>
  <c r="P985" i="1" s="1"/>
  <c r="P986" i="1" s="1"/>
  <c r="P987" i="1" s="1"/>
  <c r="P988" i="1" s="1"/>
  <c r="P989" i="1" s="1"/>
  <c r="P990" i="1" s="1"/>
  <c r="P991" i="1" s="1"/>
  <c r="P992" i="1" s="1"/>
  <c r="P993" i="1" s="1"/>
  <c r="P994" i="1" s="1"/>
  <c r="P995" i="1" s="1"/>
  <c r="P996" i="1" s="1"/>
  <c r="P997" i="1" s="1"/>
  <c r="P998" i="1" s="1"/>
  <c r="P999" i="1" s="1"/>
  <c r="P1000" i="1" s="1"/>
  <c r="P1001" i="1" s="1"/>
  <c r="P1002" i="1" s="1"/>
  <c r="P1003" i="1" s="1"/>
  <c r="P1004" i="1" s="1"/>
  <c r="P1005" i="1" s="1"/>
  <c r="P1006" i="1" s="1"/>
  <c r="P1007" i="1" s="1"/>
  <c r="P1008" i="1" s="1"/>
  <c r="P1009" i="1" s="1"/>
  <c r="P1010" i="1" s="1"/>
  <c r="P1011" i="1" s="1"/>
  <c r="P1012" i="1" s="1"/>
  <c r="P1013" i="1" s="1"/>
  <c r="P1014" i="1" s="1"/>
  <c r="P1015" i="1" s="1"/>
  <c r="P1016" i="1" s="1"/>
  <c r="P1017" i="1" s="1"/>
  <c r="P1018" i="1" s="1"/>
  <c r="P1019" i="1" s="1"/>
  <c r="P1020" i="1" s="1"/>
  <c r="P1021" i="1" s="1"/>
  <c r="P1022" i="1" s="1"/>
  <c r="P1023" i="1" s="1"/>
  <c r="P1024" i="1" s="1"/>
  <c r="P1025" i="1" s="1"/>
  <c r="P1026" i="1" s="1"/>
  <c r="P1027" i="1" s="1"/>
  <c r="P1028" i="1" s="1"/>
  <c r="P1029" i="1" s="1"/>
  <c r="P1030" i="1" s="1"/>
  <c r="P1031" i="1" s="1"/>
  <c r="P1032" i="1" s="1"/>
  <c r="P1033" i="1" s="1"/>
  <c r="P1034" i="1" s="1"/>
  <c r="P1035" i="1" s="1"/>
  <c r="P1036" i="1" s="1"/>
  <c r="P1037" i="1" s="1"/>
  <c r="P1038" i="1" s="1"/>
  <c r="P1039" i="1" s="1"/>
  <c r="P1040" i="1" s="1"/>
  <c r="P1041" i="1" s="1"/>
  <c r="P1042" i="1" s="1"/>
  <c r="P1043" i="1" s="1"/>
  <c r="P1044" i="1" s="1"/>
  <c r="P1045" i="1" s="1"/>
  <c r="P1046" i="1" s="1"/>
  <c r="P1047" i="1" s="1"/>
  <c r="P1048" i="1" s="1"/>
  <c r="P1049" i="1" s="1"/>
  <c r="P1050" i="1" s="1"/>
  <c r="P1051" i="1" s="1"/>
  <c r="P1052" i="1" s="1"/>
  <c r="P1053" i="1" s="1"/>
  <c r="P1054" i="1" s="1"/>
  <c r="P1055" i="1" s="1"/>
  <c r="P1056" i="1" s="1"/>
  <c r="P1057" i="1" s="1"/>
  <c r="P1058" i="1" s="1"/>
  <c r="P1059" i="1" s="1"/>
  <c r="P1060" i="1" s="1"/>
  <c r="P1061" i="1" s="1"/>
  <c r="P1062" i="1" s="1"/>
  <c r="P1063" i="1" s="1"/>
  <c r="P1064" i="1" s="1"/>
  <c r="P1065" i="1" s="1"/>
  <c r="P1066" i="1" s="1"/>
  <c r="P1067" i="1" s="1"/>
  <c r="P1068" i="1" s="1"/>
  <c r="P1069" i="1" s="1"/>
  <c r="P1070" i="1" s="1"/>
  <c r="P1071" i="1" s="1"/>
  <c r="P1072" i="1" s="1"/>
  <c r="P1073" i="1" s="1"/>
  <c r="P1074" i="1" s="1"/>
  <c r="P1075" i="1" s="1"/>
  <c r="P1076" i="1" s="1"/>
  <c r="P1077" i="1" s="1"/>
  <c r="P1078" i="1" s="1"/>
  <c r="P1079" i="1" s="1"/>
  <c r="P1080" i="1" s="1"/>
  <c r="P1081" i="1" s="1"/>
  <c r="P1082" i="1" s="1"/>
  <c r="P1083" i="1" s="1"/>
  <c r="P1084" i="1" s="1"/>
  <c r="P1085" i="1" s="1"/>
  <c r="P1086" i="1" s="1"/>
  <c r="P1087" i="1" s="1"/>
  <c r="P1088" i="1" s="1"/>
  <c r="P1089" i="1" s="1"/>
  <c r="P1090" i="1" s="1"/>
  <c r="P1091" i="1" s="1"/>
  <c r="P1092" i="1" s="1"/>
  <c r="P1093" i="1" s="1"/>
  <c r="P1094" i="1" s="1"/>
  <c r="P1095" i="1" s="1"/>
  <c r="P1096" i="1" s="1"/>
  <c r="P1097" i="1" s="1"/>
  <c r="P1098" i="1" s="1"/>
  <c r="P1099" i="1" s="1"/>
  <c r="P1100" i="1" s="1"/>
  <c r="P1101" i="1" s="1"/>
  <c r="P1102" i="1" s="1"/>
  <c r="P1103" i="1" s="1"/>
  <c r="P1104" i="1" s="1"/>
  <c r="P1105" i="1" s="1"/>
  <c r="P1106" i="1" s="1"/>
  <c r="P1107" i="1" s="1"/>
  <c r="P1108" i="1" s="1"/>
  <c r="P1109" i="1" s="1"/>
  <c r="P1110" i="1" s="1"/>
  <c r="P1111" i="1" s="1"/>
  <c r="P1112" i="1" s="1"/>
  <c r="P1113" i="1" s="1"/>
  <c r="P1114" i="1" s="1"/>
  <c r="P1115" i="1" s="1"/>
  <c r="P1116" i="1" s="1"/>
  <c r="P1117" i="1" s="1"/>
  <c r="P1118" i="1" s="1"/>
  <c r="P1119" i="1" s="1"/>
  <c r="P1120" i="1" s="1"/>
  <c r="P1121" i="1" s="1"/>
  <c r="P1122" i="1" s="1"/>
  <c r="P1123" i="1" s="1"/>
  <c r="P1124" i="1" s="1"/>
  <c r="P1125" i="1" s="1"/>
  <c r="P1126" i="1" s="1"/>
  <c r="P1127" i="1" s="1"/>
  <c r="P1128" i="1" s="1"/>
  <c r="P1129" i="1" s="1"/>
  <c r="P1130" i="1" s="1"/>
  <c r="P1131" i="1" s="1"/>
  <c r="P1132" i="1" s="1"/>
  <c r="P1133" i="1" s="1"/>
  <c r="P1134" i="1" s="1"/>
  <c r="P1135" i="1" s="1"/>
  <c r="P1136" i="1" s="1"/>
  <c r="P9" i="3" l="1"/>
  <c r="Q9" i="3" s="1"/>
  <c r="R8" i="3"/>
  <c r="T9" i="3"/>
  <c r="S9" i="1"/>
  <c r="V7" i="1" s="1"/>
  <c r="V8" i="1" s="1"/>
  <c r="U11" i="1" s="1"/>
  <c r="W11" i="1" s="1"/>
  <c r="P10" i="3" l="1"/>
  <c r="Q10" i="3" s="1"/>
  <c r="R9" i="3"/>
  <c r="T10" i="3"/>
  <c r="P11" i="3" l="1"/>
  <c r="Q11" i="3" s="1"/>
  <c r="R10" i="3"/>
  <c r="T11" i="3"/>
  <c r="P12" i="3" l="1"/>
  <c r="Q12" i="3" s="1"/>
  <c r="R11" i="3"/>
  <c r="T12" i="3"/>
  <c r="P13" i="3" l="1"/>
  <c r="Q13" i="3" s="1"/>
  <c r="R12" i="3"/>
  <c r="T13" i="3"/>
  <c r="P14" i="3" l="1"/>
  <c r="Q14" i="3" s="1"/>
  <c r="R13" i="3"/>
  <c r="T14" i="3"/>
  <c r="P15" i="3" l="1"/>
  <c r="Q15" i="3" s="1"/>
  <c r="R14" i="3"/>
  <c r="T15" i="3"/>
  <c r="P16" i="3" l="1"/>
  <c r="Q16" i="3" s="1"/>
  <c r="R15" i="3"/>
  <c r="T16" i="3"/>
  <c r="P17" i="3" l="1"/>
  <c r="Q17" i="3" s="1"/>
  <c r="R16" i="3"/>
  <c r="T17" i="3"/>
  <c r="P18" i="3" l="1"/>
  <c r="Q18" i="3" s="1"/>
  <c r="R17" i="3"/>
  <c r="T18" i="3"/>
  <c r="P19" i="3" l="1"/>
  <c r="Q19" i="3" s="1"/>
  <c r="R18" i="3"/>
  <c r="T19" i="3"/>
  <c r="P20" i="3" l="1"/>
  <c r="Q20" i="3" s="1"/>
  <c r="R19" i="3"/>
  <c r="T20" i="3"/>
  <c r="P21" i="3" l="1"/>
  <c r="Q21" i="3" s="1"/>
  <c r="R20" i="3"/>
  <c r="T21" i="3"/>
  <c r="P22" i="3" l="1"/>
  <c r="Q22" i="3" s="1"/>
  <c r="R21" i="3"/>
  <c r="T22" i="3"/>
  <c r="P23" i="3" l="1"/>
  <c r="Q23" i="3" s="1"/>
  <c r="R22" i="3"/>
  <c r="T23" i="3"/>
  <c r="P24" i="3" l="1"/>
  <c r="Q24" i="3" s="1"/>
  <c r="R23" i="3"/>
  <c r="T24" i="3"/>
  <c r="P25" i="3" l="1"/>
  <c r="Q25" i="3" s="1"/>
  <c r="R24" i="3"/>
  <c r="T25" i="3"/>
  <c r="P26" i="3" l="1"/>
  <c r="Q26" i="3" s="1"/>
  <c r="R25" i="3"/>
  <c r="T26" i="3"/>
  <c r="P27" i="3" l="1"/>
  <c r="R26" i="3"/>
  <c r="Q27" i="3"/>
  <c r="T27" i="3"/>
  <c r="P28" i="3" l="1"/>
  <c r="Q28" i="3" s="1"/>
  <c r="R27" i="3"/>
  <c r="T28" i="3"/>
  <c r="P29" i="3" l="1"/>
  <c r="Q29" i="3" s="1"/>
  <c r="R28" i="3"/>
  <c r="T29" i="3"/>
  <c r="P30" i="3" l="1"/>
  <c r="R29" i="3"/>
  <c r="Q30" i="3"/>
  <c r="T30" i="3"/>
  <c r="P31" i="3" l="1"/>
  <c r="R30" i="3"/>
  <c r="Q31" i="3"/>
  <c r="T31" i="3"/>
  <c r="P32" i="3" l="1"/>
  <c r="R31" i="3"/>
  <c r="Q32" i="3"/>
  <c r="T32" i="3"/>
  <c r="P33" i="3" l="1"/>
  <c r="Q33" i="3" s="1"/>
  <c r="R32" i="3"/>
  <c r="T33" i="3"/>
  <c r="P34" i="3" l="1"/>
  <c r="R33" i="3"/>
  <c r="Q34" i="3"/>
  <c r="T34" i="3"/>
  <c r="P35" i="3" l="1"/>
  <c r="R34" i="3"/>
  <c r="Q35" i="3"/>
  <c r="T35" i="3"/>
  <c r="P36" i="3" l="1"/>
  <c r="R35" i="3"/>
  <c r="Q36" i="3"/>
  <c r="T36" i="3"/>
  <c r="P37" i="3" l="1"/>
  <c r="R36" i="3"/>
  <c r="Q37" i="3"/>
  <c r="T37" i="3"/>
  <c r="P38" i="3" l="1"/>
  <c r="R37" i="3"/>
  <c r="Q38" i="3"/>
  <c r="T38" i="3"/>
  <c r="P39" i="3" l="1"/>
  <c r="R38" i="3"/>
  <c r="Q39" i="3"/>
  <c r="T39" i="3"/>
  <c r="P40" i="3" l="1"/>
  <c r="Q40" i="3" s="1"/>
  <c r="R39" i="3"/>
  <c r="T40" i="3"/>
  <c r="P41" i="3" l="1"/>
  <c r="R40" i="3"/>
  <c r="Q41" i="3"/>
  <c r="T41" i="3"/>
  <c r="P42" i="3" l="1"/>
  <c r="R41" i="3"/>
  <c r="Q42" i="3"/>
  <c r="T42" i="3"/>
  <c r="P43" i="3" l="1"/>
  <c r="R42" i="3"/>
  <c r="T43" i="3"/>
  <c r="P44" i="3" l="1"/>
  <c r="R43" i="3"/>
  <c r="Q43" i="3"/>
  <c r="Q44" i="3"/>
  <c r="T44" i="3"/>
  <c r="P45" i="3" l="1"/>
  <c r="R44" i="3"/>
  <c r="Q45" i="3"/>
  <c r="T45" i="3"/>
  <c r="P46" i="3" l="1"/>
  <c r="Q46" i="3" s="1"/>
  <c r="R45" i="3"/>
  <c r="T46" i="3"/>
  <c r="P47" i="3" l="1"/>
  <c r="R46" i="3"/>
  <c r="Q47" i="3"/>
  <c r="T47" i="3"/>
  <c r="P48" i="3" l="1"/>
  <c r="R47" i="3"/>
  <c r="Q48" i="3"/>
  <c r="T48" i="3"/>
  <c r="P49" i="3" l="1"/>
  <c r="R48" i="3"/>
  <c r="Q49" i="3"/>
  <c r="T49" i="3"/>
  <c r="P50" i="3" l="1"/>
  <c r="R49" i="3"/>
  <c r="Q50" i="3"/>
  <c r="T50" i="3"/>
  <c r="P51" i="3" l="1"/>
  <c r="R50" i="3"/>
  <c r="Q51" i="3"/>
  <c r="T51" i="3"/>
  <c r="P52" i="3" l="1"/>
  <c r="R51" i="3"/>
  <c r="Q52" i="3"/>
  <c r="T52" i="3"/>
  <c r="P53" i="3" l="1"/>
  <c r="R52" i="3"/>
  <c r="Q53" i="3"/>
  <c r="T53" i="3"/>
  <c r="P54" i="3" l="1"/>
  <c r="Q54" i="3" s="1"/>
  <c r="R53" i="3"/>
  <c r="T54" i="3"/>
  <c r="P55" i="3" l="1"/>
  <c r="R54" i="3"/>
  <c r="Q55" i="3"/>
  <c r="T55" i="3"/>
  <c r="P56" i="3" l="1"/>
  <c r="R55" i="3"/>
  <c r="Q56" i="3"/>
  <c r="T56" i="3"/>
  <c r="P57" i="3" l="1"/>
  <c r="R56" i="3"/>
  <c r="Q57" i="3"/>
  <c r="T57" i="3"/>
  <c r="P58" i="3" l="1"/>
  <c r="R57" i="3"/>
  <c r="Q58" i="3"/>
  <c r="T58" i="3"/>
  <c r="P59" i="3" l="1"/>
  <c r="R58" i="3"/>
  <c r="Q59" i="3"/>
  <c r="T59" i="3"/>
  <c r="P60" i="3" l="1"/>
  <c r="Q60" i="3" s="1"/>
  <c r="R59" i="3"/>
  <c r="T60" i="3"/>
  <c r="P61" i="3" l="1"/>
  <c r="Q61" i="3" s="1"/>
  <c r="R60" i="3"/>
  <c r="T61" i="3"/>
  <c r="P62" i="3" l="1"/>
  <c r="R61" i="3"/>
  <c r="Q62" i="3"/>
  <c r="T62" i="3"/>
  <c r="P63" i="3" l="1"/>
  <c r="R62" i="3"/>
  <c r="Q63" i="3"/>
  <c r="T63" i="3"/>
  <c r="P64" i="3" l="1"/>
  <c r="R63" i="3"/>
  <c r="Q64" i="3"/>
  <c r="T64" i="3"/>
  <c r="P65" i="3" l="1"/>
  <c r="Q65" i="3" s="1"/>
  <c r="R64" i="3"/>
  <c r="T65" i="3"/>
  <c r="P66" i="3" l="1"/>
  <c r="R65" i="3"/>
  <c r="Q66" i="3"/>
  <c r="T66" i="3"/>
  <c r="P67" i="3" l="1"/>
  <c r="Q67" i="3" s="1"/>
  <c r="R66" i="3"/>
  <c r="T67" i="3"/>
  <c r="P68" i="3" l="1"/>
  <c r="R67" i="3"/>
  <c r="Q68" i="3"/>
  <c r="T68" i="3"/>
  <c r="P69" i="3" l="1"/>
  <c r="Q69" i="3" s="1"/>
  <c r="R68" i="3"/>
  <c r="T69" i="3"/>
  <c r="P70" i="3" l="1"/>
  <c r="Q70" i="3" s="1"/>
  <c r="R69" i="3"/>
  <c r="T70" i="3"/>
  <c r="P71" i="3" l="1"/>
  <c r="R70" i="3"/>
  <c r="Q71" i="3"/>
  <c r="T71" i="3"/>
  <c r="P72" i="3" l="1"/>
  <c r="Q72" i="3" s="1"/>
  <c r="R71" i="3"/>
  <c r="T72" i="3"/>
  <c r="P73" i="3" l="1"/>
  <c r="R72" i="3"/>
  <c r="Q73" i="3"/>
  <c r="T73" i="3"/>
  <c r="P74" i="3" l="1"/>
  <c r="R73" i="3"/>
  <c r="Q74" i="3"/>
  <c r="T74" i="3"/>
  <c r="P75" i="3" l="1"/>
  <c r="Q75" i="3" s="1"/>
  <c r="R74" i="3"/>
  <c r="T75" i="3"/>
  <c r="P76" i="3" l="1"/>
  <c r="Q76" i="3" s="1"/>
  <c r="R75" i="3"/>
  <c r="T76" i="3"/>
  <c r="P77" i="3" l="1"/>
  <c r="Q77" i="3" s="1"/>
  <c r="R76" i="3"/>
  <c r="T77" i="3"/>
  <c r="P78" i="3" l="1"/>
  <c r="R77" i="3"/>
  <c r="Q78" i="3"/>
  <c r="T78" i="3"/>
  <c r="P79" i="3" l="1"/>
  <c r="Q79" i="3" s="1"/>
  <c r="R78" i="3"/>
  <c r="T79" i="3"/>
  <c r="P80" i="3" l="1"/>
  <c r="Q80" i="3" s="1"/>
  <c r="R79" i="3"/>
  <c r="T80" i="3"/>
  <c r="P81" i="3" l="1"/>
  <c r="R80" i="3"/>
  <c r="Q81" i="3"/>
  <c r="T81" i="3"/>
  <c r="P82" i="3" l="1"/>
  <c r="R81" i="3"/>
  <c r="Q82" i="3"/>
  <c r="T82" i="3"/>
  <c r="P83" i="3" l="1"/>
  <c r="R82" i="3"/>
  <c r="Q83" i="3"/>
  <c r="T83" i="3"/>
  <c r="P84" i="3" l="1"/>
  <c r="R83" i="3"/>
  <c r="Q84" i="3"/>
  <c r="T84" i="3"/>
  <c r="P85" i="3" l="1"/>
  <c r="Q85" i="3" s="1"/>
  <c r="R84" i="3"/>
  <c r="T85" i="3"/>
  <c r="P86" i="3" l="1"/>
  <c r="R85" i="3"/>
  <c r="Q86" i="3"/>
  <c r="T86" i="3"/>
  <c r="P87" i="3" l="1"/>
  <c r="R86" i="3"/>
  <c r="Q87" i="3"/>
  <c r="T87" i="3"/>
  <c r="P88" i="3" l="1"/>
  <c r="R87" i="3"/>
  <c r="Q88" i="3"/>
  <c r="T88" i="3"/>
  <c r="P89" i="3" l="1"/>
  <c r="Q89" i="3" s="1"/>
  <c r="R88" i="3"/>
  <c r="T89" i="3"/>
  <c r="P90" i="3" l="1"/>
  <c r="R89" i="3"/>
  <c r="Q90" i="3"/>
  <c r="T90" i="3"/>
  <c r="P91" i="3" l="1"/>
  <c r="R90" i="3"/>
  <c r="Q91" i="3"/>
  <c r="T91" i="3"/>
  <c r="P92" i="3" l="1"/>
  <c r="R91" i="3"/>
  <c r="Q92" i="3"/>
  <c r="T92" i="3"/>
  <c r="P93" i="3" l="1"/>
  <c r="Q93" i="3" s="1"/>
  <c r="R92" i="3"/>
  <c r="T93" i="3"/>
  <c r="P94" i="3" l="1"/>
  <c r="R93" i="3"/>
  <c r="Q94" i="3"/>
  <c r="T94" i="3"/>
  <c r="P95" i="3" l="1"/>
  <c r="R94" i="3"/>
  <c r="Q95" i="3"/>
  <c r="T95" i="3"/>
  <c r="P96" i="3" l="1"/>
  <c r="R95" i="3"/>
  <c r="Q96" i="3"/>
  <c r="T96" i="3"/>
  <c r="P97" i="3" l="1"/>
  <c r="R96" i="3"/>
  <c r="Q97" i="3"/>
  <c r="T97" i="3"/>
  <c r="P98" i="3" l="1"/>
  <c r="R97" i="3"/>
  <c r="Q98" i="3"/>
  <c r="T98" i="3"/>
  <c r="P99" i="3" l="1"/>
  <c r="R98" i="3"/>
  <c r="T99" i="3"/>
  <c r="P100" i="3" l="1"/>
  <c r="R99" i="3"/>
  <c r="Q99" i="3"/>
  <c r="Q100" i="3"/>
  <c r="T100" i="3"/>
  <c r="P101" i="3" l="1"/>
  <c r="R100" i="3"/>
  <c r="T101" i="3"/>
  <c r="P102" i="3" l="1"/>
  <c r="Q102" i="3" s="1"/>
  <c r="R101" i="3"/>
  <c r="Q101" i="3"/>
  <c r="T102" i="3"/>
  <c r="P103" i="3" l="1"/>
  <c r="R102" i="3"/>
  <c r="Q103" i="3"/>
  <c r="T103" i="3"/>
  <c r="P104" i="3" l="1"/>
  <c r="R103" i="3"/>
  <c r="Q104" i="3"/>
  <c r="T104" i="3"/>
  <c r="P105" i="3" l="1"/>
  <c r="Q105" i="3" s="1"/>
  <c r="R104" i="3"/>
  <c r="T105" i="3"/>
  <c r="P106" i="3" l="1"/>
  <c r="R105" i="3"/>
  <c r="T106" i="3"/>
  <c r="P107" i="3" l="1"/>
  <c r="R106" i="3"/>
  <c r="Q106" i="3"/>
  <c r="T107" i="3"/>
  <c r="P108" i="3" l="1"/>
  <c r="R107" i="3"/>
  <c r="Q107" i="3"/>
  <c r="T108" i="3"/>
  <c r="P109" i="3" l="1"/>
  <c r="R108" i="3"/>
  <c r="Q108" i="3"/>
  <c r="T109" i="3"/>
  <c r="P110" i="3" l="1"/>
  <c r="R109" i="3"/>
  <c r="Q109" i="3"/>
  <c r="T110" i="3"/>
  <c r="P111" i="3" l="1"/>
  <c r="R110" i="3"/>
  <c r="Q110" i="3"/>
  <c r="T111" i="3"/>
  <c r="P112" i="3" l="1"/>
  <c r="Q112" i="3" s="1"/>
  <c r="R111" i="3"/>
  <c r="Q111" i="3"/>
  <c r="T112" i="3"/>
  <c r="P113" i="3" l="1"/>
  <c r="R112" i="3"/>
  <c r="T113" i="3"/>
  <c r="P114" i="3" l="1"/>
  <c r="R113" i="3"/>
  <c r="Q113" i="3"/>
  <c r="T114" i="3"/>
  <c r="P115" i="3" l="1"/>
  <c r="R114" i="3"/>
  <c r="Q114" i="3"/>
  <c r="T115" i="3"/>
  <c r="P116" i="3" l="1"/>
  <c r="R115" i="3"/>
  <c r="Q115" i="3"/>
  <c r="T116" i="3"/>
  <c r="P117" i="3" l="1"/>
  <c r="R116" i="3"/>
  <c r="Q116" i="3"/>
  <c r="T117" i="3"/>
  <c r="P118" i="3" l="1"/>
  <c r="R117" i="3"/>
  <c r="Q117" i="3"/>
  <c r="T118" i="3"/>
  <c r="P119" i="3" l="1"/>
  <c r="R118" i="3"/>
  <c r="Q118" i="3"/>
  <c r="T119" i="3"/>
  <c r="P120" i="3" l="1"/>
  <c r="R119" i="3"/>
  <c r="Q119" i="3"/>
  <c r="T120" i="3"/>
  <c r="P121" i="3" l="1"/>
  <c r="R120" i="3"/>
  <c r="Q120" i="3"/>
  <c r="T121" i="3"/>
  <c r="P122" i="3" l="1"/>
  <c r="R121" i="3"/>
  <c r="Q121" i="3"/>
  <c r="T122" i="3"/>
  <c r="P123" i="3" l="1"/>
  <c r="Q123" i="3" s="1"/>
  <c r="R122" i="3"/>
  <c r="Q122" i="3"/>
  <c r="T123" i="3"/>
  <c r="P124" i="3" l="1"/>
  <c r="Q124" i="3" s="1"/>
  <c r="R123" i="3"/>
  <c r="T124" i="3"/>
  <c r="P125" i="3" l="1"/>
  <c r="R124" i="3"/>
  <c r="T125" i="3"/>
  <c r="P126" i="3" l="1"/>
  <c r="R125" i="3"/>
  <c r="Q125" i="3"/>
  <c r="T126" i="3"/>
  <c r="P127" i="3" l="1"/>
  <c r="R126" i="3"/>
  <c r="Q126" i="3"/>
  <c r="T127" i="3"/>
  <c r="P128" i="3" l="1"/>
  <c r="R127" i="3"/>
  <c r="Q127" i="3"/>
  <c r="T128" i="3"/>
  <c r="P129" i="3" l="1"/>
  <c r="R128" i="3"/>
  <c r="Q128" i="3"/>
  <c r="T129" i="3"/>
  <c r="P130" i="3" l="1"/>
  <c r="R129" i="3"/>
  <c r="Q129" i="3"/>
  <c r="T130" i="3"/>
  <c r="P131" i="3" l="1"/>
  <c r="R130" i="3"/>
  <c r="Q130" i="3"/>
  <c r="T131" i="3"/>
  <c r="P132" i="3" l="1"/>
  <c r="R131" i="3"/>
  <c r="Q131" i="3"/>
  <c r="T132" i="3"/>
  <c r="P133" i="3" l="1"/>
  <c r="R132" i="3"/>
  <c r="Q132" i="3"/>
  <c r="T133" i="3"/>
  <c r="P134" i="3" l="1"/>
  <c r="R133" i="3"/>
  <c r="Q133" i="3"/>
  <c r="T134" i="3"/>
  <c r="P135" i="3" l="1"/>
  <c r="R134" i="3"/>
  <c r="Q134" i="3"/>
  <c r="T135" i="3"/>
  <c r="P136" i="3" l="1"/>
  <c r="Q136" i="3" s="1"/>
  <c r="R135" i="3"/>
  <c r="Q135" i="3"/>
  <c r="T136" i="3"/>
  <c r="P137" i="3" l="1"/>
  <c r="R136" i="3"/>
  <c r="T137" i="3"/>
  <c r="P138" i="3" l="1"/>
  <c r="R137" i="3"/>
  <c r="Q137" i="3"/>
  <c r="T138" i="3"/>
  <c r="P139" i="3" l="1"/>
  <c r="R138" i="3"/>
  <c r="Q138" i="3"/>
  <c r="T139" i="3"/>
  <c r="P140" i="3" l="1"/>
  <c r="R139" i="3"/>
  <c r="Q139" i="3"/>
  <c r="T140" i="3"/>
  <c r="P141" i="3" l="1"/>
  <c r="R140" i="3"/>
  <c r="Q140" i="3"/>
  <c r="T141" i="3"/>
  <c r="P142" i="3" l="1"/>
  <c r="R141" i="3"/>
  <c r="Q141" i="3"/>
  <c r="T142" i="3"/>
  <c r="P143" i="3" l="1"/>
  <c r="R142" i="3"/>
  <c r="Q142" i="3"/>
  <c r="T143" i="3"/>
  <c r="P144" i="3" l="1"/>
  <c r="R143" i="3"/>
  <c r="Q143" i="3"/>
  <c r="T144" i="3"/>
  <c r="P145" i="3" l="1"/>
  <c r="R144" i="3"/>
  <c r="Q144" i="3"/>
  <c r="T145" i="3"/>
  <c r="P146" i="3" l="1"/>
  <c r="R145" i="3"/>
  <c r="Q145" i="3"/>
  <c r="T146" i="3"/>
  <c r="P147" i="3" l="1"/>
  <c r="R146" i="3"/>
  <c r="Q146" i="3"/>
  <c r="Q147" i="3"/>
  <c r="T147" i="3"/>
  <c r="P148" i="3" l="1"/>
  <c r="R147" i="3"/>
  <c r="Q148" i="3"/>
  <c r="T148" i="3"/>
  <c r="P149" i="3" l="1"/>
  <c r="R148" i="3"/>
  <c r="Q149" i="3"/>
  <c r="T149" i="3"/>
  <c r="P150" i="3" l="1"/>
  <c r="R149" i="3"/>
  <c r="Q150" i="3"/>
  <c r="T150" i="3"/>
  <c r="P151" i="3" l="1"/>
  <c r="R150" i="3"/>
  <c r="Q151" i="3"/>
  <c r="T151" i="3"/>
  <c r="P152" i="3" l="1"/>
  <c r="R151" i="3"/>
  <c r="Q152" i="3"/>
  <c r="T152" i="3"/>
  <c r="P153" i="3" l="1"/>
  <c r="R152" i="3"/>
  <c r="T153" i="3"/>
  <c r="P154" i="3" l="1"/>
  <c r="R153" i="3"/>
  <c r="Q153" i="3"/>
  <c r="T154" i="3"/>
  <c r="P155" i="3" l="1"/>
  <c r="R154" i="3"/>
  <c r="Q154" i="3"/>
  <c r="T155" i="3"/>
  <c r="P156" i="3" l="1"/>
  <c r="R155" i="3"/>
  <c r="Q155" i="3"/>
  <c r="T156" i="3"/>
  <c r="P157" i="3" l="1"/>
  <c r="R156" i="3"/>
  <c r="Q156" i="3"/>
  <c r="T157" i="3"/>
  <c r="P158" i="3" l="1"/>
  <c r="R157" i="3"/>
  <c r="Q157" i="3"/>
  <c r="T158" i="3"/>
  <c r="P159" i="3" l="1"/>
  <c r="R158" i="3"/>
  <c r="Q158" i="3"/>
  <c r="T159" i="3"/>
  <c r="P160" i="3" l="1"/>
  <c r="R159" i="3"/>
  <c r="Q159" i="3"/>
  <c r="T160" i="3"/>
  <c r="P161" i="3" l="1"/>
  <c r="R160" i="3"/>
  <c r="Q160" i="3"/>
  <c r="T161" i="3"/>
  <c r="P162" i="3" l="1"/>
  <c r="R161" i="3"/>
  <c r="Q161" i="3"/>
  <c r="T162" i="3"/>
  <c r="P163" i="3" l="1"/>
  <c r="R162" i="3"/>
  <c r="Q162" i="3"/>
  <c r="T163" i="3"/>
  <c r="P164" i="3" l="1"/>
  <c r="R163" i="3"/>
  <c r="Q163" i="3"/>
  <c r="T164" i="3"/>
  <c r="P165" i="3" l="1"/>
  <c r="R164" i="3"/>
  <c r="Q164" i="3"/>
  <c r="T165" i="3"/>
  <c r="P166" i="3" l="1"/>
  <c r="R165" i="3"/>
  <c r="Q165" i="3"/>
  <c r="T166" i="3"/>
  <c r="P167" i="3" l="1"/>
  <c r="R166" i="3"/>
  <c r="Q166" i="3"/>
  <c r="T167" i="3"/>
  <c r="P168" i="3" l="1"/>
  <c r="R167" i="3"/>
  <c r="Q167" i="3"/>
  <c r="T168" i="3"/>
  <c r="P169" i="3" l="1"/>
  <c r="R168" i="3"/>
  <c r="Q168" i="3"/>
  <c r="T169" i="3"/>
  <c r="P170" i="3" l="1"/>
  <c r="R169" i="3"/>
  <c r="Q169" i="3"/>
  <c r="T170" i="3"/>
  <c r="P171" i="3" l="1"/>
  <c r="R170" i="3"/>
  <c r="Q170" i="3"/>
  <c r="T171" i="3"/>
  <c r="P172" i="3" l="1"/>
  <c r="R171" i="3"/>
  <c r="Q171" i="3"/>
  <c r="T172" i="3"/>
  <c r="P173" i="3" l="1"/>
  <c r="R172" i="3"/>
  <c r="Q172" i="3"/>
  <c r="T173" i="3"/>
  <c r="P174" i="3" l="1"/>
  <c r="R173" i="3"/>
  <c r="Q173" i="3"/>
  <c r="T174" i="3"/>
  <c r="P175" i="3" l="1"/>
  <c r="R174" i="3"/>
  <c r="Q174" i="3"/>
  <c r="T175" i="3"/>
  <c r="P176" i="3" l="1"/>
  <c r="Q176" i="3" s="1"/>
  <c r="R175" i="3"/>
  <c r="Q175" i="3"/>
  <c r="T176" i="3"/>
  <c r="P177" i="3" l="1"/>
  <c r="Q177" i="3" s="1"/>
  <c r="R176" i="3"/>
  <c r="T177" i="3"/>
  <c r="P178" i="3" l="1"/>
  <c r="Q178" i="3" s="1"/>
  <c r="R177" i="3"/>
  <c r="T178" i="3"/>
  <c r="P179" i="3" l="1"/>
  <c r="Q179" i="3" s="1"/>
  <c r="R178" i="3"/>
  <c r="T179" i="3"/>
  <c r="P180" i="3" l="1"/>
  <c r="Q180" i="3" s="1"/>
  <c r="R179" i="3"/>
  <c r="T180" i="3"/>
  <c r="P181" i="3" l="1"/>
  <c r="R180" i="3"/>
  <c r="T181" i="3"/>
  <c r="P182" i="3" l="1"/>
  <c r="R181" i="3"/>
  <c r="Q181" i="3"/>
  <c r="T182" i="3"/>
  <c r="P183" i="3" l="1"/>
  <c r="R182" i="3"/>
  <c r="Q182" i="3"/>
  <c r="T183" i="3"/>
  <c r="P184" i="3" l="1"/>
  <c r="R183" i="3"/>
  <c r="Q183" i="3"/>
  <c r="T184" i="3"/>
  <c r="P185" i="3" l="1"/>
  <c r="R184" i="3"/>
  <c r="Q184" i="3"/>
  <c r="T185" i="3"/>
  <c r="P186" i="3" l="1"/>
  <c r="R185" i="3"/>
  <c r="Q185" i="3"/>
  <c r="T186" i="3"/>
  <c r="P187" i="3" l="1"/>
  <c r="R186" i="3"/>
  <c r="Q186" i="3"/>
  <c r="T187" i="3"/>
  <c r="P188" i="3" l="1"/>
  <c r="R187" i="3"/>
  <c r="Q187" i="3"/>
  <c r="T188" i="3"/>
  <c r="P189" i="3" l="1"/>
  <c r="R188" i="3"/>
  <c r="Q188" i="3"/>
  <c r="T189" i="3"/>
  <c r="P190" i="3" l="1"/>
  <c r="R189" i="3"/>
  <c r="Q189" i="3"/>
  <c r="T190" i="3"/>
  <c r="P191" i="3" l="1"/>
  <c r="R190" i="3"/>
  <c r="Q190" i="3"/>
  <c r="T191" i="3"/>
  <c r="P192" i="3" l="1"/>
  <c r="R191" i="3"/>
  <c r="Q191" i="3"/>
  <c r="T192" i="3"/>
  <c r="P193" i="3" l="1"/>
  <c r="R192" i="3"/>
  <c r="Q192" i="3"/>
  <c r="T193" i="3"/>
  <c r="P194" i="3" l="1"/>
  <c r="R193" i="3"/>
  <c r="Q193" i="3"/>
  <c r="T194" i="3"/>
  <c r="P195" i="3" l="1"/>
  <c r="R194" i="3"/>
  <c r="Q194" i="3"/>
  <c r="T195" i="3"/>
  <c r="P196" i="3" l="1"/>
  <c r="R195" i="3"/>
  <c r="Q195" i="3"/>
  <c r="T196" i="3"/>
  <c r="P197" i="3" l="1"/>
  <c r="R196" i="3"/>
  <c r="Q196" i="3"/>
  <c r="T197" i="3"/>
  <c r="P198" i="3" l="1"/>
  <c r="R197" i="3"/>
  <c r="Q197" i="3"/>
  <c r="T198" i="3"/>
  <c r="P199" i="3" l="1"/>
  <c r="R198" i="3"/>
  <c r="Q198" i="3"/>
  <c r="T199" i="3"/>
  <c r="P200" i="3" l="1"/>
  <c r="R199" i="3"/>
  <c r="Q199" i="3"/>
  <c r="T200" i="3"/>
  <c r="P201" i="3" l="1"/>
  <c r="R200" i="3"/>
  <c r="Q200" i="3"/>
  <c r="T201" i="3"/>
  <c r="P202" i="3" l="1"/>
  <c r="R201" i="3"/>
  <c r="Q201" i="3"/>
  <c r="T202" i="3"/>
  <c r="P203" i="3" l="1"/>
  <c r="R202" i="3"/>
  <c r="Q202" i="3"/>
  <c r="T203" i="3"/>
  <c r="P204" i="3" l="1"/>
  <c r="Q204" i="3" s="1"/>
  <c r="R203" i="3"/>
  <c r="Q203" i="3"/>
  <c r="T204" i="3"/>
  <c r="P205" i="3" l="1"/>
  <c r="Q205" i="3" s="1"/>
  <c r="R204" i="3"/>
  <c r="T205" i="3"/>
  <c r="P206" i="3" l="1"/>
  <c r="Q206" i="3" s="1"/>
  <c r="R205" i="3"/>
  <c r="T206" i="3"/>
  <c r="P207" i="3" l="1"/>
  <c r="Q207" i="3" s="1"/>
  <c r="R206" i="3"/>
  <c r="T207" i="3"/>
  <c r="P208" i="3" l="1"/>
  <c r="Q208" i="3" s="1"/>
  <c r="R207" i="3"/>
  <c r="T208" i="3"/>
  <c r="P209" i="3" l="1"/>
  <c r="R208" i="3"/>
  <c r="T209" i="3"/>
  <c r="P210" i="3" l="1"/>
  <c r="R209" i="3"/>
  <c r="Q209" i="3"/>
  <c r="T210" i="3"/>
  <c r="P211" i="3" l="1"/>
  <c r="R210" i="3"/>
  <c r="Q210" i="3"/>
  <c r="T211" i="3"/>
  <c r="P212" i="3" l="1"/>
  <c r="R211" i="3"/>
  <c r="Q211" i="3"/>
  <c r="T212" i="3"/>
  <c r="P213" i="3" l="1"/>
  <c r="R212" i="3"/>
  <c r="Q212" i="3"/>
  <c r="T213" i="3"/>
  <c r="P214" i="3" l="1"/>
  <c r="R213" i="3"/>
  <c r="Q213" i="3"/>
  <c r="T214" i="3"/>
  <c r="P215" i="3" l="1"/>
  <c r="R214" i="3"/>
  <c r="Q214" i="3"/>
  <c r="T215" i="3"/>
  <c r="P216" i="3" l="1"/>
  <c r="R215" i="3"/>
  <c r="Q215" i="3"/>
  <c r="T216" i="3"/>
  <c r="P217" i="3" l="1"/>
  <c r="R216" i="3"/>
  <c r="Q216" i="3"/>
  <c r="T217" i="3"/>
  <c r="P218" i="3" l="1"/>
  <c r="R217" i="3"/>
  <c r="Q217" i="3"/>
  <c r="T218" i="3"/>
  <c r="P219" i="3" l="1"/>
  <c r="R218" i="3"/>
  <c r="Q218" i="3"/>
  <c r="T219" i="3"/>
  <c r="P220" i="3" l="1"/>
  <c r="R219" i="3"/>
  <c r="Q219" i="3"/>
  <c r="T220" i="3"/>
  <c r="P221" i="3" l="1"/>
  <c r="R220" i="3"/>
  <c r="Q220" i="3"/>
  <c r="T221" i="3"/>
  <c r="P222" i="3" l="1"/>
  <c r="R221" i="3"/>
  <c r="Q221" i="3"/>
  <c r="T222" i="3"/>
  <c r="P223" i="3" l="1"/>
  <c r="R222" i="3"/>
  <c r="Q222" i="3"/>
  <c r="T223" i="3"/>
  <c r="P224" i="3" l="1"/>
  <c r="R223" i="3"/>
  <c r="Q223" i="3"/>
  <c r="T224" i="3"/>
  <c r="P225" i="3" l="1"/>
  <c r="R224" i="3"/>
  <c r="Q224" i="3"/>
  <c r="T225" i="3"/>
  <c r="P226" i="3" l="1"/>
  <c r="R225" i="3"/>
  <c r="Q225" i="3"/>
  <c r="T226" i="3"/>
  <c r="P227" i="3" l="1"/>
  <c r="R226" i="3"/>
  <c r="Q226" i="3"/>
  <c r="T227" i="3"/>
  <c r="P228" i="3" l="1"/>
  <c r="R227" i="3"/>
  <c r="Q227" i="3"/>
  <c r="T228" i="3"/>
  <c r="P229" i="3" l="1"/>
  <c r="R228" i="3"/>
  <c r="Q228" i="3"/>
  <c r="T229" i="3"/>
  <c r="P230" i="3" l="1"/>
  <c r="R229" i="3"/>
  <c r="Q229" i="3"/>
  <c r="T230" i="3"/>
  <c r="P231" i="3" l="1"/>
  <c r="Q231" i="3" s="1"/>
  <c r="R230" i="3"/>
  <c r="Q230" i="3"/>
  <c r="T231" i="3"/>
  <c r="P232" i="3" l="1"/>
  <c r="Q232" i="3" s="1"/>
  <c r="R231" i="3"/>
  <c r="T232" i="3"/>
  <c r="P233" i="3" l="1"/>
  <c r="Q233" i="3" s="1"/>
  <c r="R232" i="3"/>
  <c r="T233" i="3"/>
  <c r="P234" i="3" l="1"/>
  <c r="Q234" i="3" s="1"/>
  <c r="R233" i="3"/>
  <c r="T234" i="3"/>
  <c r="P235" i="3" l="1"/>
  <c r="Q235" i="3" s="1"/>
  <c r="R234" i="3"/>
  <c r="T235" i="3"/>
  <c r="P236" i="3" l="1"/>
  <c r="Q236" i="3" s="1"/>
  <c r="R235" i="3"/>
  <c r="T236" i="3"/>
  <c r="P237" i="3" l="1"/>
  <c r="R236" i="3"/>
  <c r="T237" i="3"/>
  <c r="P238" i="3" l="1"/>
  <c r="R237" i="3"/>
  <c r="Q237" i="3"/>
  <c r="T238" i="3"/>
  <c r="P239" i="3" l="1"/>
  <c r="R238" i="3"/>
  <c r="Q238" i="3"/>
  <c r="T239" i="3"/>
  <c r="P240" i="3" l="1"/>
  <c r="R239" i="3"/>
  <c r="Q239" i="3"/>
  <c r="T240" i="3"/>
  <c r="P241" i="3" l="1"/>
  <c r="R240" i="3"/>
  <c r="Q240" i="3"/>
  <c r="T241" i="3"/>
  <c r="P242" i="3" l="1"/>
  <c r="R241" i="3"/>
  <c r="Q241" i="3"/>
  <c r="T242" i="3"/>
  <c r="P243" i="3" l="1"/>
  <c r="R242" i="3"/>
  <c r="Q242" i="3"/>
  <c r="T243" i="3"/>
  <c r="P244" i="3" l="1"/>
  <c r="R243" i="3"/>
  <c r="Q243" i="3"/>
  <c r="T244" i="3"/>
  <c r="P245" i="3" l="1"/>
  <c r="R244" i="3"/>
  <c r="Q244" i="3"/>
  <c r="T245" i="3"/>
  <c r="P246" i="3" l="1"/>
  <c r="R245" i="3"/>
  <c r="Q245" i="3"/>
  <c r="T246" i="3"/>
  <c r="P247" i="3" l="1"/>
  <c r="R246" i="3"/>
  <c r="Q246" i="3"/>
  <c r="T247" i="3"/>
  <c r="P248" i="3" l="1"/>
  <c r="R247" i="3"/>
  <c r="Q247" i="3"/>
  <c r="T248" i="3"/>
  <c r="P249" i="3" l="1"/>
  <c r="R248" i="3"/>
  <c r="Q248" i="3"/>
  <c r="T249" i="3"/>
  <c r="P250" i="3" l="1"/>
  <c r="R249" i="3"/>
  <c r="Q249" i="3"/>
  <c r="T250" i="3"/>
  <c r="P251" i="3" l="1"/>
  <c r="Q251" i="3" s="1"/>
  <c r="R250" i="3"/>
  <c r="Q250" i="3"/>
  <c r="T251" i="3"/>
  <c r="P252" i="3" l="1"/>
  <c r="R251" i="3"/>
  <c r="T252" i="3"/>
  <c r="P253" i="3" l="1"/>
  <c r="R252" i="3"/>
  <c r="Q252" i="3"/>
  <c r="T253" i="3"/>
  <c r="P254" i="3" l="1"/>
  <c r="R253" i="3"/>
  <c r="Q253" i="3"/>
  <c r="T254" i="3"/>
  <c r="P255" i="3" l="1"/>
  <c r="Q255" i="3" s="1"/>
  <c r="R254" i="3"/>
  <c r="Q254" i="3"/>
  <c r="T255" i="3"/>
  <c r="P256" i="3" l="1"/>
  <c r="R255" i="3"/>
  <c r="T256" i="3"/>
  <c r="P257" i="3" l="1"/>
  <c r="R256" i="3"/>
  <c r="Q256" i="3"/>
  <c r="T257" i="3"/>
  <c r="P258" i="3" l="1"/>
  <c r="R257" i="3"/>
  <c r="Q257" i="3"/>
  <c r="T258" i="3"/>
  <c r="P259" i="3" l="1"/>
  <c r="R258" i="3"/>
  <c r="Q258" i="3"/>
  <c r="T259" i="3"/>
  <c r="P260" i="3" l="1"/>
  <c r="R259" i="3"/>
  <c r="Q259" i="3"/>
  <c r="T260" i="3"/>
  <c r="P261" i="3" l="1"/>
  <c r="Q261" i="3" s="1"/>
  <c r="R260" i="3"/>
  <c r="Q260" i="3"/>
  <c r="T261" i="3"/>
  <c r="P262" i="3" l="1"/>
  <c r="Q262" i="3" s="1"/>
  <c r="R261" i="3"/>
  <c r="T262" i="3"/>
  <c r="P263" i="3" l="1"/>
  <c r="Q263" i="3" s="1"/>
  <c r="R262" i="3"/>
  <c r="T263" i="3"/>
  <c r="P264" i="3" l="1"/>
  <c r="Q264" i="3" s="1"/>
  <c r="R263" i="3"/>
  <c r="T264" i="3"/>
  <c r="P265" i="3" l="1"/>
  <c r="Q265" i="3" s="1"/>
  <c r="R264" i="3"/>
  <c r="T265" i="3"/>
  <c r="P266" i="3" l="1"/>
  <c r="R265" i="3"/>
  <c r="T266" i="3"/>
  <c r="P267" i="3" l="1"/>
  <c r="R266" i="3"/>
  <c r="Q266" i="3"/>
  <c r="T267" i="3"/>
  <c r="P268" i="3" l="1"/>
  <c r="R267" i="3"/>
  <c r="Q267" i="3"/>
  <c r="T268" i="3"/>
  <c r="P269" i="3" l="1"/>
  <c r="R268" i="3"/>
  <c r="Q268" i="3"/>
  <c r="T269" i="3"/>
  <c r="P270" i="3" l="1"/>
  <c r="R269" i="3"/>
  <c r="Q269" i="3"/>
  <c r="T270" i="3"/>
  <c r="P271" i="3" l="1"/>
  <c r="Q271" i="3" s="1"/>
  <c r="R270" i="3"/>
  <c r="Q270" i="3"/>
  <c r="T271" i="3"/>
  <c r="P272" i="3" l="1"/>
  <c r="R271" i="3"/>
  <c r="T272" i="3"/>
  <c r="P273" i="3" l="1"/>
  <c r="R272" i="3"/>
  <c r="Q272" i="3"/>
  <c r="T273" i="3"/>
  <c r="P274" i="3" l="1"/>
  <c r="R273" i="3"/>
  <c r="Q273" i="3"/>
  <c r="T274" i="3"/>
  <c r="P275" i="3" l="1"/>
  <c r="R274" i="3"/>
  <c r="Q274" i="3"/>
  <c r="T275" i="3"/>
  <c r="P276" i="3" l="1"/>
  <c r="R275" i="3"/>
  <c r="Q275" i="3"/>
  <c r="T276" i="3"/>
  <c r="P277" i="3" l="1"/>
  <c r="R276" i="3"/>
  <c r="Q276" i="3"/>
  <c r="T277" i="3"/>
  <c r="P278" i="3" l="1"/>
  <c r="R277" i="3"/>
  <c r="Q277" i="3"/>
  <c r="T278" i="3"/>
  <c r="P279" i="3" l="1"/>
  <c r="R278" i="3"/>
  <c r="Q278" i="3"/>
  <c r="T279" i="3"/>
  <c r="P280" i="3" l="1"/>
  <c r="R279" i="3"/>
  <c r="Q279" i="3"/>
  <c r="T280" i="3"/>
  <c r="P281" i="3" l="1"/>
  <c r="Q281" i="3" s="1"/>
  <c r="R280" i="3"/>
  <c r="Q280" i="3"/>
  <c r="T281" i="3"/>
  <c r="P282" i="3" l="1"/>
  <c r="R281" i="3"/>
  <c r="T282" i="3"/>
  <c r="P283" i="3" l="1"/>
  <c r="R282" i="3"/>
  <c r="Q282" i="3"/>
  <c r="T283" i="3"/>
  <c r="P284" i="3" l="1"/>
  <c r="R283" i="3"/>
  <c r="Q283" i="3"/>
  <c r="T284" i="3"/>
  <c r="P285" i="3" l="1"/>
  <c r="R284" i="3"/>
  <c r="Q284" i="3"/>
  <c r="T285" i="3"/>
  <c r="P286" i="3" l="1"/>
  <c r="R285" i="3"/>
  <c r="Q285" i="3"/>
  <c r="T286" i="3"/>
  <c r="P287" i="3" l="1"/>
  <c r="R286" i="3"/>
  <c r="Q286" i="3"/>
  <c r="T287" i="3"/>
  <c r="P288" i="3" l="1"/>
  <c r="R287" i="3"/>
  <c r="Q287" i="3"/>
  <c r="T288" i="3"/>
  <c r="P289" i="3" l="1"/>
  <c r="Q289" i="3" s="1"/>
  <c r="R288" i="3"/>
  <c r="Q288" i="3"/>
  <c r="T289" i="3"/>
  <c r="P290" i="3" l="1"/>
  <c r="Q290" i="3" s="1"/>
  <c r="R289" i="3"/>
  <c r="T290" i="3"/>
  <c r="P291" i="3" l="1"/>
  <c r="Q291" i="3" s="1"/>
  <c r="R290" i="3"/>
  <c r="T291" i="3"/>
  <c r="P292" i="3" l="1"/>
  <c r="Q292" i="3" s="1"/>
  <c r="R291" i="3"/>
  <c r="T292" i="3"/>
  <c r="P293" i="3" l="1"/>
  <c r="Q293" i="3" s="1"/>
  <c r="R292" i="3"/>
  <c r="T293" i="3"/>
  <c r="P294" i="3" l="1"/>
  <c r="R293" i="3"/>
  <c r="T294" i="3"/>
  <c r="P295" i="3" l="1"/>
  <c r="Q295" i="3" s="1"/>
  <c r="R294" i="3"/>
  <c r="Q294" i="3"/>
  <c r="T295" i="3"/>
  <c r="P296" i="3" l="1"/>
  <c r="Q296" i="3" s="1"/>
  <c r="R295" i="3"/>
  <c r="T296" i="3"/>
  <c r="P297" i="3" l="1"/>
  <c r="R296" i="3"/>
  <c r="T297" i="3"/>
  <c r="P298" i="3" l="1"/>
  <c r="R297" i="3"/>
  <c r="Q297" i="3"/>
  <c r="T298" i="3"/>
  <c r="P299" i="3" l="1"/>
  <c r="R298" i="3"/>
  <c r="Q298" i="3"/>
  <c r="T299" i="3"/>
  <c r="P300" i="3" l="1"/>
  <c r="R299" i="3"/>
  <c r="Q299" i="3"/>
  <c r="T300" i="3"/>
  <c r="P301" i="3" l="1"/>
  <c r="R300" i="3"/>
  <c r="Q300" i="3"/>
  <c r="T301" i="3"/>
  <c r="P302" i="3" l="1"/>
  <c r="R301" i="3"/>
  <c r="Q301" i="3"/>
  <c r="T302" i="3"/>
  <c r="P303" i="3" l="1"/>
  <c r="R302" i="3"/>
  <c r="Q302" i="3"/>
  <c r="T303" i="3"/>
  <c r="P304" i="3" l="1"/>
  <c r="R303" i="3"/>
  <c r="Q303" i="3"/>
  <c r="T304" i="3"/>
  <c r="P305" i="3" l="1"/>
  <c r="Q305" i="3" s="1"/>
  <c r="R304" i="3"/>
  <c r="Q304" i="3"/>
  <c r="T305" i="3"/>
  <c r="P306" i="3" l="1"/>
  <c r="Q306" i="3" s="1"/>
  <c r="R305" i="3"/>
  <c r="T306" i="3"/>
  <c r="P307" i="3" l="1"/>
  <c r="Q307" i="3" s="1"/>
  <c r="R306" i="3"/>
  <c r="T307" i="3"/>
  <c r="P308" i="3" l="1"/>
  <c r="Q308" i="3" s="1"/>
  <c r="R307" i="3"/>
  <c r="T308" i="3"/>
  <c r="P309" i="3" l="1"/>
  <c r="R308" i="3"/>
  <c r="T309" i="3"/>
  <c r="P310" i="3" l="1"/>
  <c r="R309" i="3"/>
  <c r="Q309" i="3"/>
  <c r="T310" i="3"/>
  <c r="P311" i="3" l="1"/>
  <c r="Q311" i="3" s="1"/>
  <c r="R310" i="3"/>
  <c r="Q310" i="3"/>
  <c r="T311" i="3"/>
  <c r="P312" i="3" l="1"/>
  <c r="R311" i="3"/>
  <c r="T312" i="3"/>
  <c r="P313" i="3" l="1"/>
  <c r="Q313" i="3" s="1"/>
  <c r="R312" i="3"/>
  <c r="Q312" i="3"/>
  <c r="T313" i="3"/>
  <c r="P314" i="3" l="1"/>
  <c r="R313" i="3"/>
  <c r="T314" i="3"/>
  <c r="P315" i="3" l="1"/>
  <c r="R314" i="3"/>
  <c r="Q314" i="3"/>
  <c r="T315" i="3"/>
  <c r="P316" i="3" l="1"/>
  <c r="R315" i="3"/>
  <c r="Q315" i="3"/>
  <c r="T316" i="3"/>
  <c r="P317" i="3" l="1"/>
  <c r="R316" i="3"/>
  <c r="Q316" i="3"/>
  <c r="T317" i="3"/>
  <c r="P318" i="3" l="1"/>
  <c r="Q318" i="3" s="1"/>
  <c r="R317" i="3"/>
  <c r="Q317" i="3"/>
  <c r="T318" i="3"/>
  <c r="P319" i="3" l="1"/>
  <c r="Q319" i="3" s="1"/>
  <c r="R318" i="3"/>
  <c r="T319" i="3"/>
  <c r="P320" i="3" l="1"/>
  <c r="Q320" i="3" s="1"/>
  <c r="R319" i="3"/>
  <c r="T320" i="3"/>
  <c r="P321" i="3" l="1"/>
  <c r="Q321" i="3" s="1"/>
  <c r="R320" i="3"/>
  <c r="T321" i="3"/>
  <c r="P322" i="3" l="1"/>
  <c r="Q322" i="3" s="1"/>
  <c r="R321" i="3"/>
  <c r="T322" i="3"/>
  <c r="P323" i="3" l="1"/>
  <c r="Q323" i="3" s="1"/>
  <c r="R322" i="3"/>
  <c r="T323" i="3"/>
  <c r="P324" i="3" l="1"/>
  <c r="Q324" i="3" s="1"/>
  <c r="R323" i="3"/>
  <c r="T324" i="3"/>
  <c r="P325" i="3" l="1"/>
  <c r="R324" i="3"/>
  <c r="Q325" i="3"/>
  <c r="T325" i="3"/>
  <c r="P326" i="3" l="1"/>
  <c r="Q326" i="3" s="1"/>
  <c r="R325" i="3"/>
  <c r="T326" i="3"/>
  <c r="P327" i="3" l="1"/>
  <c r="R326" i="3"/>
  <c r="Q327" i="3"/>
  <c r="T327" i="3"/>
  <c r="P328" i="3" l="1"/>
  <c r="R327" i="3"/>
  <c r="Q328" i="3"/>
  <c r="T328" i="3"/>
  <c r="P329" i="3" l="1"/>
  <c r="R328" i="3"/>
  <c r="Q329" i="3"/>
  <c r="T329" i="3"/>
  <c r="P330" i="3" l="1"/>
  <c r="R329" i="3"/>
  <c r="Q330" i="3"/>
  <c r="T330" i="3"/>
  <c r="P331" i="3" l="1"/>
  <c r="R330" i="3"/>
  <c r="Q331" i="3"/>
  <c r="T331" i="3"/>
  <c r="P332" i="3" l="1"/>
  <c r="R331" i="3"/>
  <c r="Q332" i="3"/>
  <c r="T332" i="3"/>
  <c r="P333" i="3" l="1"/>
  <c r="Q333" i="3" s="1"/>
  <c r="R332" i="3"/>
  <c r="T333" i="3"/>
  <c r="P334" i="3" l="1"/>
  <c r="Q334" i="3" s="1"/>
  <c r="R333" i="3"/>
  <c r="T334" i="3"/>
  <c r="P335" i="3" l="1"/>
  <c r="Q335" i="3" s="1"/>
  <c r="R334" i="3"/>
  <c r="T335" i="3"/>
  <c r="P336" i="3" l="1"/>
  <c r="Q336" i="3" s="1"/>
  <c r="R335" i="3"/>
  <c r="T336" i="3"/>
  <c r="P337" i="3" l="1"/>
  <c r="Q337" i="3" s="1"/>
  <c r="R336" i="3"/>
  <c r="T337" i="3"/>
  <c r="P338" i="3" l="1"/>
  <c r="Q338" i="3" s="1"/>
  <c r="R337" i="3"/>
  <c r="T338" i="3"/>
  <c r="P339" i="3" l="1"/>
  <c r="Q339" i="3" s="1"/>
  <c r="R338" i="3"/>
  <c r="T339" i="3"/>
  <c r="P340" i="3" l="1"/>
  <c r="Q340" i="3" s="1"/>
  <c r="R339" i="3"/>
  <c r="T340" i="3"/>
  <c r="P341" i="3" l="1"/>
  <c r="Q341" i="3" s="1"/>
  <c r="R340" i="3"/>
  <c r="T341" i="3"/>
  <c r="P342" i="3" l="1"/>
  <c r="Q342" i="3" s="1"/>
  <c r="R341" i="3"/>
  <c r="T342" i="3"/>
  <c r="P343" i="3" l="1"/>
  <c r="Q343" i="3" s="1"/>
  <c r="R342" i="3"/>
  <c r="T343" i="3"/>
  <c r="P344" i="3" l="1"/>
  <c r="Q344" i="3" s="1"/>
  <c r="R343" i="3"/>
  <c r="T344" i="3"/>
  <c r="P345" i="3" l="1"/>
  <c r="Q345" i="3" s="1"/>
  <c r="R344" i="3"/>
  <c r="T345" i="3"/>
  <c r="P346" i="3" l="1"/>
  <c r="Q346" i="3" s="1"/>
  <c r="R345" i="3"/>
  <c r="T346" i="3"/>
  <c r="P347" i="3" l="1"/>
  <c r="Q347" i="3" s="1"/>
  <c r="R346" i="3"/>
  <c r="T347" i="3"/>
  <c r="P348" i="3" l="1"/>
  <c r="Q348" i="3" s="1"/>
  <c r="R347" i="3"/>
  <c r="T348" i="3"/>
  <c r="P349" i="3" l="1"/>
  <c r="Q349" i="3" s="1"/>
  <c r="R348" i="3"/>
  <c r="T349" i="3"/>
  <c r="P350" i="3" l="1"/>
  <c r="R349" i="3"/>
  <c r="Q350" i="3"/>
  <c r="T350" i="3"/>
  <c r="P351" i="3" l="1"/>
  <c r="Q351" i="3" s="1"/>
  <c r="R350" i="3"/>
  <c r="T351" i="3"/>
  <c r="P352" i="3" l="1"/>
  <c r="Q352" i="3" s="1"/>
  <c r="R351" i="3"/>
  <c r="T352" i="3"/>
  <c r="P353" i="3" l="1"/>
  <c r="R352" i="3"/>
  <c r="Q353" i="3"/>
  <c r="T353" i="3"/>
  <c r="P354" i="3" l="1"/>
  <c r="R353" i="3"/>
  <c r="Q354" i="3"/>
  <c r="T354" i="3"/>
  <c r="P355" i="3" l="1"/>
  <c r="Q355" i="3" s="1"/>
  <c r="R354" i="3"/>
  <c r="T355" i="3"/>
  <c r="P356" i="3" l="1"/>
  <c r="R355" i="3"/>
  <c r="Q356" i="3"/>
  <c r="T356" i="3"/>
  <c r="P357" i="3" l="1"/>
  <c r="Q357" i="3" s="1"/>
  <c r="R356" i="3"/>
  <c r="T357" i="3"/>
  <c r="P358" i="3" l="1"/>
  <c r="Q358" i="3" s="1"/>
  <c r="R357" i="3"/>
  <c r="T358" i="3"/>
  <c r="P359" i="3" l="1"/>
  <c r="R358" i="3"/>
  <c r="Q359" i="3"/>
  <c r="T359" i="3"/>
  <c r="P360" i="3" l="1"/>
  <c r="Q360" i="3" s="1"/>
  <c r="R359" i="3"/>
  <c r="T360" i="3"/>
  <c r="P361" i="3" l="1"/>
  <c r="Q361" i="3" s="1"/>
  <c r="R360" i="3"/>
  <c r="T361" i="3"/>
  <c r="P362" i="3" l="1"/>
  <c r="Q362" i="3" s="1"/>
  <c r="R361" i="3"/>
  <c r="T362" i="3"/>
  <c r="P363" i="3" l="1"/>
  <c r="Q363" i="3" s="1"/>
  <c r="R362" i="3"/>
  <c r="T363" i="3"/>
  <c r="P364" i="3" l="1"/>
  <c r="Q364" i="3" s="1"/>
  <c r="R363" i="3"/>
  <c r="T364" i="3"/>
  <c r="P365" i="3" l="1"/>
  <c r="Q365" i="3" s="1"/>
  <c r="R364" i="3"/>
  <c r="T365" i="3"/>
  <c r="P366" i="3" l="1"/>
  <c r="Q366" i="3" s="1"/>
  <c r="R365" i="3"/>
  <c r="T366" i="3"/>
  <c r="P367" i="3" l="1"/>
  <c r="Q367" i="3" s="1"/>
  <c r="R366" i="3"/>
  <c r="T367" i="3"/>
  <c r="P368" i="3" l="1"/>
  <c r="Q368" i="3" s="1"/>
  <c r="R367" i="3"/>
  <c r="T368" i="3"/>
  <c r="P369" i="3" l="1"/>
  <c r="Q369" i="3" s="1"/>
  <c r="R368" i="3"/>
  <c r="T369" i="3"/>
  <c r="P370" i="3" l="1"/>
  <c r="Q370" i="3" s="1"/>
  <c r="R369" i="3"/>
  <c r="T370" i="3"/>
  <c r="P371" i="3" l="1"/>
  <c r="Q371" i="3" s="1"/>
  <c r="R370" i="3"/>
  <c r="T371" i="3"/>
  <c r="P372" i="3" l="1"/>
  <c r="Q372" i="3" s="1"/>
  <c r="R371" i="3"/>
  <c r="T372" i="3"/>
  <c r="P373" i="3" l="1"/>
  <c r="Q373" i="3" s="1"/>
  <c r="R372" i="3"/>
  <c r="T373" i="3"/>
  <c r="P374" i="3" l="1"/>
  <c r="Q374" i="3" s="1"/>
  <c r="R373" i="3"/>
  <c r="T374" i="3"/>
  <c r="P375" i="3" l="1"/>
  <c r="Q375" i="3" s="1"/>
  <c r="R374" i="3"/>
  <c r="T375" i="3"/>
  <c r="P376" i="3" l="1"/>
  <c r="Q376" i="3" s="1"/>
  <c r="R375" i="3"/>
  <c r="T376" i="3"/>
  <c r="P377" i="3" l="1"/>
  <c r="Q377" i="3" s="1"/>
  <c r="R376" i="3"/>
  <c r="T377" i="3"/>
  <c r="P378" i="3" l="1"/>
  <c r="Q378" i="3" s="1"/>
  <c r="R377" i="3"/>
  <c r="T378" i="3"/>
  <c r="P379" i="3" l="1"/>
  <c r="Q379" i="3" s="1"/>
  <c r="R378" i="3"/>
  <c r="T379" i="3"/>
  <c r="P380" i="3" l="1"/>
  <c r="R379" i="3"/>
  <c r="Q380" i="3"/>
  <c r="T380" i="3"/>
  <c r="P381" i="3" l="1"/>
  <c r="R380" i="3"/>
  <c r="Q381" i="3"/>
  <c r="T381" i="3"/>
  <c r="P382" i="3" l="1"/>
  <c r="R381" i="3"/>
  <c r="Q382" i="3"/>
  <c r="T382" i="3"/>
  <c r="P383" i="3" l="1"/>
  <c r="R382" i="3"/>
  <c r="Q383" i="3"/>
  <c r="T383" i="3"/>
  <c r="P384" i="3" l="1"/>
  <c r="R383" i="3"/>
  <c r="Q384" i="3"/>
  <c r="T384" i="3"/>
  <c r="P385" i="3" l="1"/>
  <c r="R384" i="3"/>
  <c r="Q385" i="3"/>
  <c r="T385" i="3"/>
  <c r="P386" i="3" l="1"/>
  <c r="Q386" i="3" s="1"/>
  <c r="R385" i="3"/>
  <c r="T386" i="3"/>
  <c r="P387" i="3" l="1"/>
  <c r="R386" i="3"/>
  <c r="Q387" i="3"/>
  <c r="T387" i="3"/>
  <c r="P388" i="3" l="1"/>
  <c r="Q388" i="3" s="1"/>
  <c r="R387" i="3"/>
  <c r="T388" i="3"/>
  <c r="P389" i="3" l="1"/>
  <c r="Q389" i="3" s="1"/>
  <c r="R388" i="3"/>
  <c r="T389" i="3"/>
  <c r="P390" i="3" l="1"/>
  <c r="Q390" i="3" s="1"/>
  <c r="R389" i="3"/>
  <c r="T390" i="3"/>
  <c r="P391" i="3" l="1"/>
  <c r="Q391" i="3" s="1"/>
  <c r="R390" i="3"/>
  <c r="T391" i="3"/>
  <c r="P392" i="3" l="1"/>
  <c r="Q392" i="3" s="1"/>
  <c r="R391" i="3"/>
  <c r="T392" i="3"/>
  <c r="P393" i="3" l="1"/>
  <c r="Q393" i="3" s="1"/>
  <c r="R392" i="3"/>
  <c r="T393" i="3"/>
  <c r="P394" i="3" l="1"/>
  <c r="Q394" i="3" s="1"/>
  <c r="R393" i="3"/>
  <c r="T394" i="3"/>
  <c r="P395" i="3" l="1"/>
  <c r="Q395" i="3" s="1"/>
  <c r="R394" i="3"/>
  <c r="T395" i="3"/>
  <c r="P396" i="3" l="1"/>
  <c r="Q396" i="3" s="1"/>
  <c r="R395" i="3"/>
  <c r="T396" i="3"/>
  <c r="P397" i="3" l="1"/>
  <c r="Q397" i="3" s="1"/>
  <c r="R396" i="3"/>
  <c r="T397" i="3"/>
  <c r="P398" i="3" l="1"/>
  <c r="Q398" i="3" s="1"/>
  <c r="R397" i="3"/>
  <c r="T398" i="3"/>
  <c r="P399" i="3" l="1"/>
  <c r="Q399" i="3" s="1"/>
  <c r="R398" i="3"/>
  <c r="T399" i="3"/>
  <c r="P400" i="3" l="1"/>
  <c r="Q400" i="3" s="1"/>
  <c r="R399" i="3"/>
  <c r="T400" i="3"/>
  <c r="P401" i="3" l="1"/>
  <c r="Q401" i="3" s="1"/>
  <c r="R400" i="3"/>
  <c r="T401" i="3"/>
  <c r="P402" i="3" l="1"/>
  <c r="Q402" i="3" s="1"/>
  <c r="R401" i="3"/>
  <c r="T402" i="3"/>
  <c r="P403" i="3" l="1"/>
  <c r="R402" i="3"/>
  <c r="Q403" i="3"/>
  <c r="T403" i="3"/>
  <c r="P404" i="3" l="1"/>
  <c r="R403" i="3"/>
  <c r="Q404" i="3"/>
  <c r="T404" i="3"/>
  <c r="P405" i="3" l="1"/>
  <c r="R404" i="3"/>
  <c r="Q405" i="3"/>
  <c r="T405" i="3"/>
  <c r="P406" i="3" l="1"/>
  <c r="Q406" i="3" s="1"/>
  <c r="R405" i="3"/>
  <c r="T406" i="3"/>
  <c r="P407" i="3" l="1"/>
  <c r="R406" i="3"/>
  <c r="Q407" i="3"/>
  <c r="T407" i="3"/>
  <c r="P408" i="3" l="1"/>
  <c r="R407" i="3"/>
  <c r="Q408" i="3"/>
  <c r="T408" i="3"/>
  <c r="P409" i="3" l="1"/>
  <c r="R408" i="3"/>
  <c r="Q409" i="3"/>
  <c r="T409" i="3"/>
  <c r="P410" i="3" l="1"/>
  <c r="R409" i="3"/>
  <c r="Q410" i="3"/>
  <c r="T410" i="3"/>
  <c r="P411" i="3" l="1"/>
  <c r="R410" i="3"/>
  <c r="Q411" i="3"/>
  <c r="T411" i="3"/>
  <c r="P412" i="3" l="1"/>
  <c r="R411" i="3"/>
  <c r="Q412" i="3"/>
  <c r="T412" i="3"/>
  <c r="P413" i="3" l="1"/>
  <c r="R412" i="3"/>
  <c r="Q413" i="3"/>
  <c r="T413" i="3"/>
  <c r="P414" i="3" l="1"/>
  <c r="R413" i="3"/>
  <c r="Q414" i="3"/>
  <c r="T414" i="3"/>
  <c r="P415" i="3" l="1"/>
  <c r="R414" i="3"/>
  <c r="Q415" i="3"/>
  <c r="T415" i="3"/>
  <c r="P416" i="3" l="1"/>
  <c r="R415" i="3"/>
  <c r="Q416" i="3"/>
  <c r="T416" i="3"/>
  <c r="P417" i="3" l="1"/>
  <c r="R416" i="3"/>
  <c r="Q417" i="3"/>
  <c r="T417" i="3"/>
  <c r="P418" i="3" l="1"/>
  <c r="R417" i="3"/>
  <c r="Q418" i="3"/>
  <c r="T418" i="3"/>
  <c r="P419" i="3" l="1"/>
  <c r="R418" i="3"/>
  <c r="Q419" i="3"/>
  <c r="T419" i="3"/>
  <c r="P420" i="3" l="1"/>
  <c r="Q420" i="3" s="1"/>
  <c r="R419" i="3"/>
  <c r="T420" i="3"/>
  <c r="P421" i="3" l="1"/>
  <c r="R420" i="3"/>
  <c r="Q421" i="3"/>
  <c r="T421" i="3"/>
  <c r="P422" i="3" l="1"/>
  <c r="R421" i="3"/>
  <c r="Q422" i="3"/>
  <c r="T422" i="3"/>
  <c r="P423" i="3" l="1"/>
  <c r="R422" i="3"/>
  <c r="Q423" i="3"/>
  <c r="T423" i="3"/>
  <c r="P424" i="3" l="1"/>
  <c r="R423" i="3"/>
  <c r="Q424" i="3"/>
  <c r="T424" i="3"/>
  <c r="P425" i="3" l="1"/>
  <c r="R424" i="3"/>
  <c r="Q425" i="3"/>
  <c r="T425" i="3"/>
  <c r="P426" i="3" l="1"/>
  <c r="R425" i="3"/>
  <c r="Q426" i="3"/>
  <c r="T426" i="3"/>
  <c r="P427" i="3" l="1"/>
  <c r="R426" i="3"/>
  <c r="Q427" i="3"/>
  <c r="T427" i="3"/>
  <c r="P428" i="3" l="1"/>
  <c r="R427" i="3"/>
  <c r="Q428" i="3"/>
  <c r="T428" i="3"/>
  <c r="P429" i="3" l="1"/>
  <c r="R428" i="3"/>
  <c r="Q429" i="3"/>
  <c r="T429" i="3"/>
  <c r="P430" i="3" l="1"/>
  <c r="R429" i="3"/>
  <c r="Q430" i="3"/>
  <c r="T430" i="3"/>
  <c r="P431" i="3" l="1"/>
  <c r="R430" i="3"/>
  <c r="Q431" i="3"/>
  <c r="T431" i="3"/>
  <c r="P432" i="3" l="1"/>
  <c r="R431" i="3"/>
  <c r="Q432" i="3"/>
  <c r="T432" i="3"/>
  <c r="P433" i="3" l="1"/>
  <c r="R432" i="3"/>
  <c r="Q433" i="3"/>
  <c r="T433" i="3"/>
  <c r="P434" i="3" l="1"/>
  <c r="R433" i="3"/>
  <c r="Q434" i="3"/>
  <c r="T434" i="3"/>
  <c r="P435" i="3" l="1"/>
  <c r="R434" i="3"/>
  <c r="Q435" i="3"/>
  <c r="T435" i="3"/>
  <c r="P436" i="3" l="1"/>
  <c r="R435" i="3"/>
  <c r="Q436" i="3"/>
  <c r="T436" i="3"/>
  <c r="P437" i="3" l="1"/>
  <c r="R436" i="3"/>
  <c r="Q437" i="3"/>
  <c r="T437" i="3"/>
  <c r="P438" i="3" l="1"/>
  <c r="R437" i="3"/>
  <c r="Q438" i="3"/>
  <c r="T438" i="3"/>
  <c r="P439" i="3" l="1"/>
  <c r="R438" i="3"/>
  <c r="Q439" i="3"/>
  <c r="T439" i="3"/>
  <c r="P440" i="3" l="1"/>
  <c r="R439" i="3"/>
  <c r="Q440" i="3"/>
  <c r="T440" i="3"/>
  <c r="P441" i="3" l="1"/>
  <c r="R440" i="3"/>
  <c r="Q441" i="3"/>
  <c r="T441" i="3"/>
  <c r="P442" i="3" l="1"/>
  <c r="R441" i="3"/>
  <c r="Q442" i="3"/>
  <c r="T442" i="3"/>
  <c r="P443" i="3" l="1"/>
  <c r="R442" i="3"/>
  <c r="Q443" i="3"/>
  <c r="T443" i="3"/>
  <c r="P444" i="3" l="1"/>
  <c r="R443" i="3"/>
  <c r="Q444" i="3"/>
  <c r="T444" i="3"/>
  <c r="P445" i="3" l="1"/>
  <c r="R444" i="3"/>
  <c r="Q445" i="3"/>
  <c r="T445" i="3"/>
  <c r="P446" i="3" l="1"/>
  <c r="R445" i="3"/>
  <c r="Q446" i="3"/>
  <c r="T446" i="3"/>
  <c r="P447" i="3" l="1"/>
  <c r="R446" i="3"/>
  <c r="Q447" i="3"/>
  <c r="T447" i="3"/>
  <c r="P448" i="3" l="1"/>
  <c r="R447" i="3"/>
  <c r="Q448" i="3"/>
  <c r="T448" i="3"/>
  <c r="P449" i="3" l="1"/>
  <c r="Q449" i="3" s="1"/>
  <c r="R448" i="3"/>
  <c r="T449" i="3"/>
  <c r="P450" i="3" l="1"/>
  <c r="Q450" i="3" s="1"/>
  <c r="R449" i="3"/>
  <c r="T450" i="3"/>
  <c r="P451" i="3" l="1"/>
  <c r="Q451" i="3" s="1"/>
  <c r="R450" i="3"/>
  <c r="T451" i="3"/>
  <c r="P452" i="3" l="1"/>
  <c r="Q452" i="3" s="1"/>
  <c r="R451" i="3"/>
  <c r="T452" i="3"/>
  <c r="P453" i="3" l="1"/>
  <c r="Q453" i="3" s="1"/>
  <c r="R452" i="3"/>
  <c r="T453" i="3"/>
  <c r="P454" i="3" l="1"/>
  <c r="Q454" i="3" s="1"/>
  <c r="R453" i="3"/>
  <c r="T454" i="3"/>
  <c r="P455" i="3" l="1"/>
  <c r="Q455" i="3" s="1"/>
  <c r="R454" i="3"/>
  <c r="T455" i="3"/>
  <c r="P456" i="3" l="1"/>
  <c r="Q456" i="3" s="1"/>
  <c r="R455" i="3"/>
  <c r="T456" i="3"/>
  <c r="P457" i="3" l="1"/>
  <c r="Q457" i="3" s="1"/>
  <c r="R456" i="3"/>
  <c r="T457" i="3"/>
  <c r="P458" i="3" l="1"/>
  <c r="Q458" i="3" s="1"/>
  <c r="R457" i="3"/>
  <c r="T458" i="3"/>
  <c r="P459" i="3" l="1"/>
  <c r="R458" i="3"/>
  <c r="Q459" i="3"/>
  <c r="T459" i="3"/>
  <c r="P460" i="3" l="1"/>
  <c r="R459" i="3"/>
  <c r="Q460" i="3"/>
  <c r="T460" i="3"/>
  <c r="P461" i="3" l="1"/>
  <c r="R460" i="3"/>
  <c r="Q461" i="3"/>
  <c r="T461" i="3"/>
  <c r="P462" i="3" l="1"/>
  <c r="Q462" i="3" s="1"/>
  <c r="R461" i="3"/>
  <c r="T462" i="3"/>
  <c r="P463" i="3" l="1"/>
  <c r="R462" i="3"/>
  <c r="Q463" i="3"/>
  <c r="T463" i="3"/>
  <c r="P464" i="3" l="1"/>
  <c r="R463" i="3"/>
  <c r="Q464" i="3"/>
  <c r="T464" i="3"/>
  <c r="P465" i="3" l="1"/>
  <c r="R464" i="3"/>
  <c r="Q465" i="3"/>
  <c r="T465" i="3"/>
  <c r="P466" i="3" l="1"/>
  <c r="R465" i="3"/>
  <c r="Q466" i="3"/>
  <c r="T466" i="3"/>
  <c r="P467" i="3" l="1"/>
  <c r="R466" i="3"/>
  <c r="Q467" i="3"/>
  <c r="T467" i="3"/>
  <c r="P468" i="3" l="1"/>
  <c r="R467" i="3"/>
  <c r="Q468" i="3"/>
  <c r="T468" i="3"/>
  <c r="P469" i="3" l="1"/>
  <c r="R468" i="3"/>
  <c r="Q469" i="3"/>
  <c r="T469" i="3"/>
  <c r="P470" i="3" l="1"/>
  <c r="R469" i="3"/>
  <c r="Q470" i="3"/>
  <c r="T470" i="3"/>
  <c r="P471" i="3" l="1"/>
  <c r="R470" i="3"/>
  <c r="Q471" i="3"/>
  <c r="T471" i="3"/>
  <c r="P472" i="3" l="1"/>
  <c r="R471" i="3"/>
  <c r="Q472" i="3"/>
  <c r="T472" i="3"/>
  <c r="P473" i="3" l="1"/>
  <c r="R472" i="3"/>
  <c r="Q473" i="3"/>
  <c r="T473" i="3"/>
  <c r="P474" i="3" l="1"/>
  <c r="R473" i="3"/>
  <c r="Q474" i="3"/>
  <c r="T474" i="3"/>
  <c r="P475" i="3" l="1"/>
  <c r="R474" i="3"/>
  <c r="Q475" i="3"/>
  <c r="T475" i="3"/>
  <c r="P476" i="3" l="1"/>
  <c r="R475" i="3"/>
  <c r="Q476" i="3"/>
  <c r="T476" i="3"/>
  <c r="P477" i="3" l="1"/>
  <c r="R476" i="3"/>
  <c r="Q477" i="3"/>
  <c r="T477" i="3"/>
  <c r="P478" i="3" l="1"/>
  <c r="R477" i="3"/>
  <c r="Q478" i="3"/>
  <c r="T478" i="3"/>
  <c r="P479" i="3" l="1"/>
  <c r="R478" i="3"/>
  <c r="Q479" i="3"/>
  <c r="T479" i="3"/>
  <c r="P480" i="3" l="1"/>
  <c r="R479" i="3"/>
  <c r="Q480" i="3"/>
  <c r="T480" i="3"/>
  <c r="P481" i="3" l="1"/>
  <c r="Q481" i="3" s="1"/>
  <c r="R480" i="3"/>
  <c r="T481" i="3"/>
  <c r="P482" i="3" l="1"/>
  <c r="R481" i="3"/>
  <c r="Q482" i="3"/>
  <c r="T482" i="3"/>
  <c r="P483" i="3" l="1"/>
  <c r="Q483" i="3" s="1"/>
  <c r="R482" i="3"/>
  <c r="T483" i="3"/>
  <c r="P484" i="3" l="1"/>
  <c r="R483" i="3"/>
  <c r="Q484" i="3"/>
  <c r="T484" i="3"/>
  <c r="P485" i="3" l="1"/>
  <c r="R484" i="3"/>
  <c r="Q485" i="3"/>
  <c r="T485" i="3"/>
  <c r="P486" i="3" l="1"/>
  <c r="R485" i="3"/>
  <c r="Q486" i="3"/>
  <c r="T486" i="3"/>
  <c r="P487" i="3" l="1"/>
  <c r="R486" i="3"/>
  <c r="Q487" i="3"/>
  <c r="T487" i="3"/>
  <c r="P488" i="3" l="1"/>
  <c r="R487" i="3"/>
  <c r="Q488" i="3"/>
  <c r="T488" i="3"/>
  <c r="P489" i="3" l="1"/>
  <c r="R488" i="3"/>
  <c r="Q489" i="3"/>
  <c r="T489" i="3"/>
  <c r="P490" i="3" l="1"/>
  <c r="R489" i="3"/>
  <c r="Q490" i="3"/>
  <c r="T490" i="3"/>
  <c r="P491" i="3" l="1"/>
  <c r="R490" i="3"/>
  <c r="Q491" i="3"/>
  <c r="T491" i="3"/>
  <c r="P492" i="3" l="1"/>
  <c r="Q492" i="3" s="1"/>
  <c r="R491" i="3"/>
  <c r="T492" i="3"/>
  <c r="P493" i="3" l="1"/>
  <c r="R492" i="3"/>
  <c r="Q493" i="3"/>
  <c r="T493" i="3"/>
  <c r="P494" i="3" l="1"/>
  <c r="R493" i="3"/>
  <c r="Q494" i="3"/>
  <c r="T494" i="3"/>
  <c r="P495" i="3" l="1"/>
  <c r="R494" i="3"/>
  <c r="Q495" i="3"/>
  <c r="T495" i="3"/>
  <c r="P496" i="3" l="1"/>
  <c r="R495" i="3"/>
  <c r="Q496" i="3"/>
  <c r="T496" i="3"/>
  <c r="P497" i="3" l="1"/>
  <c r="R496" i="3"/>
  <c r="Q497" i="3"/>
  <c r="T497" i="3"/>
  <c r="P498" i="3" l="1"/>
  <c r="R497" i="3"/>
  <c r="Q498" i="3"/>
  <c r="T498" i="3"/>
  <c r="P499" i="3" l="1"/>
  <c r="R498" i="3"/>
  <c r="Q499" i="3"/>
  <c r="T499" i="3"/>
  <c r="P500" i="3" l="1"/>
  <c r="Q500" i="3" s="1"/>
  <c r="R499" i="3"/>
  <c r="T500" i="3"/>
  <c r="P501" i="3" l="1"/>
  <c r="Q501" i="3" s="1"/>
  <c r="R500" i="3"/>
  <c r="T501" i="3"/>
  <c r="P502" i="3" l="1"/>
  <c r="R501" i="3"/>
  <c r="Q502" i="3"/>
  <c r="T502" i="3"/>
  <c r="P503" i="3" l="1"/>
  <c r="Q503" i="3" s="1"/>
  <c r="R502" i="3"/>
  <c r="T503" i="3"/>
  <c r="P504" i="3" l="1"/>
  <c r="Q504" i="3" s="1"/>
  <c r="R503" i="3"/>
  <c r="T504" i="3"/>
  <c r="P505" i="3" l="1"/>
  <c r="R504" i="3"/>
  <c r="Q505" i="3"/>
  <c r="T505" i="3"/>
  <c r="P506" i="3" l="1"/>
  <c r="R505" i="3"/>
  <c r="Q506" i="3"/>
  <c r="T506" i="3"/>
  <c r="P507" i="3" l="1"/>
  <c r="R506" i="3"/>
  <c r="Q507" i="3"/>
  <c r="T507" i="3"/>
  <c r="P508" i="3" l="1"/>
  <c r="R507" i="3"/>
  <c r="Q508" i="3"/>
  <c r="T508" i="3"/>
  <c r="P509" i="3" l="1"/>
  <c r="R508" i="3"/>
  <c r="Q509" i="3"/>
  <c r="T509" i="3"/>
  <c r="P510" i="3" l="1"/>
  <c r="R509" i="3"/>
  <c r="Q510" i="3"/>
  <c r="T510" i="3"/>
  <c r="P511" i="3" l="1"/>
  <c r="R510" i="3"/>
  <c r="Q511" i="3"/>
  <c r="T511" i="3"/>
  <c r="P512" i="3" l="1"/>
  <c r="R511" i="3"/>
  <c r="Q512" i="3"/>
  <c r="T512" i="3"/>
  <c r="P513" i="3" l="1"/>
  <c r="Q513" i="3" s="1"/>
  <c r="R512" i="3"/>
  <c r="T513" i="3"/>
  <c r="P514" i="3" l="1"/>
  <c r="R513" i="3"/>
  <c r="Q514" i="3"/>
  <c r="T514" i="3"/>
  <c r="P515" i="3" l="1"/>
  <c r="Q515" i="3" s="1"/>
  <c r="R514" i="3"/>
  <c r="T515" i="3"/>
  <c r="P516" i="3" l="1"/>
  <c r="R515" i="3"/>
  <c r="Q516" i="3"/>
  <c r="T516" i="3"/>
  <c r="P517" i="3" l="1"/>
  <c r="R516" i="3"/>
  <c r="Q517" i="3"/>
  <c r="T517" i="3"/>
  <c r="P518" i="3" l="1"/>
  <c r="R517" i="3"/>
  <c r="Q518" i="3"/>
  <c r="T518" i="3"/>
  <c r="P519" i="3" l="1"/>
  <c r="R518" i="3"/>
  <c r="Q519" i="3"/>
  <c r="T519" i="3"/>
  <c r="P520" i="3" l="1"/>
  <c r="R519" i="3"/>
  <c r="Q520" i="3"/>
  <c r="T520" i="3"/>
  <c r="P521" i="3" l="1"/>
  <c r="R520" i="3"/>
  <c r="Q521" i="3"/>
  <c r="T521" i="3"/>
  <c r="P522" i="3" l="1"/>
  <c r="Q522" i="3" s="1"/>
  <c r="R521" i="3"/>
  <c r="T522" i="3"/>
  <c r="P523" i="3" l="1"/>
  <c r="R522" i="3"/>
  <c r="Q523" i="3"/>
  <c r="T523" i="3"/>
  <c r="P524" i="3" l="1"/>
  <c r="R523" i="3"/>
  <c r="Q524" i="3"/>
  <c r="T524" i="3"/>
  <c r="P525" i="3" l="1"/>
  <c r="R524" i="3"/>
  <c r="Q525" i="3"/>
  <c r="T525" i="3"/>
  <c r="P526" i="3" l="1"/>
  <c r="R525" i="3"/>
  <c r="Q526" i="3"/>
  <c r="T526" i="3"/>
  <c r="P527" i="3" l="1"/>
  <c r="R526" i="3"/>
  <c r="Q527" i="3"/>
  <c r="T527" i="3"/>
  <c r="P528" i="3" l="1"/>
  <c r="R527" i="3"/>
  <c r="Q528" i="3"/>
  <c r="T528" i="3"/>
  <c r="P529" i="3" l="1"/>
  <c r="R528" i="3"/>
  <c r="Q529" i="3"/>
  <c r="T529" i="3"/>
  <c r="P530" i="3" l="1"/>
  <c r="R529" i="3"/>
  <c r="Q530" i="3"/>
  <c r="T530" i="3"/>
  <c r="P531" i="3" l="1"/>
  <c r="R530" i="3"/>
  <c r="Q531" i="3"/>
  <c r="T531" i="3"/>
  <c r="P532" i="3" l="1"/>
  <c r="R531" i="3"/>
  <c r="Q532" i="3"/>
  <c r="T532" i="3"/>
  <c r="P533" i="3" l="1"/>
  <c r="R532" i="3"/>
  <c r="Q533" i="3"/>
  <c r="T533" i="3"/>
  <c r="P534" i="3" l="1"/>
  <c r="R533" i="3"/>
  <c r="Q534" i="3"/>
  <c r="T534" i="3"/>
  <c r="P535" i="3" l="1"/>
  <c r="R534" i="3"/>
  <c r="Q535" i="3"/>
  <c r="T535" i="3"/>
  <c r="P536" i="3" l="1"/>
  <c r="R535" i="3"/>
  <c r="Q536" i="3"/>
  <c r="T536" i="3"/>
  <c r="P537" i="3" l="1"/>
  <c r="R536" i="3"/>
  <c r="Q537" i="3"/>
  <c r="T537" i="3"/>
  <c r="P538" i="3" l="1"/>
  <c r="R537" i="3"/>
  <c r="Q538" i="3"/>
  <c r="T538" i="3"/>
  <c r="P539" i="3" l="1"/>
  <c r="Q539" i="3" s="1"/>
  <c r="R538" i="3"/>
  <c r="T539" i="3"/>
  <c r="P540" i="3" l="1"/>
  <c r="R539" i="3"/>
  <c r="Q540" i="3"/>
  <c r="T540" i="3"/>
  <c r="P541" i="3" l="1"/>
  <c r="Q541" i="3" s="1"/>
  <c r="R540" i="3"/>
  <c r="T541" i="3"/>
  <c r="P542" i="3" l="1"/>
  <c r="Q542" i="3" s="1"/>
  <c r="R541" i="3"/>
  <c r="T542" i="3"/>
  <c r="P543" i="3" l="1"/>
  <c r="R542" i="3"/>
  <c r="Q543" i="3"/>
  <c r="T543" i="3"/>
  <c r="P544" i="3" l="1"/>
  <c r="R543" i="3"/>
  <c r="Q544" i="3"/>
  <c r="T544" i="3"/>
  <c r="P545" i="3" l="1"/>
  <c r="R544" i="3"/>
  <c r="Q545" i="3"/>
  <c r="T545" i="3"/>
  <c r="P546" i="3" l="1"/>
  <c r="R545" i="3"/>
  <c r="Q546" i="3"/>
  <c r="T546" i="3"/>
  <c r="P547" i="3" l="1"/>
  <c r="R546" i="3"/>
  <c r="Q547" i="3"/>
  <c r="T547" i="3"/>
  <c r="P548" i="3" l="1"/>
  <c r="Q548" i="3" s="1"/>
  <c r="R547" i="3"/>
  <c r="T548" i="3"/>
  <c r="P549" i="3" l="1"/>
  <c r="R548" i="3"/>
  <c r="Q549" i="3"/>
  <c r="T549" i="3"/>
  <c r="P550" i="3" l="1"/>
  <c r="R549" i="3"/>
  <c r="Q550" i="3"/>
  <c r="T550" i="3"/>
  <c r="P551" i="3" l="1"/>
  <c r="R550" i="3"/>
  <c r="Q551" i="3"/>
  <c r="T551" i="3"/>
  <c r="P552" i="3" l="1"/>
  <c r="R551" i="3"/>
  <c r="Q552" i="3"/>
  <c r="T552" i="3"/>
  <c r="P553" i="3" l="1"/>
  <c r="R552" i="3"/>
  <c r="Q553" i="3"/>
  <c r="T553" i="3"/>
  <c r="P554" i="3" l="1"/>
  <c r="R553" i="3"/>
  <c r="Q554" i="3"/>
  <c r="T554" i="3"/>
  <c r="P555" i="3" l="1"/>
  <c r="R554" i="3"/>
  <c r="Q555" i="3"/>
  <c r="T555" i="3"/>
  <c r="P556" i="3" l="1"/>
  <c r="R555" i="3"/>
  <c r="Q556" i="3"/>
  <c r="T556" i="3"/>
  <c r="P557" i="3" l="1"/>
  <c r="R556" i="3"/>
  <c r="Q557" i="3"/>
  <c r="T557" i="3"/>
  <c r="P558" i="3" l="1"/>
  <c r="R557" i="3"/>
  <c r="Q558" i="3"/>
  <c r="T558" i="3"/>
  <c r="P559" i="3" l="1"/>
  <c r="R558" i="3"/>
  <c r="Q559" i="3"/>
  <c r="T559" i="3"/>
  <c r="P560" i="3" l="1"/>
  <c r="R559" i="3"/>
  <c r="Q560" i="3"/>
  <c r="T560" i="3"/>
  <c r="P561" i="3" l="1"/>
  <c r="R560" i="3"/>
  <c r="Q561" i="3"/>
  <c r="T561" i="3"/>
  <c r="P562" i="3" l="1"/>
  <c r="R561" i="3"/>
  <c r="Q562" i="3"/>
  <c r="T562" i="3"/>
  <c r="P563" i="3" l="1"/>
  <c r="R562" i="3"/>
  <c r="Q563" i="3"/>
  <c r="T563" i="3"/>
  <c r="P564" i="3" l="1"/>
  <c r="R563" i="3"/>
  <c r="Q564" i="3"/>
  <c r="T564" i="3"/>
  <c r="P565" i="3" l="1"/>
  <c r="R564" i="3"/>
  <c r="Q565" i="3"/>
  <c r="T565" i="3"/>
  <c r="P566" i="3" l="1"/>
  <c r="R565" i="3"/>
  <c r="Q566" i="3"/>
  <c r="T566" i="3"/>
  <c r="P567" i="3" l="1"/>
  <c r="R566" i="3"/>
  <c r="Q567" i="3"/>
  <c r="T567" i="3"/>
  <c r="P568" i="3" l="1"/>
  <c r="R567" i="3"/>
  <c r="Q568" i="3"/>
  <c r="T568" i="3"/>
  <c r="P569" i="3" l="1"/>
  <c r="R568" i="3"/>
  <c r="Q569" i="3"/>
  <c r="T569" i="3"/>
  <c r="P570" i="3" l="1"/>
  <c r="Q570" i="3" s="1"/>
  <c r="R569" i="3"/>
  <c r="T570" i="3"/>
  <c r="P571" i="3" l="1"/>
  <c r="R570" i="3"/>
  <c r="Q571" i="3"/>
  <c r="T571" i="3"/>
  <c r="P572" i="3" l="1"/>
  <c r="R571" i="3"/>
  <c r="Q572" i="3"/>
  <c r="T572" i="3"/>
  <c r="P573" i="3" l="1"/>
  <c r="R572" i="3"/>
  <c r="Q573" i="3"/>
  <c r="T573" i="3"/>
  <c r="P574" i="3" l="1"/>
  <c r="R573" i="3"/>
  <c r="Q574" i="3"/>
  <c r="T574" i="3"/>
  <c r="P575" i="3" l="1"/>
  <c r="R574" i="3"/>
  <c r="Q575" i="3"/>
  <c r="T575" i="3"/>
  <c r="P576" i="3" l="1"/>
  <c r="R575" i="3"/>
  <c r="Q576" i="3"/>
  <c r="T576" i="3"/>
  <c r="P577" i="3" l="1"/>
  <c r="R576" i="3"/>
  <c r="Q577" i="3"/>
  <c r="T577" i="3"/>
  <c r="P578" i="3" l="1"/>
  <c r="R577" i="3"/>
  <c r="Q578" i="3"/>
  <c r="T578" i="3"/>
  <c r="P579" i="3" l="1"/>
  <c r="R578" i="3"/>
  <c r="Q579" i="3"/>
  <c r="T579" i="3"/>
  <c r="P580" i="3" l="1"/>
  <c r="R579" i="3"/>
  <c r="Q580" i="3"/>
  <c r="T580" i="3"/>
  <c r="P581" i="3" l="1"/>
  <c r="R580" i="3"/>
  <c r="Q581" i="3"/>
  <c r="T581" i="3"/>
  <c r="P582" i="3" l="1"/>
  <c r="R581" i="3"/>
  <c r="Q582" i="3"/>
  <c r="T582" i="3"/>
  <c r="P583" i="3" l="1"/>
  <c r="R582" i="3"/>
  <c r="Q583" i="3"/>
  <c r="T583" i="3"/>
  <c r="P584" i="3" l="1"/>
  <c r="R583" i="3"/>
  <c r="Q584" i="3"/>
  <c r="T584" i="3"/>
  <c r="P585" i="3" l="1"/>
  <c r="R584" i="3"/>
  <c r="Q585" i="3"/>
  <c r="T585" i="3"/>
  <c r="P586" i="3" l="1"/>
  <c r="R585" i="3"/>
  <c r="Q586" i="3"/>
  <c r="T586" i="3"/>
  <c r="P587" i="3" l="1"/>
  <c r="R586" i="3"/>
  <c r="Q587" i="3"/>
  <c r="T587" i="3"/>
  <c r="P588" i="3" l="1"/>
  <c r="R587" i="3"/>
  <c r="Q588" i="3"/>
  <c r="T588" i="3"/>
  <c r="P589" i="3" l="1"/>
  <c r="R588" i="3"/>
  <c r="Q589" i="3"/>
  <c r="T589" i="3"/>
  <c r="P590" i="3" l="1"/>
  <c r="Q590" i="3" s="1"/>
  <c r="R589" i="3"/>
  <c r="T590" i="3"/>
  <c r="P591" i="3" l="1"/>
  <c r="R590" i="3"/>
  <c r="Q591" i="3"/>
  <c r="T591" i="3"/>
  <c r="P592" i="3" l="1"/>
  <c r="R591" i="3"/>
  <c r="Q592" i="3"/>
  <c r="T592" i="3"/>
  <c r="P593" i="3" l="1"/>
  <c r="R592" i="3"/>
  <c r="Q593" i="3"/>
  <c r="T593" i="3"/>
  <c r="P594" i="3" l="1"/>
  <c r="R593" i="3"/>
  <c r="Q594" i="3"/>
  <c r="T594" i="3"/>
  <c r="P595" i="3" l="1"/>
  <c r="R594" i="3"/>
  <c r="Q595" i="3"/>
  <c r="T595" i="3"/>
  <c r="P596" i="3" l="1"/>
  <c r="R595" i="3"/>
  <c r="Q596" i="3"/>
  <c r="T596" i="3"/>
  <c r="P597" i="3" l="1"/>
  <c r="R596" i="3"/>
  <c r="Q597" i="3"/>
  <c r="T597" i="3"/>
  <c r="P598" i="3" l="1"/>
  <c r="R597" i="3"/>
  <c r="Q598" i="3"/>
  <c r="T598" i="3"/>
  <c r="P599" i="3" l="1"/>
  <c r="R598" i="3"/>
  <c r="Q599" i="3"/>
  <c r="T599" i="3"/>
  <c r="P600" i="3" l="1"/>
  <c r="R599" i="3"/>
  <c r="Q600" i="3"/>
  <c r="T600" i="3"/>
  <c r="P601" i="3" l="1"/>
  <c r="R600" i="3"/>
  <c r="Q601" i="3"/>
  <c r="T601" i="3"/>
  <c r="P602" i="3" l="1"/>
  <c r="R601" i="3"/>
  <c r="Q602" i="3"/>
  <c r="T602" i="3"/>
  <c r="P603" i="3" l="1"/>
  <c r="R602" i="3"/>
  <c r="Q603" i="3"/>
  <c r="T603" i="3"/>
  <c r="P604" i="3" l="1"/>
  <c r="R603" i="3"/>
  <c r="Q604" i="3"/>
  <c r="T604" i="3"/>
  <c r="P605" i="3" l="1"/>
  <c r="Q605" i="3" s="1"/>
  <c r="R604" i="3"/>
  <c r="T605" i="3"/>
  <c r="P606" i="3" l="1"/>
  <c r="R605" i="3"/>
  <c r="Q606" i="3"/>
  <c r="T606" i="3"/>
  <c r="P607" i="3" l="1"/>
  <c r="R606" i="3"/>
  <c r="Q607" i="3"/>
  <c r="T607" i="3"/>
  <c r="P608" i="3" l="1"/>
  <c r="R607" i="3"/>
  <c r="Q608" i="3"/>
  <c r="T608" i="3"/>
  <c r="P609" i="3" l="1"/>
  <c r="R608" i="3"/>
  <c r="Q609" i="3"/>
  <c r="T609" i="3"/>
  <c r="P610" i="3" l="1"/>
  <c r="R609" i="3"/>
  <c r="Q610" i="3"/>
  <c r="T610" i="3"/>
  <c r="P611" i="3" l="1"/>
  <c r="Q611" i="3" s="1"/>
  <c r="R610" i="3"/>
  <c r="T611" i="3"/>
  <c r="P612" i="3" l="1"/>
  <c r="R611" i="3"/>
  <c r="Q612" i="3"/>
  <c r="T612" i="3"/>
  <c r="P613" i="3" l="1"/>
  <c r="Q613" i="3" s="1"/>
  <c r="R612" i="3"/>
  <c r="T613" i="3"/>
  <c r="P614" i="3" l="1"/>
  <c r="R613" i="3"/>
  <c r="Q614" i="3"/>
  <c r="T614" i="3"/>
  <c r="P615" i="3" l="1"/>
  <c r="R614" i="3"/>
  <c r="Q615" i="3"/>
  <c r="T615" i="3"/>
  <c r="P616" i="3" l="1"/>
  <c r="R615" i="3"/>
  <c r="Q616" i="3"/>
  <c r="T616" i="3"/>
  <c r="P617" i="3" l="1"/>
  <c r="R616" i="3"/>
  <c r="Q617" i="3"/>
  <c r="T617" i="3"/>
  <c r="P618" i="3" l="1"/>
  <c r="R617" i="3"/>
  <c r="Q618" i="3"/>
  <c r="T618" i="3"/>
  <c r="P619" i="3" l="1"/>
  <c r="R618" i="3"/>
  <c r="Q619" i="3"/>
  <c r="T619" i="3"/>
  <c r="P620" i="3" l="1"/>
  <c r="R619" i="3"/>
  <c r="Q620" i="3"/>
  <c r="T620" i="3"/>
  <c r="P621" i="3" l="1"/>
  <c r="R620" i="3"/>
  <c r="Q621" i="3"/>
  <c r="T621" i="3"/>
  <c r="P622" i="3" l="1"/>
  <c r="R621" i="3"/>
  <c r="Q622" i="3"/>
  <c r="T622" i="3"/>
  <c r="P623" i="3" l="1"/>
  <c r="R622" i="3"/>
  <c r="Q623" i="3"/>
  <c r="T623" i="3"/>
  <c r="P624" i="3" l="1"/>
  <c r="R623" i="3"/>
  <c r="Q624" i="3"/>
  <c r="T624" i="3"/>
  <c r="P625" i="3" l="1"/>
  <c r="R624" i="3"/>
  <c r="Q625" i="3"/>
  <c r="T625" i="3"/>
  <c r="P626" i="3" l="1"/>
  <c r="R625" i="3"/>
  <c r="Q626" i="3"/>
  <c r="T626" i="3"/>
  <c r="P627" i="3" l="1"/>
  <c r="R626" i="3"/>
  <c r="Q627" i="3"/>
  <c r="T627" i="3"/>
  <c r="P628" i="3" l="1"/>
  <c r="R627" i="3"/>
  <c r="Q628" i="3"/>
  <c r="T628" i="3"/>
  <c r="P629" i="3" l="1"/>
  <c r="R628" i="3"/>
  <c r="Q629" i="3"/>
  <c r="T629" i="3"/>
  <c r="P630" i="3" l="1"/>
  <c r="R629" i="3"/>
  <c r="Q630" i="3"/>
  <c r="T630" i="3"/>
  <c r="P631" i="3" l="1"/>
  <c r="R630" i="3"/>
  <c r="Q631" i="3"/>
  <c r="T631" i="3"/>
  <c r="P632" i="3" l="1"/>
  <c r="R631" i="3"/>
  <c r="Q632" i="3"/>
  <c r="T632" i="3"/>
  <c r="P633" i="3" l="1"/>
  <c r="R632" i="3"/>
  <c r="Q633" i="3"/>
  <c r="T633" i="3"/>
  <c r="P634" i="3" l="1"/>
  <c r="R633" i="3"/>
  <c r="Q634" i="3"/>
  <c r="T634" i="3"/>
  <c r="P635" i="3" l="1"/>
  <c r="R634" i="3"/>
  <c r="Q635" i="3"/>
  <c r="T635" i="3"/>
  <c r="P636" i="3" l="1"/>
  <c r="R635" i="3"/>
  <c r="Q636" i="3"/>
  <c r="T636" i="3"/>
  <c r="P637" i="3" l="1"/>
  <c r="R636" i="3"/>
  <c r="Q637" i="3"/>
  <c r="T637" i="3"/>
  <c r="P638" i="3" l="1"/>
  <c r="R637" i="3"/>
  <c r="Q638" i="3"/>
  <c r="T638" i="3"/>
  <c r="P639" i="3" l="1"/>
  <c r="R638" i="3"/>
  <c r="Q639" i="3"/>
  <c r="T639" i="3"/>
  <c r="P640" i="3" l="1"/>
  <c r="R639" i="3"/>
  <c r="Q640" i="3"/>
  <c r="T640" i="3"/>
  <c r="P641" i="3" l="1"/>
  <c r="Q641" i="3" s="1"/>
  <c r="R640" i="3"/>
  <c r="T641" i="3"/>
  <c r="P642" i="3" l="1"/>
  <c r="R641" i="3"/>
  <c r="Q642" i="3"/>
  <c r="T642" i="3"/>
  <c r="P643" i="3" l="1"/>
  <c r="R642" i="3"/>
  <c r="Q643" i="3"/>
  <c r="T643" i="3"/>
  <c r="P644" i="3" l="1"/>
  <c r="R643" i="3"/>
  <c r="Q644" i="3"/>
  <c r="T644" i="3"/>
  <c r="P645" i="3" l="1"/>
  <c r="R644" i="3"/>
  <c r="Q645" i="3"/>
  <c r="T645" i="3"/>
  <c r="P646" i="3" l="1"/>
  <c r="R645" i="3"/>
  <c r="Q646" i="3"/>
  <c r="T646" i="3"/>
  <c r="P647" i="3" l="1"/>
  <c r="R646" i="3"/>
  <c r="Q647" i="3"/>
  <c r="T647" i="3"/>
  <c r="P648" i="3" l="1"/>
  <c r="R647" i="3"/>
  <c r="Q648" i="3"/>
  <c r="T648" i="3"/>
  <c r="P649" i="3" l="1"/>
  <c r="R648" i="3"/>
  <c r="Q649" i="3"/>
  <c r="T649" i="3"/>
  <c r="P650" i="3" l="1"/>
  <c r="R649" i="3"/>
  <c r="Q650" i="3"/>
  <c r="T650" i="3"/>
  <c r="P651" i="3" l="1"/>
  <c r="R650" i="3"/>
  <c r="Q651" i="3"/>
  <c r="T651" i="3"/>
  <c r="P652" i="3" l="1"/>
  <c r="R651" i="3"/>
  <c r="Q652" i="3"/>
  <c r="T652" i="3"/>
  <c r="P653" i="3" l="1"/>
  <c r="R652" i="3"/>
  <c r="Q653" i="3"/>
  <c r="T653" i="3"/>
  <c r="P654" i="3" l="1"/>
  <c r="R653" i="3"/>
  <c r="Q654" i="3"/>
  <c r="T654" i="3"/>
  <c r="P655" i="3" l="1"/>
  <c r="R654" i="3"/>
  <c r="Q655" i="3"/>
  <c r="T655" i="3"/>
  <c r="P656" i="3" l="1"/>
  <c r="R655" i="3"/>
  <c r="Q656" i="3"/>
  <c r="T656" i="3"/>
  <c r="P657" i="3" l="1"/>
  <c r="R656" i="3"/>
  <c r="Q657" i="3"/>
  <c r="T657" i="3"/>
  <c r="P658" i="3" l="1"/>
  <c r="R657" i="3"/>
  <c r="Q658" i="3"/>
  <c r="T658" i="3"/>
  <c r="P659" i="3" l="1"/>
  <c r="R658" i="3"/>
  <c r="Q659" i="3"/>
  <c r="T659" i="3"/>
  <c r="P660" i="3" l="1"/>
  <c r="R659" i="3"/>
  <c r="Q660" i="3"/>
  <c r="T660" i="3"/>
  <c r="P661" i="3" l="1"/>
  <c r="R660" i="3"/>
  <c r="Q661" i="3"/>
  <c r="T661" i="3"/>
  <c r="P662" i="3" l="1"/>
  <c r="R661" i="3"/>
  <c r="Q662" i="3"/>
  <c r="T662" i="3"/>
  <c r="P663" i="3" l="1"/>
  <c r="R662" i="3"/>
  <c r="Q663" i="3"/>
  <c r="T663" i="3"/>
  <c r="P664" i="3" l="1"/>
  <c r="R663" i="3"/>
  <c r="Q664" i="3"/>
  <c r="T664" i="3"/>
  <c r="P665" i="3" l="1"/>
  <c r="R664" i="3"/>
  <c r="Q665" i="3"/>
  <c r="T665" i="3"/>
  <c r="P666" i="3" l="1"/>
  <c r="R665" i="3"/>
  <c r="Q666" i="3"/>
  <c r="T666" i="3"/>
  <c r="P667" i="3" l="1"/>
  <c r="R666" i="3"/>
  <c r="Q667" i="3"/>
  <c r="T667" i="3"/>
  <c r="P668" i="3" l="1"/>
  <c r="R667" i="3"/>
  <c r="Q668" i="3"/>
  <c r="T668" i="3"/>
  <c r="P669" i="3" l="1"/>
  <c r="R668" i="3"/>
  <c r="Q669" i="3"/>
  <c r="T669" i="3"/>
  <c r="P670" i="3" l="1"/>
  <c r="Q670" i="3" s="1"/>
  <c r="R669" i="3"/>
  <c r="T670" i="3"/>
  <c r="P671" i="3" l="1"/>
  <c r="R670" i="3"/>
  <c r="Q671" i="3"/>
  <c r="T671" i="3"/>
  <c r="P672" i="3" l="1"/>
  <c r="R671" i="3"/>
  <c r="Q672" i="3"/>
  <c r="T672" i="3"/>
  <c r="P673" i="3" l="1"/>
  <c r="Q673" i="3" s="1"/>
  <c r="R672" i="3"/>
  <c r="T673" i="3"/>
  <c r="P674" i="3" l="1"/>
  <c r="R673" i="3"/>
  <c r="Q674" i="3"/>
  <c r="T674" i="3"/>
  <c r="P675" i="3" l="1"/>
  <c r="R674" i="3"/>
  <c r="Q675" i="3"/>
  <c r="T675" i="3"/>
  <c r="P676" i="3" l="1"/>
  <c r="R675" i="3"/>
  <c r="Q676" i="3"/>
  <c r="T676" i="3"/>
  <c r="P677" i="3" l="1"/>
  <c r="R676" i="3"/>
  <c r="Q677" i="3"/>
  <c r="T677" i="3"/>
  <c r="P678" i="3" l="1"/>
  <c r="R677" i="3"/>
  <c r="Q678" i="3"/>
  <c r="T678" i="3"/>
  <c r="P679" i="3" l="1"/>
  <c r="R678" i="3"/>
  <c r="Q679" i="3"/>
  <c r="T679" i="3"/>
  <c r="P680" i="3" l="1"/>
  <c r="R679" i="3"/>
  <c r="Q680" i="3"/>
  <c r="T680" i="3"/>
  <c r="P681" i="3" l="1"/>
  <c r="R680" i="3"/>
  <c r="Q681" i="3"/>
  <c r="T681" i="3"/>
  <c r="P682" i="3" l="1"/>
  <c r="R681" i="3"/>
  <c r="Q682" i="3"/>
  <c r="T682" i="3"/>
  <c r="P683" i="3" l="1"/>
  <c r="R682" i="3"/>
  <c r="Q683" i="3"/>
  <c r="T683" i="3"/>
  <c r="P684" i="3" l="1"/>
  <c r="R683" i="3"/>
  <c r="Q684" i="3"/>
  <c r="T684" i="3"/>
  <c r="P685" i="3" l="1"/>
  <c r="R684" i="3"/>
  <c r="Q685" i="3"/>
  <c r="T685" i="3"/>
  <c r="P686" i="3" l="1"/>
  <c r="R685" i="3"/>
  <c r="T686" i="3"/>
  <c r="P687" i="3" l="1"/>
  <c r="R686" i="3"/>
  <c r="Q686" i="3"/>
  <c r="Q687" i="3"/>
  <c r="T687" i="3"/>
  <c r="P688" i="3" l="1"/>
  <c r="Q688" i="3" s="1"/>
  <c r="R687" i="3"/>
  <c r="T688" i="3"/>
  <c r="P689" i="3" l="1"/>
  <c r="R688" i="3"/>
  <c r="Q689" i="3"/>
  <c r="T689" i="3"/>
  <c r="P690" i="3" l="1"/>
  <c r="R689" i="3"/>
  <c r="Q690" i="3"/>
  <c r="T690" i="3"/>
  <c r="P691" i="3" l="1"/>
  <c r="R690" i="3"/>
  <c r="Q691" i="3"/>
  <c r="T691" i="3"/>
  <c r="P692" i="3" l="1"/>
  <c r="R691" i="3"/>
  <c r="Q692" i="3"/>
  <c r="T692" i="3"/>
  <c r="P693" i="3" l="1"/>
  <c r="R692" i="3"/>
  <c r="Q693" i="3"/>
  <c r="T693" i="3"/>
  <c r="P694" i="3" l="1"/>
  <c r="R693" i="3"/>
  <c r="Q694" i="3"/>
  <c r="T694" i="3"/>
  <c r="P695" i="3" l="1"/>
  <c r="R694" i="3"/>
  <c r="Q695" i="3"/>
  <c r="T695" i="3"/>
  <c r="P696" i="3" l="1"/>
  <c r="R695" i="3"/>
  <c r="Q696" i="3"/>
  <c r="T696" i="3"/>
  <c r="P697" i="3" l="1"/>
  <c r="R696" i="3"/>
  <c r="Q697" i="3"/>
  <c r="T697" i="3"/>
  <c r="P698" i="3" l="1"/>
  <c r="R697" i="3"/>
  <c r="Q698" i="3"/>
  <c r="T698" i="3"/>
  <c r="P699" i="3" l="1"/>
  <c r="R698" i="3"/>
  <c r="Q699" i="3"/>
  <c r="T699" i="3"/>
  <c r="P700" i="3" l="1"/>
  <c r="R699" i="3"/>
  <c r="Q700" i="3"/>
  <c r="T700" i="3"/>
  <c r="P701" i="3" l="1"/>
  <c r="R700" i="3"/>
  <c r="Q701" i="3"/>
  <c r="T701" i="3"/>
  <c r="P702" i="3" l="1"/>
  <c r="R701" i="3"/>
  <c r="Q702" i="3"/>
  <c r="T702" i="3"/>
  <c r="P703" i="3" l="1"/>
  <c r="R702" i="3"/>
  <c r="Q703" i="3"/>
  <c r="T703" i="3"/>
  <c r="P704" i="3" l="1"/>
  <c r="R703" i="3"/>
  <c r="Q704" i="3"/>
  <c r="T704" i="3"/>
  <c r="P705" i="3" l="1"/>
  <c r="R704" i="3"/>
  <c r="Q705" i="3"/>
  <c r="T705" i="3"/>
  <c r="P706" i="3" l="1"/>
  <c r="R705" i="3"/>
  <c r="Q706" i="3"/>
  <c r="T706" i="3"/>
  <c r="P707" i="3" l="1"/>
  <c r="R706" i="3"/>
  <c r="Q707" i="3"/>
  <c r="T707" i="3"/>
  <c r="P708" i="3" l="1"/>
  <c r="R707" i="3"/>
  <c r="Q708" i="3"/>
  <c r="T708" i="3"/>
  <c r="P709" i="3" l="1"/>
  <c r="R708" i="3"/>
  <c r="Q709" i="3"/>
  <c r="T709" i="3"/>
  <c r="P710" i="3" l="1"/>
  <c r="R709" i="3"/>
  <c r="Q710" i="3"/>
  <c r="T710" i="3"/>
  <c r="P711" i="3" l="1"/>
  <c r="R710" i="3"/>
  <c r="Q711" i="3"/>
  <c r="T711" i="3"/>
  <c r="P712" i="3" l="1"/>
  <c r="R711" i="3"/>
  <c r="Q712" i="3"/>
  <c r="T712" i="3"/>
  <c r="P713" i="3" l="1"/>
  <c r="R712" i="3"/>
  <c r="Q713" i="3"/>
  <c r="T713" i="3"/>
  <c r="P714" i="3" l="1"/>
  <c r="R713" i="3"/>
  <c r="Q714" i="3"/>
  <c r="T714" i="3"/>
  <c r="P715" i="3" l="1"/>
  <c r="R714" i="3"/>
  <c r="Q715" i="3"/>
  <c r="T715" i="3"/>
  <c r="P716" i="3" l="1"/>
  <c r="R715" i="3"/>
  <c r="Q716" i="3"/>
  <c r="T716" i="3"/>
  <c r="P717" i="3" l="1"/>
  <c r="R716" i="3"/>
  <c r="Q717" i="3"/>
  <c r="T717" i="3"/>
  <c r="P718" i="3" l="1"/>
  <c r="R717" i="3"/>
  <c r="Q718" i="3"/>
  <c r="T718" i="3"/>
  <c r="P719" i="3" l="1"/>
  <c r="R718" i="3"/>
  <c r="Q719" i="3"/>
  <c r="T719" i="3"/>
  <c r="P720" i="3" l="1"/>
  <c r="R719" i="3"/>
  <c r="Q720" i="3"/>
  <c r="T720" i="3"/>
  <c r="P721" i="3" l="1"/>
  <c r="R720" i="3"/>
  <c r="Q721" i="3"/>
  <c r="T721" i="3"/>
  <c r="P722" i="3" l="1"/>
  <c r="R721" i="3"/>
  <c r="Q722" i="3"/>
  <c r="T722" i="3"/>
  <c r="P723" i="3" l="1"/>
  <c r="R722" i="3"/>
  <c r="Q723" i="3"/>
  <c r="T723" i="3"/>
  <c r="P724" i="3" l="1"/>
  <c r="R723" i="3"/>
  <c r="Q724" i="3"/>
  <c r="T724" i="3"/>
  <c r="P725" i="3" l="1"/>
  <c r="R724" i="3"/>
  <c r="Q725" i="3"/>
  <c r="T725" i="3"/>
  <c r="P726" i="3" l="1"/>
  <c r="R725" i="3"/>
  <c r="Q726" i="3"/>
  <c r="T726" i="3"/>
  <c r="P727" i="3" l="1"/>
  <c r="R726" i="3"/>
  <c r="Q727" i="3"/>
  <c r="T727" i="3"/>
  <c r="P728" i="3" l="1"/>
  <c r="R727" i="3"/>
  <c r="Q728" i="3"/>
  <c r="T728" i="3"/>
  <c r="P729" i="3" l="1"/>
  <c r="R728" i="3"/>
  <c r="Q729" i="3"/>
  <c r="T729" i="3"/>
  <c r="P730" i="3" l="1"/>
  <c r="R729" i="3"/>
  <c r="Q730" i="3"/>
  <c r="T730" i="3"/>
  <c r="P731" i="3" l="1"/>
  <c r="R730" i="3"/>
  <c r="Q731" i="3"/>
  <c r="T731" i="3"/>
  <c r="P732" i="3" l="1"/>
  <c r="R731" i="3"/>
  <c r="Q732" i="3"/>
  <c r="T732" i="3"/>
  <c r="P733" i="3" l="1"/>
  <c r="R732" i="3"/>
  <c r="Q733" i="3"/>
  <c r="T733" i="3"/>
  <c r="P734" i="3" l="1"/>
  <c r="R733" i="3"/>
  <c r="Q734" i="3"/>
  <c r="T734" i="3"/>
  <c r="P735" i="3" l="1"/>
  <c r="R734" i="3"/>
  <c r="Q735" i="3"/>
  <c r="T735" i="3"/>
  <c r="P736" i="3" l="1"/>
  <c r="R735" i="3"/>
  <c r="Q736" i="3"/>
  <c r="T736" i="3"/>
  <c r="P737" i="3" l="1"/>
  <c r="R736" i="3"/>
  <c r="Q737" i="3"/>
  <c r="T737" i="3"/>
  <c r="P738" i="3" l="1"/>
  <c r="R737" i="3"/>
  <c r="Q738" i="3"/>
  <c r="T738" i="3"/>
  <c r="P739" i="3" l="1"/>
  <c r="R738" i="3"/>
  <c r="Q739" i="3"/>
  <c r="T739" i="3"/>
  <c r="P740" i="3" l="1"/>
  <c r="R739" i="3"/>
  <c r="Q740" i="3"/>
  <c r="T740" i="3"/>
  <c r="P741" i="3" l="1"/>
  <c r="R740" i="3"/>
  <c r="Q741" i="3"/>
  <c r="T741" i="3"/>
  <c r="P742" i="3" l="1"/>
  <c r="R741" i="3"/>
  <c r="Q742" i="3"/>
  <c r="T742" i="3"/>
  <c r="P743" i="3" l="1"/>
  <c r="R742" i="3"/>
  <c r="Q743" i="3"/>
  <c r="T743" i="3"/>
  <c r="P744" i="3" l="1"/>
  <c r="Q744" i="3" s="1"/>
  <c r="R743" i="3"/>
  <c r="T744" i="3"/>
  <c r="P745" i="3" l="1"/>
  <c r="Q745" i="3" s="1"/>
  <c r="R744" i="3"/>
  <c r="T745" i="3"/>
  <c r="P746" i="3" l="1"/>
  <c r="R745" i="3"/>
  <c r="Q746" i="3"/>
  <c r="T746" i="3"/>
  <c r="P747" i="3" l="1"/>
  <c r="R746" i="3"/>
  <c r="Q747" i="3"/>
  <c r="T747" i="3"/>
  <c r="P748" i="3" l="1"/>
  <c r="Q748" i="3" s="1"/>
  <c r="R747" i="3"/>
  <c r="T748" i="3"/>
  <c r="P749" i="3" l="1"/>
  <c r="R748" i="3"/>
  <c r="Q749" i="3"/>
  <c r="T749" i="3"/>
  <c r="P750" i="3" l="1"/>
  <c r="R749" i="3"/>
  <c r="Q750" i="3"/>
  <c r="T750" i="3"/>
  <c r="P751" i="3" l="1"/>
  <c r="R750" i="3"/>
  <c r="Q751" i="3"/>
  <c r="T751" i="3"/>
  <c r="P752" i="3" l="1"/>
  <c r="R751" i="3"/>
  <c r="Q752" i="3"/>
  <c r="T752" i="3"/>
  <c r="P753" i="3" l="1"/>
  <c r="R752" i="3"/>
  <c r="Q753" i="3"/>
  <c r="T753" i="3"/>
  <c r="P754" i="3" l="1"/>
  <c r="R753" i="3"/>
  <c r="Q754" i="3"/>
  <c r="T754" i="3"/>
  <c r="P755" i="3" l="1"/>
  <c r="R754" i="3"/>
  <c r="Q755" i="3"/>
  <c r="T755" i="3"/>
  <c r="P756" i="3" l="1"/>
  <c r="R755" i="3"/>
  <c r="Q756" i="3"/>
  <c r="T756" i="3"/>
  <c r="P757" i="3" l="1"/>
  <c r="R756" i="3"/>
  <c r="Q757" i="3"/>
  <c r="T757" i="3"/>
  <c r="P758" i="3" l="1"/>
  <c r="Q758" i="3" s="1"/>
  <c r="R757" i="3"/>
  <c r="T758" i="3"/>
  <c r="P759" i="3" l="1"/>
  <c r="R758" i="3"/>
  <c r="Q759" i="3"/>
  <c r="T759" i="3"/>
  <c r="P760" i="3" l="1"/>
  <c r="R759" i="3"/>
  <c r="Q760" i="3"/>
  <c r="T760" i="3"/>
  <c r="P761" i="3" l="1"/>
  <c r="R760" i="3"/>
  <c r="Q761" i="3"/>
  <c r="T761" i="3"/>
  <c r="P762" i="3" l="1"/>
  <c r="R761" i="3"/>
  <c r="Q762" i="3"/>
  <c r="T762" i="3"/>
  <c r="P763" i="3" l="1"/>
  <c r="R762" i="3"/>
  <c r="Q763" i="3"/>
  <c r="T763" i="3"/>
  <c r="P764" i="3" l="1"/>
  <c r="R763" i="3"/>
  <c r="Q764" i="3"/>
  <c r="T764" i="3"/>
  <c r="P765" i="3" l="1"/>
  <c r="R764" i="3"/>
  <c r="Q765" i="3"/>
  <c r="T765" i="3"/>
  <c r="P766" i="3" l="1"/>
  <c r="R765" i="3"/>
  <c r="Q766" i="3"/>
  <c r="T766" i="3"/>
  <c r="P767" i="3" l="1"/>
  <c r="Q767" i="3" s="1"/>
  <c r="R766" i="3"/>
  <c r="T767" i="3"/>
  <c r="P768" i="3" l="1"/>
  <c r="Q768" i="3" s="1"/>
  <c r="R767" i="3"/>
  <c r="T768" i="3"/>
  <c r="P769" i="3" l="1"/>
  <c r="Q769" i="3" s="1"/>
  <c r="R768" i="3"/>
  <c r="T769" i="3"/>
  <c r="P770" i="3" l="1"/>
  <c r="R769" i="3"/>
  <c r="Q770" i="3"/>
  <c r="T770" i="3"/>
  <c r="P771" i="3" l="1"/>
  <c r="R770" i="3"/>
  <c r="Q771" i="3"/>
  <c r="T771" i="3"/>
  <c r="P772" i="3" l="1"/>
  <c r="R771" i="3"/>
  <c r="Q772" i="3"/>
  <c r="T772" i="3"/>
  <c r="P773" i="3" l="1"/>
  <c r="R772" i="3"/>
  <c r="Q773" i="3"/>
  <c r="T773" i="3"/>
  <c r="P774" i="3" l="1"/>
  <c r="R773" i="3"/>
  <c r="Q774" i="3"/>
  <c r="T774" i="3"/>
  <c r="P775" i="3" l="1"/>
  <c r="R774" i="3"/>
  <c r="Q775" i="3"/>
  <c r="T775" i="3"/>
  <c r="P776" i="3" l="1"/>
  <c r="Q776" i="3" s="1"/>
  <c r="R775" i="3"/>
  <c r="T776" i="3"/>
  <c r="P777" i="3" l="1"/>
  <c r="R776" i="3"/>
  <c r="Q777" i="3"/>
  <c r="T777" i="3"/>
  <c r="P778" i="3" l="1"/>
  <c r="R777" i="3"/>
  <c r="Q778" i="3"/>
  <c r="T778" i="3"/>
  <c r="P779" i="3" l="1"/>
  <c r="Q779" i="3" s="1"/>
  <c r="R778" i="3"/>
  <c r="T779" i="3"/>
  <c r="P780" i="3" l="1"/>
  <c r="Q780" i="3" s="1"/>
  <c r="R779" i="3"/>
  <c r="T780" i="3"/>
  <c r="P781" i="3" l="1"/>
  <c r="Q781" i="3" s="1"/>
  <c r="R780" i="3"/>
  <c r="T781" i="3"/>
  <c r="P782" i="3" l="1"/>
  <c r="R781" i="3"/>
  <c r="Q782" i="3"/>
  <c r="T782" i="3"/>
  <c r="P783" i="3" l="1"/>
  <c r="Q783" i="3" s="1"/>
  <c r="R782" i="3"/>
  <c r="T783" i="3"/>
  <c r="P784" i="3" l="1"/>
  <c r="Q784" i="3" s="1"/>
  <c r="R783" i="3"/>
  <c r="T784" i="3"/>
  <c r="P785" i="3" l="1"/>
  <c r="R784" i="3"/>
  <c r="Q785" i="3"/>
  <c r="T785" i="3"/>
  <c r="P786" i="3" l="1"/>
  <c r="R785" i="3"/>
  <c r="Q786" i="3"/>
  <c r="T786" i="3"/>
  <c r="P787" i="3" l="1"/>
  <c r="R786" i="3"/>
  <c r="Q787" i="3"/>
  <c r="T787" i="3"/>
  <c r="P788" i="3" l="1"/>
  <c r="R787" i="3"/>
  <c r="Q788" i="3"/>
  <c r="T788" i="3"/>
  <c r="P789" i="3" l="1"/>
  <c r="Q789" i="3" s="1"/>
  <c r="R788" i="3"/>
  <c r="T789" i="3"/>
  <c r="P790" i="3" l="1"/>
  <c r="R789" i="3"/>
  <c r="Q790" i="3"/>
  <c r="T790" i="3"/>
  <c r="P791" i="3" l="1"/>
  <c r="Q791" i="3" s="1"/>
  <c r="R790" i="3"/>
  <c r="T791" i="3"/>
  <c r="P792" i="3" l="1"/>
  <c r="R791" i="3"/>
  <c r="Q792" i="3"/>
  <c r="T792" i="3"/>
  <c r="P793" i="3" l="1"/>
  <c r="Q793" i="3" s="1"/>
  <c r="R792" i="3"/>
  <c r="T793" i="3"/>
  <c r="P794" i="3" l="1"/>
  <c r="Q794" i="3" s="1"/>
  <c r="R793" i="3"/>
  <c r="T794" i="3"/>
  <c r="P795" i="3" l="1"/>
  <c r="Q795" i="3" s="1"/>
  <c r="R794" i="3"/>
  <c r="T795" i="3"/>
  <c r="P796" i="3" l="1"/>
  <c r="Q796" i="3" s="1"/>
  <c r="R795" i="3"/>
  <c r="T796" i="3"/>
  <c r="P797" i="3" l="1"/>
  <c r="R796" i="3"/>
  <c r="Q797" i="3"/>
  <c r="T797" i="3"/>
  <c r="P798" i="3" l="1"/>
  <c r="R797" i="3"/>
  <c r="Q798" i="3"/>
  <c r="T798" i="3"/>
  <c r="P799" i="3" l="1"/>
  <c r="R798" i="3"/>
  <c r="Q799" i="3"/>
  <c r="T799" i="3"/>
  <c r="P800" i="3" l="1"/>
  <c r="Q800" i="3" s="1"/>
  <c r="R799" i="3"/>
  <c r="T800" i="3"/>
  <c r="P801" i="3" l="1"/>
  <c r="Q801" i="3" s="1"/>
  <c r="R800" i="3"/>
  <c r="T801" i="3"/>
  <c r="P802" i="3" l="1"/>
  <c r="Q802" i="3" s="1"/>
  <c r="R801" i="3"/>
  <c r="T802" i="3"/>
  <c r="P803" i="3" l="1"/>
  <c r="R802" i="3"/>
  <c r="Q803" i="3"/>
  <c r="T803" i="3"/>
  <c r="P804" i="3" l="1"/>
  <c r="R803" i="3"/>
  <c r="Q804" i="3"/>
  <c r="T804" i="3"/>
  <c r="P805" i="3" l="1"/>
  <c r="R804" i="3"/>
  <c r="Q805" i="3"/>
  <c r="T805" i="3"/>
  <c r="P806" i="3" l="1"/>
  <c r="R805" i="3"/>
  <c r="Q806" i="3"/>
  <c r="T806" i="3"/>
  <c r="P807" i="3" l="1"/>
  <c r="Q807" i="3" s="1"/>
  <c r="R806" i="3"/>
  <c r="T807" i="3"/>
  <c r="P808" i="3" l="1"/>
  <c r="R807" i="3"/>
  <c r="Q808" i="3"/>
  <c r="T808" i="3"/>
  <c r="P809" i="3" l="1"/>
  <c r="Q809" i="3" s="1"/>
  <c r="R808" i="3"/>
  <c r="T809" i="3"/>
  <c r="P810" i="3" l="1"/>
  <c r="R809" i="3"/>
  <c r="Q810" i="3"/>
  <c r="T810" i="3"/>
  <c r="P811" i="3" l="1"/>
  <c r="Q811" i="3" s="1"/>
  <c r="R810" i="3"/>
  <c r="T811" i="3"/>
  <c r="P812" i="3" l="1"/>
  <c r="Q812" i="3" s="1"/>
  <c r="R811" i="3"/>
  <c r="T812" i="3"/>
  <c r="P813" i="3" l="1"/>
  <c r="R812" i="3"/>
  <c r="Q813" i="3"/>
  <c r="T813" i="3"/>
  <c r="P814" i="3" l="1"/>
  <c r="R813" i="3"/>
  <c r="Q814" i="3"/>
  <c r="T814" i="3"/>
  <c r="P815" i="3" l="1"/>
  <c r="R814" i="3"/>
  <c r="Q815" i="3"/>
  <c r="T815" i="3"/>
  <c r="P816" i="3" l="1"/>
  <c r="R815" i="3"/>
  <c r="Q816" i="3"/>
  <c r="T816" i="3"/>
  <c r="P817" i="3" l="1"/>
  <c r="R816" i="3"/>
  <c r="Q817" i="3"/>
  <c r="T817" i="3"/>
  <c r="P818" i="3" l="1"/>
  <c r="R817" i="3"/>
  <c r="Q818" i="3"/>
  <c r="T818" i="3"/>
  <c r="P819" i="3" l="1"/>
  <c r="R818" i="3"/>
  <c r="Q819" i="3"/>
  <c r="T819" i="3"/>
  <c r="P820" i="3" l="1"/>
  <c r="R819" i="3"/>
  <c r="Q820" i="3"/>
  <c r="T820" i="3"/>
  <c r="P821" i="3" l="1"/>
  <c r="R820" i="3"/>
  <c r="Q821" i="3"/>
  <c r="T821" i="3"/>
  <c r="P822" i="3" l="1"/>
  <c r="R821" i="3"/>
  <c r="Q822" i="3"/>
  <c r="T822" i="3"/>
  <c r="P823" i="3" l="1"/>
  <c r="R822" i="3"/>
  <c r="Q823" i="3"/>
  <c r="T823" i="3"/>
  <c r="P824" i="3" l="1"/>
  <c r="R823" i="3"/>
  <c r="Q824" i="3"/>
  <c r="T824" i="3"/>
  <c r="P825" i="3" l="1"/>
  <c r="R824" i="3"/>
  <c r="Q825" i="3"/>
  <c r="T825" i="3"/>
  <c r="P826" i="3" l="1"/>
  <c r="R825" i="3"/>
  <c r="Q826" i="3"/>
  <c r="T826" i="3"/>
  <c r="P827" i="3" l="1"/>
  <c r="R826" i="3"/>
  <c r="Q827" i="3"/>
  <c r="T827" i="3"/>
  <c r="P828" i="3" l="1"/>
  <c r="R827" i="3"/>
  <c r="Q828" i="3"/>
  <c r="T828" i="3"/>
  <c r="P829" i="3" l="1"/>
  <c r="R828" i="3"/>
  <c r="Q829" i="3"/>
  <c r="T829" i="3"/>
  <c r="P830" i="3" l="1"/>
  <c r="R829" i="3"/>
  <c r="Q830" i="3"/>
  <c r="T830" i="3"/>
  <c r="P831" i="3" l="1"/>
  <c r="R830" i="3"/>
  <c r="Q831" i="3"/>
  <c r="T831" i="3"/>
  <c r="P832" i="3" l="1"/>
  <c r="R831" i="3"/>
  <c r="Q832" i="3"/>
  <c r="T832" i="3"/>
  <c r="P833" i="3" l="1"/>
  <c r="R832" i="3"/>
  <c r="Q833" i="3"/>
  <c r="T833" i="3"/>
  <c r="P834" i="3" l="1"/>
  <c r="R833" i="3"/>
  <c r="Q834" i="3"/>
  <c r="T834" i="3"/>
  <c r="P835" i="3" l="1"/>
  <c r="R834" i="3"/>
  <c r="Q835" i="3"/>
  <c r="T835" i="3"/>
  <c r="P836" i="3" l="1"/>
  <c r="R835" i="3"/>
  <c r="Q836" i="3"/>
  <c r="T836" i="3"/>
  <c r="P837" i="3" l="1"/>
  <c r="R836" i="3"/>
  <c r="Q837" i="3"/>
  <c r="T837" i="3"/>
  <c r="P838" i="3" l="1"/>
  <c r="R837" i="3"/>
  <c r="Q838" i="3"/>
  <c r="T838" i="3"/>
  <c r="P839" i="3" l="1"/>
  <c r="R838" i="3"/>
  <c r="Q839" i="3"/>
  <c r="T839" i="3"/>
  <c r="P840" i="3" l="1"/>
  <c r="R839" i="3"/>
  <c r="Q840" i="3"/>
  <c r="T840" i="3"/>
  <c r="P841" i="3" l="1"/>
  <c r="R840" i="3"/>
  <c r="Q841" i="3"/>
  <c r="T841" i="3"/>
  <c r="P842" i="3" l="1"/>
  <c r="R841" i="3"/>
  <c r="Q842" i="3"/>
  <c r="T842" i="3"/>
  <c r="P843" i="3" l="1"/>
  <c r="R842" i="3"/>
  <c r="Q843" i="3"/>
  <c r="T843" i="3"/>
  <c r="P844" i="3" l="1"/>
  <c r="R843" i="3"/>
  <c r="Q844" i="3"/>
  <c r="T844" i="3"/>
  <c r="P845" i="3" l="1"/>
  <c r="R844" i="3"/>
  <c r="Q845" i="3"/>
  <c r="T845" i="3"/>
  <c r="P846" i="3" l="1"/>
  <c r="R845" i="3"/>
  <c r="Q846" i="3"/>
  <c r="T846" i="3"/>
  <c r="P847" i="3" l="1"/>
  <c r="Q847" i="3" s="1"/>
  <c r="R846" i="3"/>
  <c r="T847" i="3"/>
  <c r="P848" i="3" l="1"/>
  <c r="R847" i="3"/>
  <c r="Q848" i="3"/>
  <c r="T848" i="3"/>
  <c r="P849" i="3" l="1"/>
  <c r="Q849" i="3" s="1"/>
  <c r="R848" i="3"/>
  <c r="T849" i="3"/>
  <c r="P850" i="3" l="1"/>
  <c r="Q850" i="3" s="1"/>
  <c r="R849" i="3"/>
  <c r="T850" i="3"/>
  <c r="P851" i="3" l="1"/>
  <c r="Q851" i="3" s="1"/>
  <c r="R850" i="3"/>
  <c r="T851" i="3"/>
  <c r="P852" i="3" l="1"/>
  <c r="Q852" i="3" s="1"/>
  <c r="R851" i="3"/>
  <c r="T852" i="3"/>
  <c r="P853" i="3" l="1"/>
  <c r="R852" i="3"/>
  <c r="Q853" i="3"/>
  <c r="T853" i="3"/>
  <c r="P854" i="3" l="1"/>
  <c r="Q854" i="3" s="1"/>
  <c r="R853" i="3"/>
  <c r="T854" i="3"/>
  <c r="P855" i="3" l="1"/>
  <c r="R854" i="3"/>
  <c r="Q855" i="3"/>
  <c r="T855" i="3"/>
  <c r="P856" i="3" l="1"/>
  <c r="R855" i="3"/>
  <c r="Q856" i="3"/>
  <c r="T856" i="3"/>
  <c r="P857" i="3" l="1"/>
  <c r="Q857" i="3" s="1"/>
  <c r="R856" i="3"/>
  <c r="T857" i="3"/>
  <c r="P858" i="3" l="1"/>
  <c r="R857" i="3"/>
  <c r="Q858" i="3"/>
  <c r="T858" i="3"/>
  <c r="P859" i="3" l="1"/>
  <c r="R858" i="3"/>
  <c r="Q859" i="3"/>
  <c r="T859" i="3"/>
  <c r="P860" i="3" l="1"/>
  <c r="R859" i="3"/>
  <c r="Q860" i="3"/>
  <c r="T860" i="3"/>
  <c r="P861" i="3" l="1"/>
  <c r="R860" i="3"/>
  <c r="Q861" i="3"/>
  <c r="T861" i="3"/>
  <c r="P862" i="3" l="1"/>
  <c r="R861" i="3"/>
  <c r="Q862" i="3"/>
  <c r="T862" i="3"/>
  <c r="P863" i="3" l="1"/>
  <c r="R862" i="3"/>
  <c r="Q863" i="3"/>
  <c r="T863" i="3"/>
  <c r="P864" i="3" l="1"/>
  <c r="R863" i="3"/>
  <c r="Q864" i="3"/>
  <c r="T864" i="3"/>
  <c r="P865" i="3" l="1"/>
  <c r="R864" i="3"/>
  <c r="Q865" i="3"/>
  <c r="T865" i="3"/>
  <c r="P866" i="3" l="1"/>
  <c r="R865" i="3"/>
  <c r="Q866" i="3"/>
  <c r="T866" i="3"/>
  <c r="P867" i="3" l="1"/>
  <c r="R866" i="3"/>
  <c r="Q867" i="3"/>
  <c r="T867" i="3"/>
  <c r="P868" i="3" l="1"/>
  <c r="R867" i="3"/>
  <c r="Q868" i="3"/>
  <c r="T868" i="3"/>
  <c r="P869" i="3" l="1"/>
  <c r="R868" i="3"/>
  <c r="Q869" i="3"/>
  <c r="T869" i="3"/>
  <c r="P870" i="3" l="1"/>
  <c r="R869" i="3"/>
  <c r="Q870" i="3"/>
  <c r="T870" i="3"/>
  <c r="P871" i="3" l="1"/>
  <c r="R870" i="3"/>
  <c r="Q871" i="3"/>
  <c r="T871" i="3"/>
  <c r="P872" i="3" l="1"/>
  <c r="R871" i="3"/>
  <c r="Q872" i="3"/>
  <c r="T872" i="3"/>
  <c r="P873" i="3" l="1"/>
  <c r="R872" i="3"/>
  <c r="Q873" i="3"/>
  <c r="T873" i="3"/>
  <c r="P874" i="3" l="1"/>
  <c r="R873" i="3"/>
  <c r="Q874" i="3"/>
  <c r="T874" i="3"/>
  <c r="P875" i="3" l="1"/>
  <c r="R874" i="3"/>
  <c r="Q875" i="3"/>
  <c r="T875" i="3"/>
  <c r="P876" i="3" l="1"/>
  <c r="R875" i="3"/>
  <c r="Q876" i="3"/>
  <c r="T876" i="3"/>
  <c r="P877" i="3" l="1"/>
  <c r="R876" i="3"/>
  <c r="Q877" i="3"/>
  <c r="T877" i="3"/>
  <c r="P878" i="3" l="1"/>
  <c r="R877" i="3"/>
  <c r="Q878" i="3"/>
  <c r="T878" i="3"/>
  <c r="P879" i="3" l="1"/>
  <c r="R878" i="3"/>
  <c r="Q879" i="3"/>
  <c r="T879" i="3"/>
  <c r="P880" i="3" l="1"/>
  <c r="R879" i="3"/>
  <c r="Q880" i="3"/>
  <c r="T880" i="3"/>
  <c r="P881" i="3" l="1"/>
  <c r="R880" i="3"/>
  <c r="Q881" i="3"/>
  <c r="T881" i="3"/>
  <c r="P882" i="3" l="1"/>
  <c r="R881" i="3"/>
  <c r="Q882" i="3"/>
  <c r="T882" i="3"/>
  <c r="P883" i="3" l="1"/>
  <c r="R882" i="3"/>
  <c r="Q883" i="3"/>
  <c r="T883" i="3"/>
  <c r="P884" i="3" l="1"/>
  <c r="R883" i="3"/>
  <c r="Q884" i="3"/>
  <c r="T884" i="3"/>
  <c r="P885" i="3" l="1"/>
  <c r="R884" i="3"/>
  <c r="Q885" i="3"/>
  <c r="T885" i="3"/>
  <c r="P886" i="3" l="1"/>
  <c r="R885" i="3"/>
  <c r="Q886" i="3"/>
  <c r="T886" i="3"/>
  <c r="P887" i="3" l="1"/>
  <c r="R886" i="3"/>
  <c r="Q887" i="3"/>
  <c r="T887" i="3"/>
  <c r="P888" i="3" l="1"/>
  <c r="R887" i="3"/>
  <c r="Q888" i="3"/>
  <c r="T888" i="3"/>
  <c r="P889" i="3" l="1"/>
  <c r="R888" i="3"/>
  <c r="Q889" i="3"/>
  <c r="T889" i="3"/>
  <c r="P890" i="3" l="1"/>
  <c r="R889" i="3"/>
  <c r="Q890" i="3"/>
  <c r="T890" i="3"/>
  <c r="P891" i="3" l="1"/>
  <c r="R890" i="3"/>
  <c r="Q891" i="3"/>
  <c r="T891" i="3"/>
  <c r="P892" i="3" l="1"/>
  <c r="R891" i="3"/>
  <c r="Q892" i="3"/>
  <c r="T892" i="3"/>
  <c r="P893" i="3" l="1"/>
  <c r="R892" i="3"/>
  <c r="Q893" i="3"/>
  <c r="T893" i="3"/>
  <c r="P894" i="3" l="1"/>
  <c r="R893" i="3"/>
  <c r="Q894" i="3"/>
  <c r="T894" i="3"/>
  <c r="P895" i="3" l="1"/>
  <c r="R894" i="3"/>
  <c r="Q895" i="3"/>
  <c r="T895" i="3"/>
  <c r="P896" i="3" l="1"/>
  <c r="R895" i="3"/>
  <c r="Q896" i="3"/>
  <c r="T896" i="3"/>
  <c r="P897" i="3" l="1"/>
  <c r="R896" i="3"/>
  <c r="Q897" i="3"/>
  <c r="T897" i="3"/>
  <c r="P898" i="3" l="1"/>
  <c r="R897" i="3"/>
  <c r="Q898" i="3"/>
  <c r="T898" i="3"/>
  <c r="P899" i="3" l="1"/>
  <c r="R898" i="3"/>
  <c r="Q899" i="3"/>
  <c r="T899" i="3"/>
  <c r="P900" i="3" l="1"/>
  <c r="R899" i="3"/>
  <c r="Q900" i="3"/>
  <c r="T900" i="3"/>
  <c r="P901" i="3" l="1"/>
  <c r="R900" i="3"/>
  <c r="Q901" i="3"/>
  <c r="T901" i="3"/>
  <c r="P902" i="3" l="1"/>
  <c r="R901" i="3"/>
  <c r="Q902" i="3"/>
  <c r="T902" i="3"/>
  <c r="P903" i="3" l="1"/>
  <c r="R902" i="3"/>
  <c r="Q903" i="3"/>
  <c r="T903" i="3"/>
  <c r="P904" i="3" l="1"/>
  <c r="R903" i="3"/>
  <c r="Q904" i="3"/>
  <c r="T904" i="3"/>
  <c r="P905" i="3" l="1"/>
  <c r="R904" i="3"/>
  <c r="Q905" i="3"/>
  <c r="T905" i="3"/>
  <c r="P906" i="3" l="1"/>
  <c r="R905" i="3"/>
  <c r="Q906" i="3"/>
  <c r="T906" i="3"/>
  <c r="P907" i="3" l="1"/>
  <c r="R906" i="3"/>
  <c r="Q907" i="3"/>
  <c r="T907" i="3"/>
  <c r="P908" i="3" l="1"/>
  <c r="R907" i="3"/>
  <c r="Q908" i="3"/>
  <c r="T908" i="3"/>
  <c r="P909" i="3" l="1"/>
  <c r="R908" i="3"/>
  <c r="Q909" i="3"/>
  <c r="T909" i="3"/>
  <c r="P910" i="3" l="1"/>
  <c r="R909" i="3"/>
  <c r="Q910" i="3"/>
  <c r="T910" i="3"/>
  <c r="P911" i="3" l="1"/>
  <c r="R910" i="3"/>
  <c r="Q911" i="3"/>
  <c r="T911" i="3"/>
  <c r="P912" i="3" l="1"/>
  <c r="R911" i="3"/>
  <c r="Q912" i="3"/>
  <c r="T912" i="3"/>
  <c r="P913" i="3" l="1"/>
  <c r="R912" i="3"/>
  <c r="Q913" i="3"/>
  <c r="T913" i="3"/>
  <c r="P914" i="3" l="1"/>
  <c r="R913" i="3"/>
  <c r="Q914" i="3"/>
  <c r="T914" i="3"/>
  <c r="P915" i="3" l="1"/>
  <c r="R914" i="3"/>
  <c r="Q915" i="3"/>
  <c r="T915" i="3"/>
  <c r="P916" i="3" l="1"/>
  <c r="R915" i="3"/>
  <c r="Q916" i="3"/>
  <c r="T916" i="3"/>
  <c r="P917" i="3" l="1"/>
  <c r="R916" i="3"/>
  <c r="Q917" i="3"/>
  <c r="T917" i="3"/>
  <c r="P918" i="3" l="1"/>
  <c r="R917" i="3"/>
  <c r="Q918" i="3"/>
  <c r="T918" i="3"/>
  <c r="P919" i="3" l="1"/>
  <c r="R918" i="3"/>
  <c r="Q919" i="3"/>
  <c r="T919" i="3"/>
  <c r="P920" i="3" l="1"/>
  <c r="R919" i="3"/>
  <c r="Q920" i="3"/>
  <c r="T920" i="3"/>
  <c r="P921" i="3" l="1"/>
  <c r="R920" i="3"/>
  <c r="Q921" i="3"/>
  <c r="T921" i="3"/>
  <c r="P922" i="3" l="1"/>
  <c r="R921" i="3"/>
  <c r="Q922" i="3"/>
  <c r="T922" i="3"/>
  <c r="P923" i="3" l="1"/>
  <c r="R922" i="3"/>
  <c r="Q923" i="3"/>
  <c r="T923" i="3"/>
  <c r="P924" i="3" l="1"/>
  <c r="R923" i="3"/>
  <c r="Q924" i="3"/>
  <c r="T924" i="3"/>
  <c r="P925" i="3" l="1"/>
  <c r="R924" i="3"/>
  <c r="Q925" i="3"/>
  <c r="T925" i="3"/>
  <c r="P926" i="3" l="1"/>
  <c r="R925" i="3"/>
  <c r="Q926" i="3"/>
  <c r="T926" i="3"/>
  <c r="P927" i="3" l="1"/>
  <c r="R926" i="3"/>
  <c r="Q927" i="3"/>
  <c r="T927" i="3"/>
  <c r="P928" i="3" l="1"/>
  <c r="R927" i="3"/>
  <c r="Q928" i="3"/>
  <c r="T928" i="3"/>
  <c r="P929" i="3" l="1"/>
  <c r="R928" i="3"/>
  <c r="Q929" i="3"/>
  <c r="T929" i="3"/>
  <c r="P930" i="3" l="1"/>
  <c r="R929" i="3"/>
  <c r="Q930" i="3"/>
  <c r="T930" i="3"/>
  <c r="P931" i="3" l="1"/>
  <c r="R930" i="3"/>
  <c r="Q931" i="3"/>
  <c r="T931" i="3"/>
  <c r="P932" i="3" l="1"/>
  <c r="R931" i="3"/>
  <c r="Q932" i="3"/>
  <c r="T932" i="3"/>
  <c r="P933" i="3" l="1"/>
  <c r="R932" i="3"/>
  <c r="Q933" i="3"/>
  <c r="T933" i="3"/>
  <c r="P934" i="3" l="1"/>
  <c r="R933" i="3"/>
  <c r="Q934" i="3"/>
  <c r="T934" i="3"/>
  <c r="P935" i="3" l="1"/>
  <c r="R934" i="3"/>
  <c r="Q935" i="3"/>
  <c r="T935" i="3"/>
  <c r="P936" i="3" l="1"/>
  <c r="R935" i="3"/>
  <c r="Q936" i="3"/>
  <c r="T936" i="3"/>
  <c r="P937" i="3" l="1"/>
  <c r="R936" i="3"/>
  <c r="Q937" i="3"/>
  <c r="T937" i="3"/>
  <c r="P938" i="3" l="1"/>
  <c r="R937" i="3"/>
  <c r="Q938" i="3"/>
  <c r="T938" i="3"/>
  <c r="P939" i="3" l="1"/>
  <c r="R938" i="3"/>
  <c r="Q939" i="3"/>
  <c r="T939" i="3"/>
  <c r="P940" i="3" l="1"/>
  <c r="R939" i="3"/>
  <c r="Q940" i="3"/>
  <c r="T940" i="3"/>
  <c r="P941" i="3" l="1"/>
  <c r="R940" i="3"/>
  <c r="Q941" i="3"/>
  <c r="T941" i="3"/>
  <c r="P942" i="3" l="1"/>
  <c r="R941" i="3"/>
  <c r="Q942" i="3"/>
  <c r="T942" i="3"/>
  <c r="P943" i="3" l="1"/>
  <c r="R942" i="3"/>
  <c r="Q943" i="3"/>
  <c r="T943" i="3"/>
  <c r="P944" i="3" l="1"/>
  <c r="Q944" i="3" s="1"/>
  <c r="R943" i="3"/>
  <c r="T944" i="3"/>
  <c r="P945" i="3" l="1"/>
  <c r="R944" i="3"/>
  <c r="Q945" i="3"/>
  <c r="T945" i="3"/>
  <c r="P946" i="3" l="1"/>
  <c r="Q946" i="3" s="1"/>
  <c r="R945" i="3"/>
  <c r="T946" i="3"/>
  <c r="P947" i="3" l="1"/>
  <c r="Q947" i="3" s="1"/>
  <c r="R946" i="3"/>
  <c r="T947" i="3"/>
  <c r="P948" i="3" l="1"/>
  <c r="R947" i="3"/>
  <c r="Q948" i="3"/>
  <c r="T948" i="3"/>
  <c r="P949" i="3" l="1"/>
  <c r="R948" i="3"/>
  <c r="Q949" i="3"/>
  <c r="T949" i="3"/>
  <c r="P950" i="3" l="1"/>
  <c r="R949" i="3"/>
  <c r="Q950" i="3"/>
  <c r="T950" i="3"/>
  <c r="P951" i="3" l="1"/>
  <c r="R950" i="3"/>
  <c r="Q951" i="3"/>
  <c r="T951" i="3"/>
  <c r="P952" i="3" l="1"/>
  <c r="R951" i="3"/>
  <c r="Q952" i="3"/>
  <c r="T952" i="3"/>
  <c r="P953" i="3" l="1"/>
  <c r="R952" i="3"/>
  <c r="Q953" i="3"/>
  <c r="T953" i="3"/>
  <c r="P954" i="3" l="1"/>
  <c r="R953" i="3"/>
  <c r="Q954" i="3"/>
  <c r="T954" i="3"/>
  <c r="P955" i="3" l="1"/>
  <c r="R954" i="3"/>
  <c r="Q955" i="3"/>
  <c r="T955" i="3"/>
  <c r="P956" i="3" l="1"/>
  <c r="R955" i="3"/>
  <c r="Q956" i="3"/>
  <c r="T956" i="3"/>
  <c r="P957" i="3" l="1"/>
  <c r="R956" i="3"/>
  <c r="Q957" i="3"/>
  <c r="T957" i="3"/>
  <c r="P958" i="3" l="1"/>
  <c r="R957" i="3"/>
  <c r="Q958" i="3"/>
  <c r="T958" i="3"/>
  <c r="P959" i="3" l="1"/>
  <c r="R958" i="3"/>
  <c r="Q959" i="3"/>
  <c r="T959" i="3"/>
  <c r="P960" i="3" l="1"/>
  <c r="R959" i="3"/>
  <c r="Q960" i="3"/>
  <c r="T960" i="3"/>
  <c r="P961" i="3" l="1"/>
  <c r="R960" i="3"/>
  <c r="Q961" i="3"/>
  <c r="T961" i="3"/>
  <c r="P962" i="3" l="1"/>
  <c r="R961" i="3"/>
  <c r="Q962" i="3"/>
  <c r="T962" i="3"/>
  <c r="P963" i="3" l="1"/>
  <c r="R962" i="3"/>
  <c r="Q963" i="3"/>
  <c r="T963" i="3"/>
  <c r="P964" i="3" l="1"/>
  <c r="R963" i="3"/>
  <c r="Q964" i="3"/>
  <c r="T964" i="3"/>
  <c r="P965" i="3" l="1"/>
  <c r="R964" i="3"/>
  <c r="Q965" i="3"/>
  <c r="T965" i="3"/>
  <c r="P966" i="3" l="1"/>
  <c r="R965" i="3"/>
  <c r="Q966" i="3"/>
  <c r="T966" i="3"/>
  <c r="P967" i="3" l="1"/>
  <c r="R966" i="3"/>
  <c r="Q967" i="3"/>
  <c r="T967" i="3"/>
  <c r="P968" i="3" l="1"/>
  <c r="R967" i="3"/>
  <c r="Q968" i="3"/>
  <c r="T968" i="3"/>
  <c r="P969" i="3" l="1"/>
  <c r="R968" i="3"/>
  <c r="Q969" i="3"/>
  <c r="T969" i="3"/>
  <c r="P970" i="3" l="1"/>
  <c r="R969" i="3"/>
  <c r="Q970" i="3"/>
  <c r="T970" i="3"/>
  <c r="P971" i="3" l="1"/>
  <c r="R970" i="3"/>
  <c r="Q971" i="3"/>
  <c r="T971" i="3"/>
  <c r="P972" i="3" l="1"/>
  <c r="R971" i="3"/>
  <c r="Q972" i="3"/>
  <c r="T972" i="3"/>
  <c r="P973" i="3" l="1"/>
  <c r="R972" i="3"/>
  <c r="Q973" i="3"/>
  <c r="T973" i="3"/>
  <c r="P974" i="3" l="1"/>
  <c r="R973" i="3"/>
  <c r="Q974" i="3"/>
  <c r="T974" i="3"/>
  <c r="P975" i="3" l="1"/>
  <c r="R974" i="3"/>
  <c r="Q975" i="3"/>
  <c r="T975" i="3"/>
  <c r="P976" i="3" l="1"/>
  <c r="R975" i="3"/>
  <c r="Q976" i="3"/>
  <c r="T976" i="3"/>
  <c r="P977" i="3" l="1"/>
  <c r="R976" i="3"/>
  <c r="Q977" i="3"/>
  <c r="T977" i="3"/>
  <c r="P978" i="3" l="1"/>
  <c r="R977" i="3"/>
  <c r="Q978" i="3"/>
  <c r="T978" i="3"/>
  <c r="P979" i="3" l="1"/>
  <c r="R978" i="3"/>
  <c r="Q979" i="3"/>
  <c r="T979" i="3"/>
  <c r="P980" i="3" l="1"/>
  <c r="R979" i="3"/>
  <c r="Q980" i="3"/>
  <c r="T980" i="3"/>
  <c r="P981" i="3" l="1"/>
  <c r="R980" i="3"/>
  <c r="Q981" i="3"/>
  <c r="T981" i="3"/>
  <c r="P982" i="3" l="1"/>
  <c r="R981" i="3"/>
  <c r="Q982" i="3"/>
  <c r="T982" i="3"/>
  <c r="P983" i="3" l="1"/>
  <c r="R982" i="3"/>
  <c r="Q983" i="3"/>
  <c r="T983" i="3"/>
  <c r="P984" i="3" l="1"/>
  <c r="R983" i="3"/>
  <c r="Q984" i="3"/>
  <c r="T984" i="3"/>
  <c r="P985" i="3" l="1"/>
  <c r="Q985" i="3" s="1"/>
  <c r="R984" i="3"/>
  <c r="T985" i="3"/>
  <c r="P986" i="3" l="1"/>
  <c r="R985" i="3"/>
  <c r="Q986" i="3"/>
  <c r="T986" i="3"/>
  <c r="P987" i="3" l="1"/>
  <c r="R986" i="3"/>
  <c r="Q987" i="3"/>
  <c r="T987" i="3"/>
  <c r="P988" i="3" l="1"/>
  <c r="Q988" i="3" s="1"/>
  <c r="R987" i="3"/>
  <c r="T988" i="3"/>
  <c r="P989" i="3" l="1"/>
  <c r="R988" i="3"/>
  <c r="Q989" i="3"/>
  <c r="T989" i="3"/>
  <c r="P990" i="3" l="1"/>
  <c r="R989" i="3"/>
  <c r="Q990" i="3"/>
  <c r="T990" i="3"/>
  <c r="P991" i="3" l="1"/>
  <c r="R990" i="3"/>
  <c r="Q991" i="3"/>
  <c r="T991" i="3"/>
  <c r="P992" i="3" l="1"/>
  <c r="R991" i="3"/>
  <c r="Q992" i="3"/>
  <c r="T992" i="3"/>
  <c r="P993" i="3" l="1"/>
  <c r="R992" i="3"/>
  <c r="Q993" i="3"/>
  <c r="T993" i="3"/>
  <c r="P994" i="3" l="1"/>
  <c r="R993" i="3"/>
  <c r="Q994" i="3"/>
  <c r="T994" i="3"/>
  <c r="P995" i="3" l="1"/>
  <c r="R994" i="3"/>
  <c r="Q995" i="3"/>
  <c r="T995" i="3"/>
  <c r="P996" i="3" l="1"/>
  <c r="R995" i="3"/>
  <c r="Q996" i="3"/>
  <c r="T996" i="3"/>
  <c r="P997" i="3" l="1"/>
  <c r="R996" i="3"/>
  <c r="Q997" i="3"/>
  <c r="T997" i="3"/>
  <c r="P998" i="3" l="1"/>
  <c r="R997" i="3"/>
  <c r="Q998" i="3"/>
  <c r="T998" i="3"/>
  <c r="P999" i="3" l="1"/>
  <c r="R998" i="3"/>
  <c r="Q999" i="3"/>
  <c r="T999" i="3"/>
  <c r="P1000" i="3" l="1"/>
  <c r="R999" i="3"/>
  <c r="Q1000" i="3"/>
  <c r="T1000" i="3"/>
  <c r="P1001" i="3" l="1"/>
  <c r="R1000" i="3"/>
  <c r="Q1001" i="3"/>
  <c r="T1001" i="3"/>
  <c r="P1002" i="3" l="1"/>
  <c r="R1001" i="3"/>
  <c r="Q1002" i="3"/>
  <c r="T1002" i="3"/>
  <c r="P1003" i="3" l="1"/>
  <c r="R1002" i="3"/>
  <c r="Q1003" i="3"/>
  <c r="T1003" i="3"/>
  <c r="P1004" i="3" l="1"/>
  <c r="R1003" i="3"/>
  <c r="Q1004" i="3"/>
  <c r="T1004" i="3"/>
  <c r="P1005" i="3" l="1"/>
  <c r="R1004" i="3"/>
  <c r="Q1005" i="3"/>
  <c r="T1005" i="3"/>
  <c r="P1006" i="3" l="1"/>
  <c r="R1005" i="3"/>
  <c r="Q1006" i="3"/>
  <c r="T1006" i="3"/>
  <c r="P1007" i="3" l="1"/>
  <c r="R1006" i="3"/>
  <c r="Q1007" i="3"/>
  <c r="T1007" i="3"/>
  <c r="P1008" i="3" l="1"/>
  <c r="Q1008" i="3" s="1"/>
  <c r="R1007" i="3"/>
  <c r="T1008" i="3"/>
  <c r="P1009" i="3" l="1"/>
  <c r="R1008" i="3"/>
  <c r="Q1009" i="3"/>
  <c r="T1009" i="3"/>
  <c r="P1010" i="3" l="1"/>
  <c r="Q1010" i="3" s="1"/>
  <c r="R1009" i="3"/>
  <c r="T1010" i="3"/>
  <c r="P1011" i="3" l="1"/>
  <c r="R1010" i="3"/>
  <c r="Q1011" i="3"/>
  <c r="T1011" i="3"/>
  <c r="P1012" i="3" l="1"/>
  <c r="R1011" i="3"/>
  <c r="Q1012" i="3"/>
  <c r="T1012" i="3"/>
  <c r="P1013" i="3" l="1"/>
  <c r="R1012" i="3"/>
  <c r="Q1013" i="3"/>
  <c r="T1013" i="3"/>
  <c r="P1014" i="3" l="1"/>
  <c r="Q1014" i="3" s="1"/>
  <c r="R1013" i="3"/>
  <c r="T1014" i="3"/>
  <c r="P1015" i="3" l="1"/>
  <c r="R1014" i="3"/>
  <c r="Q1015" i="3"/>
  <c r="T1015" i="3"/>
  <c r="P1016" i="3" l="1"/>
  <c r="R1015" i="3"/>
  <c r="Q1016" i="3"/>
  <c r="T1016" i="3"/>
  <c r="P1017" i="3" l="1"/>
  <c r="R1016" i="3"/>
  <c r="Q1017" i="3"/>
  <c r="T1017" i="3"/>
  <c r="P1018" i="3" l="1"/>
  <c r="R1017" i="3"/>
  <c r="Q1018" i="3"/>
  <c r="T1018" i="3"/>
  <c r="P1019" i="3" l="1"/>
  <c r="R1018" i="3"/>
  <c r="Q1019" i="3"/>
  <c r="T1019" i="3"/>
  <c r="P1020" i="3" l="1"/>
  <c r="R1019" i="3"/>
  <c r="Q1020" i="3"/>
  <c r="T1020" i="3"/>
  <c r="P1021" i="3" l="1"/>
  <c r="R1020" i="3"/>
  <c r="Q1021" i="3"/>
  <c r="T1021" i="3"/>
  <c r="P1022" i="3" l="1"/>
  <c r="R1021" i="3"/>
  <c r="Q1022" i="3"/>
  <c r="T1022" i="3"/>
  <c r="P1023" i="3" l="1"/>
  <c r="R1022" i="3"/>
  <c r="Q1023" i="3"/>
  <c r="T1023" i="3"/>
  <c r="P1024" i="3" l="1"/>
  <c r="R1023" i="3"/>
  <c r="Q1024" i="3"/>
  <c r="T1024" i="3"/>
  <c r="P1025" i="3" l="1"/>
  <c r="R1024" i="3"/>
  <c r="Q1025" i="3"/>
  <c r="T1025" i="3"/>
  <c r="P1026" i="3" l="1"/>
  <c r="Q1026" i="3" s="1"/>
  <c r="R1025" i="3"/>
  <c r="T1026" i="3"/>
  <c r="P1027" i="3" l="1"/>
  <c r="R1026" i="3"/>
  <c r="Q1027" i="3"/>
  <c r="T1027" i="3"/>
  <c r="P1028" i="3" l="1"/>
  <c r="R1027" i="3"/>
  <c r="Q1028" i="3"/>
  <c r="T1028" i="3"/>
  <c r="P1029" i="3" l="1"/>
  <c r="R1028" i="3"/>
  <c r="Q1029" i="3"/>
  <c r="T1029" i="3"/>
  <c r="P1030" i="3" l="1"/>
  <c r="R1029" i="3"/>
  <c r="Q1030" i="3"/>
  <c r="T1030" i="3"/>
  <c r="P1031" i="3" l="1"/>
  <c r="R1030" i="3"/>
  <c r="Q1031" i="3"/>
  <c r="T1031" i="3"/>
  <c r="P1032" i="3" l="1"/>
  <c r="Q1032" i="3" s="1"/>
  <c r="R1031" i="3"/>
  <c r="T1032" i="3"/>
  <c r="P1033" i="3" l="1"/>
  <c r="Q1033" i="3" s="1"/>
  <c r="R1032" i="3"/>
  <c r="T1033" i="3"/>
  <c r="P1034" i="3" l="1"/>
  <c r="R1033" i="3"/>
  <c r="Q1034" i="3"/>
  <c r="T1034" i="3"/>
  <c r="P1035" i="3" l="1"/>
  <c r="R1034" i="3"/>
  <c r="Q1035" i="3"/>
  <c r="T1035" i="3"/>
  <c r="P1036" i="3" l="1"/>
  <c r="R1035" i="3"/>
  <c r="Q1036" i="3"/>
  <c r="T1036" i="3"/>
  <c r="P1037" i="3" l="1"/>
  <c r="R1036" i="3"/>
  <c r="Q1037" i="3"/>
  <c r="T1037" i="3"/>
  <c r="P1038" i="3" l="1"/>
  <c r="R1037" i="3"/>
  <c r="Q1038" i="3"/>
  <c r="T1038" i="3"/>
  <c r="P1039" i="3" l="1"/>
  <c r="R1038" i="3"/>
  <c r="Q1039" i="3"/>
  <c r="T1039" i="3"/>
  <c r="P1040" i="3" l="1"/>
  <c r="R1039" i="3"/>
  <c r="Q1040" i="3"/>
  <c r="T1040" i="3"/>
  <c r="P1041" i="3" l="1"/>
  <c r="R1040" i="3"/>
  <c r="Q1041" i="3"/>
  <c r="T1041" i="3"/>
  <c r="P1042" i="3" l="1"/>
  <c r="R1041" i="3"/>
  <c r="Q1042" i="3"/>
  <c r="T1042" i="3"/>
  <c r="P1043" i="3" l="1"/>
  <c r="R1042" i="3"/>
  <c r="Q1043" i="3"/>
  <c r="T1043" i="3"/>
  <c r="P1044" i="3" l="1"/>
  <c r="R1043" i="3"/>
  <c r="Q1044" i="3"/>
  <c r="T1044" i="3"/>
  <c r="P1045" i="3" l="1"/>
  <c r="R1044" i="3"/>
  <c r="Q1045" i="3"/>
  <c r="T1045" i="3"/>
  <c r="P1046" i="3" l="1"/>
  <c r="R1045" i="3"/>
  <c r="Q1046" i="3"/>
  <c r="T1046" i="3"/>
  <c r="P1047" i="3" l="1"/>
  <c r="R1046" i="3"/>
  <c r="Q1047" i="3"/>
  <c r="T1047" i="3"/>
  <c r="P1048" i="3" l="1"/>
  <c r="R1047" i="3"/>
  <c r="Q1048" i="3"/>
  <c r="T1048" i="3"/>
  <c r="P1049" i="3" l="1"/>
  <c r="R1048" i="3"/>
  <c r="Q1049" i="3"/>
  <c r="T1049" i="3"/>
  <c r="P1050" i="3" l="1"/>
  <c r="R1049" i="3"/>
  <c r="Q1050" i="3"/>
  <c r="T1050" i="3"/>
  <c r="P1051" i="3" l="1"/>
  <c r="R1050" i="3"/>
  <c r="Q1051" i="3"/>
  <c r="T1051" i="3"/>
  <c r="P1052" i="3" l="1"/>
  <c r="R1051" i="3"/>
  <c r="Q1052" i="3"/>
  <c r="T1052" i="3"/>
  <c r="P1053" i="3" l="1"/>
  <c r="R1052" i="3"/>
  <c r="Q1053" i="3"/>
  <c r="T1053" i="3"/>
  <c r="P1054" i="3" l="1"/>
  <c r="R1053" i="3"/>
  <c r="Q1054" i="3"/>
  <c r="T1054" i="3"/>
  <c r="P1055" i="3" l="1"/>
  <c r="R1054" i="3"/>
  <c r="Q1055" i="3"/>
  <c r="T1055" i="3"/>
  <c r="P1056" i="3" l="1"/>
  <c r="R1055" i="3"/>
  <c r="Q1056" i="3"/>
  <c r="T1056" i="3"/>
  <c r="P1057" i="3" l="1"/>
  <c r="R1056" i="3"/>
  <c r="Q1057" i="3"/>
  <c r="T1057" i="3"/>
  <c r="P1058" i="3" l="1"/>
  <c r="R1057" i="3"/>
  <c r="Q1058" i="3"/>
  <c r="T1058" i="3"/>
  <c r="P1059" i="3" l="1"/>
  <c r="R1058" i="3"/>
  <c r="Q1059" i="3"/>
  <c r="T1059" i="3"/>
  <c r="P1060" i="3" l="1"/>
  <c r="R1059" i="3"/>
  <c r="Q1060" i="3"/>
  <c r="T1060" i="3"/>
  <c r="P1061" i="3" l="1"/>
  <c r="R1060" i="3"/>
  <c r="Q1061" i="3"/>
  <c r="T1061" i="3"/>
  <c r="P1062" i="3" l="1"/>
  <c r="R1061" i="3"/>
  <c r="Q1062" i="3"/>
  <c r="T1062" i="3"/>
  <c r="P1063" i="3" l="1"/>
  <c r="R1062" i="3"/>
  <c r="Q1063" i="3"/>
  <c r="T1063" i="3"/>
  <c r="P1064" i="3" l="1"/>
  <c r="R1063" i="3"/>
  <c r="Q1064" i="3"/>
  <c r="T1064" i="3"/>
  <c r="P1065" i="3" l="1"/>
  <c r="R1064" i="3"/>
  <c r="Q1065" i="3"/>
  <c r="T1065" i="3"/>
  <c r="P1066" i="3" l="1"/>
  <c r="R1065" i="3"/>
  <c r="Q1066" i="3"/>
  <c r="T1066" i="3"/>
  <c r="P1067" i="3" l="1"/>
  <c r="R1066" i="3"/>
  <c r="Q1067" i="3"/>
  <c r="T1067" i="3"/>
  <c r="P1068" i="3" l="1"/>
  <c r="R1067" i="3"/>
  <c r="Q1068" i="3"/>
  <c r="T1068" i="3"/>
  <c r="P1069" i="3" l="1"/>
  <c r="R1068" i="3"/>
  <c r="Q1069" i="3"/>
  <c r="T1069" i="3"/>
  <c r="P1070" i="3" l="1"/>
  <c r="R1069" i="3"/>
  <c r="Q1070" i="3"/>
  <c r="T1070" i="3"/>
  <c r="P1071" i="3" l="1"/>
  <c r="R1070" i="3"/>
  <c r="Q1071" i="3"/>
  <c r="T1071" i="3"/>
  <c r="P1072" i="3" l="1"/>
  <c r="R1071" i="3"/>
  <c r="Q1072" i="3"/>
  <c r="T1072" i="3"/>
  <c r="P1073" i="3" l="1"/>
  <c r="R1072" i="3"/>
  <c r="Q1073" i="3"/>
  <c r="T1073" i="3"/>
  <c r="P1074" i="3" l="1"/>
  <c r="R1073" i="3"/>
  <c r="Q1074" i="3"/>
  <c r="T1074" i="3"/>
  <c r="P1075" i="3" l="1"/>
  <c r="R1074" i="3"/>
  <c r="Q1075" i="3"/>
  <c r="T1075" i="3"/>
  <c r="P1076" i="3" l="1"/>
  <c r="R1075" i="3"/>
  <c r="Q1076" i="3"/>
  <c r="T1076" i="3"/>
  <c r="P1077" i="3" l="1"/>
  <c r="R1076" i="3"/>
  <c r="Q1077" i="3"/>
  <c r="T1077" i="3"/>
  <c r="P1078" i="3" l="1"/>
  <c r="R1077" i="3"/>
  <c r="Q1078" i="3"/>
  <c r="T1078" i="3"/>
  <c r="P1079" i="3" l="1"/>
  <c r="R1078" i="3"/>
  <c r="Q1079" i="3"/>
  <c r="T1079" i="3"/>
  <c r="P1080" i="3" l="1"/>
  <c r="R1079" i="3"/>
  <c r="Q1080" i="3"/>
  <c r="T1080" i="3"/>
  <c r="P1081" i="3" l="1"/>
  <c r="R1080" i="3"/>
  <c r="Q1081" i="3"/>
  <c r="T1081" i="3"/>
  <c r="P1082" i="3" l="1"/>
  <c r="R1081" i="3"/>
  <c r="Q1082" i="3"/>
  <c r="T1082" i="3"/>
  <c r="P1083" i="3" l="1"/>
  <c r="R1082" i="3"/>
  <c r="Q1083" i="3"/>
  <c r="T1083" i="3"/>
  <c r="P1084" i="3" l="1"/>
  <c r="R1083" i="3"/>
  <c r="Q1084" i="3"/>
  <c r="T1084" i="3"/>
  <c r="P1085" i="3" l="1"/>
  <c r="R1084" i="3"/>
  <c r="Q1085" i="3"/>
  <c r="T1085" i="3"/>
  <c r="P1086" i="3" l="1"/>
  <c r="R1085" i="3"/>
  <c r="Q1086" i="3"/>
  <c r="T1086" i="3"/>
  <c r="P1087" i="3" l="1"/>
  <c r="R1086" i="3"/>
  <c r="Q1087" i="3"/>
  <c r="T1087" i="3"/>
  <c r="P1088" i="3" l="1"/>
  <c r="R1087" i="3"/>
  <c r="Q1088" i="3"/>
  <c r="T1088" i="3"/>
  <c r="P1089" i="3" l="1"/>
  <c r="R1088" i="3"/>
  <c r="Q1089" i="3"/>
  <c r="T1089" i="3"/>
  <c r="P1090" i="3" l="1"/>
  <c r="R1089" i="3"/>
  <c r="Q1090" i="3"/>
  <c r="T1090" i="3"/>
  <c r="P1091" i="3" l="1"/>
  <c r="R1090" i="3"/>
  <c r="Q1091" i="3"/>
  <c r="T1091" i="3"/>
  <c r="P1092" i="3" l="1"/>
  <c r="R1091" i="3"/>
  <c r="Q1092" i="3"/>
  <c r="T1092" i="3"/>
  <c r="P1093" i="3" l="1"/>
  <c r="R1092" i="3"/>
  <c r="Q1093" i="3"/>
  <c r="T1093" i="3"/>
  <c r="P1094" i="3" l="1"/>
  <c r="R1093" i="3"/>
  <c r="Q1094" i="3"/>
  <c r="T1094" i="3"/>
  <c r="P1095" i="3" l="1"/>
  <c r="Q1095" i="3" s="1"/>
  <c r="R1094" i="3"/>
  <c r="T1095" i="3"/>
  <c r="P1096" i="3" l="1"/>
  <c r="R1095" i="3"/>
  <c r="Q1096" i="3"/>
  <c r="T1096" i="3"/>
  <c r="P1097" i="3" l="1"/>
  <c r="R1096" i="3"/>
  <c r="Q1097" i="3"/>
  <c r="T1097" i="3"/>
  <c r="P1098" i="3" l="1"/>
  <c r="R1097" i="3"/>
  <c r="Q1098" i="3"/>
  <c r="T1098" i="3"/>
  <c r="P1099" i="3" l="1"/>
  <c r="R1098" i="3"/>
  <c r="Q1099" i="3"/>
  <c r="T1099" i="3"/>
  <c r="P1100" i="3" l="1"/>
  <c r="R1099" i="3"/>
  <c r="Q1100" i="3"/>
  <c r="T1100" i="3"/>
  <c r="P1101" i="3" l="1"/>
  <c r="R1100" i="3"/>
  <c r="Q1101" i="3"/>
  <c r="T1101" i="3"/>
  <c r="P1102" i="3" l="1"/>
  <c r="R1101" i="3"/>
  <c r="Q1102" i="3"/>
  <c r="T1102" i="3"/>
  <c r="P1103" i="3" l="1"/>
  <c r="R1102" i="3"/>
  <c r="Q1103" i="3"/>
  <c r="T1103" i="3"/>
  <c r="P1104" i="3" l="1"/>
  <c r="R1103" i="3"/>
  <c r="Q1104" i="3"/>
  <c r="T1104" i="3"/>
  <c r="P1105" i="3" l="1"/>
  <c r="R1104" i="3"/>
  <c r="Q1105" i="3"/>
  <c r="T1105" i="3"/>
  <c r="P1106" i="3" l="1"/>
  <c r="R1105" i="3"/>
  <c r="Q1106" i="3"/>
  <c r="T1106" i="3"/>
  <c r="P1107" i="3" l="1"/>
  <c r="R1106" i="3"/>
  <c r="Q1107" i="3"/>
  <c r="T1107" i="3"/>
  <c r="P1108" i="3" l="1"/>
  <c r="R1107" i="3"/>
  <c r="Q1108" i="3"/>
  <c r="T1108" i="3"/>
  <c r="P1109" i="3" l="1"/>
  <c r="Q1109" i="3" s="1"/>
  <c r="R1108" i="3"/>
  <c r="T1109" i="3"/>
  <c r="P1110" i="3" l="1"/>
  <c r="R1109" i="3"/>
  <c r="Q1110" i="3"/>
  <c r="T1110" i="3"/>
  <c r="P1111" i="3" l="1"/>
  <c r="R1110" i="3"/>
  <c r="Q1111" i="3"/>
  <c r="T1111" i="3"/>
  <c r="P1112" i="3" l="1"/>
  <c r="R1111" i="3"/>
  <c r="Q1112" i="3"/>
  <c r="T1112" i="3"/>
  <c r="P1113" i="3" l="1"/>
  <c r="R1112" i="3"/>
  <c r="Q1113" i="3"/>
  <c r="T1113" i="3"/>
  <c r="P1114" i="3" l="1"/>
  <c r="R1113" i="3"/>
  <c r="Q1114" i="3"/>
  <c r="T1114" i="3"/>
  <c r="P1115" i="3" l="1"/>
  <c r="R1114" i="3"/>
  <c r="Q1115" i="3"/>
  <c r="T1115" i="3"/>
  <c r="P1116" i="3" l="1"/>
  <c r="R1115" i="3"/>
  <c r="Q1116" i="3"/>
  <c r="T1116" i="3"/>
  <c r="P1117" i="3" l="1"/>
  <c r="R1116" i="3"/>
  <c r="Q1117" i="3"/>
  <c r="T1117" i="3"/>
  <c r="P1118" i="3" l="1"/>
  <c r="Q1118" i="3" s="1"/>
  <c r="R1117" i="3"/>
  <c r="T1118" i="3"/>
  <c r="P1119" i="3" l="1"/>
  <c r="R1118" i="3"/>
  <c r="Q1119" i="3"/>
  <c r="T1119" i="3"/>
  <c r="P1120" i="3" l="1"/>
  <c r="R1119" i="3"/>
  <c r="Q1120" i="3"/>
  <c r="T1120" i="3"/>
  <c r="P1121" i="3" l="1"/>
  <c r="R1120" i="3"/>
  <c r="Q1121" i="3"/>
  <c r="T1121" i="3"/>
  <c r="P1122" i="3" l="1"/>
  <c r="R1121" i="3"/>
  <c r="Q1122" i="3"/>
  <c r="T1122" i="3"/>
  <c r="P1123" i="3" l="1"/>
  <c r="R1122" i="3"/>
  <c r="Q1123" i="3"/>
  <c r="T1123" i="3"/>
  <c r="P1124" i="3" l="1"/>
  <c r="R1123" i="3"/>
  <c r="Q1124" i="3"/>
  <c r="T1124" i="3"/>
  <c r="P1125" i="3" l="1"/>
  <c r="R1124" i="3"/>
  <c r="Q1125" i="3"/>
  <c r="T1125" i="3"/>
  <c r="P1126" i="3" l="1"/>
  <c r="R1125" i="3"/>
  <c r="Q1126" i="3"/>
  <c r="T1126" i="3"/>
  <c r="P1127" i="3" l="1"/>
  <c r="R1126" i="3"/>
  <c r="Q1127" i="3"/>
  <c r="T1127" i="3"/>
  <c r="P1128" i="3" l="1"/>
  <c r="R1127" i="3"/>
  <c r="Q1128" i="3"/>
  <c r="T1128" i="3"/>
  <c r="P1129" i="3" l="1"/>
  <c r="R1128" i="3"/>
  <c r="Q1129" i="3"/>
  <c r="T1129" i="3"/>
  <c r="P1130" i="3" l="1"/>
  <c r="R1129" i="3"/>
  <c r="Q1130" i="3"/>
  <c r="T1130" i="3"/>
  <c r="P1131" i="3" l="1"/>
  <c r="R1130" i="3"/>
  <c r="Q1131" i="3"/>
  <c r="T1131" i="3"/>
  <c r="P1132" i="3" l="1"/>
  <c r="R1131" i="3"/>
  <c r="Q1132" i="3"/>
  <c r="T1132" i="3"/>
  <c r="P1133" i="3" l="1"/>
  <c r="R1132" i="3"/>
  <c r="Q1133" i="3"/>
  <c r="T1133" i="3"/>
  <c r="P1134" i="3" l="1"/>
  <c r="R1133" i="3"/>
  <c r="Q1134" i="3"/>
  <c r="T1134" i="3"/>
  <c r="P1135" i="3" l="1"/>
  <c r="R1134" i="3"/>
  <c r="Q1135" i="3"/>
  <c r="T1135" i="3"/>
  <c r="P1136" i="3" l="1"/>
  <c r="R1136" i="3" s="1"/>
  <c r="R1135" i="3"/>
  <c r="T1136" i="3"/>
  <c r="T1137" i="3" s="1"/>
  <c r="Q1136" i="3" l="1"/>
</calcChain>
</file>

<file path=xl/comments1.xml><?xml version="1.0" encoding="utf-8"?>
<comments xmlns="http://schemas.openxmlformats.org/spreadsheetml/2006/main">
  <authors>
    <author>Robert Mulloy</author>
  </authors>
  <commentList>
    <comment ref="W5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Cost per MW/MWh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Price varies from 500,000/MWh for a 1 hour battery to 3,500,000 for 10 hours</t>
        </r>
      </text>
    </comment>
    <comment ref="X8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Estimated Cost of Installed Wind and Solar</t>
        </r>
      </text>
    </comment>
    <comment ref="Y8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Estimated Cost of Wind, Solar and Battery Storage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Input Battery you wish to deploy in MWh</t>
        </r>
      </text>
    </comment>
    <comment ref="AA9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Needed Capacity of Wind and Solar (MW)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Battery Efficiency. Current accepted value is 86% from NREL.</t>
        </r>
      </text>
    </comment>
    <comment ref="X11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Nuke Capacity based on Cost Estimate for WSB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Cost per mile of transmission</t>
        </r>
      </text>
    </comment>
    <comment ref="Z16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MW transported per line assuming 750 Amps</t>
        </r>
      </text>
    </comment>
    <comment ref="AA16" authorId="0" shapeId="0">
      <text>
        <r>
          <rPr>
            <b/>
            <sz val="9"/>
            <color indexed="81"/>
            <rFont val="Tahoma"/>
            <family val="2"/>
          </rPr>
          <t>Robert Mulloy:</t>
        </r>
        <r>
          <rPr>
            <sz val="9"/>
            <color indexed="81"/>
            <rFont val="Tahoma"/>
            <family val="2"/>
          </rPr>
          <t xml:space="preserve">
Number of Homes served per line</t>
        </r>
      </text>
    </comment>
  </commentList>
</comments>
</file>

<file path=xl/sharedStrings.xml><?xml version="1.0" encoding="utf-8"?>
<sst xmlns="http://schemas.openxmlformats.org/spreadsheetml/2006/main" count="94" uniqueCount="58">
  <si>
    <t>Coast</t>
  </si>
  <si>
    <t>North</t>
  </si>
  <si>
    <t>South</t>
  </si>
  <si>
    <t>Panhandle</t>
  </si>
  <si>
    <t>West</t>
  </si>
  <si>
    <t>ERCOT</t>
  </si>
  <si>
    <t>PV</t>
  </si>
  <si>
    <t>Total</t>
  </si>
  <si>
    <t>Load</t>
  </si>
  <si>
    <t>Difference</t>
  </si>
  <si>
    <t>Renewable Needed</t>
  </si>
  <si>
    <t>Cost of Wind</t>
  </si>
  <si>
    <t>Cost of Solar</t>
  </si>
  <si>
    <t>Wind Increase</t>
  </si>
  <si>
    <t>Solar Increase</t>
  </si>
  <si>
    <t>Battery Charge</t>
  </si>
  <si>
    <t>https://www.eia.gov/todayinenergy/detail.php?id=45136</t>
  </si>
  <si>
    <t>https://www.nrel.gov/docs/fy21osti/79236.pdf</t>
  </si>
  <si>
    <t>Battery</t>
  </si>
  <si>
    <t>Nuke</t>
  </si>
  <si>
    <t>/MWh</t>
  </si>
  <si>
    <t>MWh Needed</t>
  </si>
  <si>
    <t>https://news.mit.edu/2020/reasons-nuclear-overruns-1118</t>
  </si>
  <si>
    <t>https://constructionphysics.substack.com/p/why-are-nuclear-power-construction</t>
  </si>
  <si>
    <t>Installed</t>
  </si>
  <si>
    <t>Area required m^2</t>
  </si>
  <si>
    <t>https://www.bloomberg.com/graphics/2021-energy-land-use-economy/?leadSource=uverify%20wall</t>
  </si>
  <si>
    <t>https://cdn.misoenergy.org/20190212%20PSC%20Item%2005a%20Transmission%20Cost%20Estimation%20Guide%20for%20MTEP%202019_for%20review317692.pdf</t>
  </si>
  <si>
    <t>Double Circuit</t>
  </si>
  <si>
    <t>Single Circuit</t>
  </si>
  <si>
    <t>PHX - NYC</t>
  </si>
  <si>
    <t>Trans/Mile kV</t>
  </si>
  <si>
    <t>https://www.transmissionhub.com/articles/2012/10/wecc-report-building-transmission-in-the-west-costs-1m-to-3m-mile.html</t>
  </si>
  <si>
    <t>https://www.caiso.com/Documents/PGE2018FinalPerUnitCostGuide.xlsx</t>
  </si>
  <si>
    <t>Amps</t>
  </si>
  <si>
    <t>https://www.bakerinstitute.org/research/texas-crez-lines-how-stakeholders-shape-major-energy-infrastructure-projects</t>
  </si>
  <si>
    <t xml:space="preserve">CREZ </t>
  </si>
  <si>
    <t>$/MWh</t>
  </si>
  <si>
    <t>Charge/Discharge</t>
  </si>
  <si>
    <t>Total WSB vs Load</t>
  </si>
  <si>
    <t>Capacity</t>
  </si>
  <si>
    <t>Vs Largest Battery</t>
  </si>
  <si>
    <t>Nuke + Current WS</t>
  </si>
  <si>
    <t>Wasted Power</t>
  </si>
  <si>
    <t>https://atb.nrel.gov/electricity/2021/utility-scale_battery_storage</t>
  </si>
  <si>
    <t>https://www.eia.gov/todayinenergy/detail.php?id=45596</t>
  </si>
  <si>
    <t>https://www.eia.gov/analysis/studies/electricity/batterystorage/pdf/battery_storage_2021.pdf</t>
  </si>
  <si>
    <t>https://www.utilitydive.com/news/us-utility-scale-solar-storage-prices-drop-12-in-past-year-but-supply-c/610825/</t>
  </si>
  <si>
    <t>Nuke Capacity</t>
  </si>
  <si>
    <t>Homes Served</t>
  </si>
  <si>
    <t>Cost per Home</t>
  </si>
  <si>
    <t>Cost of Wind/MW</t>
  </si>
  <si>
    <t>Cost of Solar/MW</t>
  </si>
  <si>
    <t>Battery/MWh</t>
  </si>
  <si>
    <t>Cost of Nuke/MW</t>
  </si>
  <si>
    <t>PHX = 1000</t>
  </si>
  <si>
    <t>NYC = 1200</t>
  </si>
  <si>
    <t xml:space="preserve">Houston 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</si>
</sst>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_);_(* \(#,##0\);_(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2" applyNumberFormat="1" applyFont="1"/>
    <xf numFmtId="165" fontId="0" fillId="0" borderId="0" xfId="0" applyNumberFormat="1"/>
    <xf numFmtId="44" fontId="0" fillId="0" borderId="0" xfId="2" applyFont="1"/>
    <xf numFmtId="164" fontId="0" fillId="0" borderId="0" xfId="0" applyNumberFormat="1"/>
    <xf numFmtId="166" fontId="0" fillId="0" borderId="0" xfId="0" applyNumberFormat="1"/>
    <xf numFmtId="0" fontId="2" fillId="0" borderId="0" xfId="3"/>
    <xf numFmtId="43" fontId="0" fillId="0" borderId="0" xfId="0" applyNumberFormat="1"/>
    <xf numFmtId="0" fontId="3" fillId="2" borderId="0" xfId="0" applyFont="1" applyFill="1"/>
    <xf numFmtId="0" fontId="0" fillId="3" borderId="0" xfId="0" applyFill="1"/>
    <xf numFmtId="0" fontId="3" fillId="4" borderId="0" xfId="0" applyFont="1" applyFill="1"/>
    <xf numFmtId="0" fontId="0" fillId="5" borderId="0" xfId="0" applyFill="1"/>
    <xf numFmtId="0" fontId="3" fillId="6" borderId="0" xfId="0" applyFont="1" applyFill="1"/>
    <xf numFmtId="0" fontId="3" fillId="7" borderId="0" xfId="0" applyFont="1" applyFill="1"/>
    <xf numFmtId="0" fontId="0" fillId="8" borderId="0" xfId="0" applyFill="1"/>
    <xf numFmtId="164" fontId="6" fillId="3" borderId="1" xfId="1" applyNumberFormat="1" applyFont="1" applyFill="1" applyBorder="1"/>
    <xf numFmtId="0" fontId="6" fillId="3" borderId="1" xfId="0" applyFont="1" applyFill="1" applyBorder="1"/>
    <xf numFmtId="165" fontId="6" fillId="5" borderId="1" xfId="2" applyNumberFormat="1" applyFont="1" applyFill="1" applyBorder="1"/>
    <xf numFmtId="9" fontId="6" fillId="3" borderId="1" xfId="4" applyFont="1" applyFill="1" applyBorder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FF9933"/>
      <color rgb="FFFF99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ERCOT Load vs Current Renewable Stack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'Batteries to Cover'!$I$1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'Batteries to Cover'!$I$2:$I$1136</c:f>
              <c:numCache>
                <c:formatCode>General</c:formatCode>
                <c:ptCount val="1135"/>
                <c:pt idx="0">
                  <c:v>19634</c:v>
                </c:pt>
                <c:pt idx="1">
                  <c:v>20184</c:v>
                </c:pt>
                <c:pt idx="2">
                  <c:v>20370</c:v>
                </c:pt>
                <c:pt idx="3">
                  <c:v>18302</c:v>
                </c:pt>
                <c:pt idx="4">
                  <c:v>15872</c:v>
                </c:pt>
                <c:pt idx="5">
                  <c:v>17115</c:v>
                </c:pt>
                <c:pt idx="6">
                  <c:v>18580</c:v>
                </c:pt>
                <c:pt idx="7">
                  <c:v>18952</c:v>
                </c:pt>
                <c:pt idx="8">
                  <c:v>19630</c:v>
                </c:pt>
                <c:pt idx="9">
                  <c:v>19915</c:v>
                </c:pt>
                <c:pt idx="10">
                  <c:v>20035</c:v>
                </c:pt>
                <c:pt idx="11">
                  <c:v>20006</c:v>
                </c:pt>
                <c:pt idx="12">
                  <c:v>19582</c:v>
                </c:pt>
                <c:pt idx="13">
                  <c:v>18426</c:v>
                </c:pt>
                <c:pt idx="14">
                  <c:v>18223</c:v>
                </c:pt>
                <c:pt idx="15">
                  <c:v>18206</c:v>
                </c:pt>
                <c:pt idx="16">
                  <c:v>22125</c:v>
                </c:pt>
                <c:pt idx="17">
                  <c:v>26690</c:v>
                </c:pt>
                <c:pt idx="18">
                  <c:v>27518</c:v>
                </c:pt>
                <c:pt idx="19">
                  <c:v>27597</c:v>
                </c:pt>
                <c:pt idx="20">
                  <c:v>26599</c:v>
                </c:pt>
                <c:pt idx="21">
                  <c:v>25570</c:v>
                </c:pt>
                <c:pt idx="22">
                  <c:v>25499</c:v>
                </c:pt>
                <c:pt idx="23">
                  <c:v>24968</c:v>
                </c:pt>
                <c:pt idx="24">
                  <c:v>24724</c:v>
                </c:pt>
                <c:pt idx="25">
                  <c:v>24260</c:v>
                </c:pt>
                <c:pt idx="26">
                  <c:v>23160</c:v>
                </c:pt>
                <c:pt idx="27">
                  <c:v>20349</c:v>
                </c:pt>
                <c:pt idx="28">
                  <c:v>17361</c:v>
                </c:pt>
                <c:pt idx="29">
                  <c:v>18885</c:v>
                </c:pt>
                <c:pt idx="30">
                  <c:v>21429</c:v>
                </c:pt>
                <c:pt idx="31">
                  <c:v>23685</c:v>
                </c:pt>
                <c:pt idx="32">
                  <c:v>24286</c:v>
                </c:pt>
                <c:pt idx="33">
                  <c:v>24546</c:v>
                </c:pt>
                <c:pt idx="34">
                  <c:v>24783</c:v>
                </c:pt>
                <c:pt idx="35">
                  <c:v>24423</c:v>
                </c:pt>
                <c:pt idx="36">
                  <c:v>24140</c:v>
                </c:pt>
                <c:pt idx="37">
                  <c:v>23585</c:v>
                </c:pt>
                <c:pt idx="38">
                  <c:v>22840</c:v>
                </c:pt>
                <c:pt idx="39">
                  <c:v>22958</c:v>
                </c:pt>
                <c:pt idx="40">
                  <c:v>26308</c:v>
                </c:pt>
                <c:pt idx="41">
                  <c:v>28304</c:v>
                </c:pt>
                <c:pt idx="42">
                  <c:v>28757</c:v>
                </c:pt>
                <c:pt idx="43">
                  <c:v>27856</c:v>
                </c:pt>
                <c:pt idx="44">
                  <c:v>25740</c:v>
                </c:pt>
                <c:pt idx="45">
                  <c:v>22936</c:v>
                </c:pt>
                <c:pt idx="46">
                  <c:v>21820</c:v>
                </c:pt>
                <c:pt idx="47">
                  <c:v>20556</c:v>
                </c:pt>
                <c:pt idx="48">
                  <c:v>19801</c:v>
                </c:pt>
                <c:pt idx="49">
                  <c:v>18790</c:v>
                </c:pt>
                <c:pt idx="50">
                  <c:v>17444</c:v>
                </c:pt>
                <c:pt idx="51">
                  <c:v>14778</c:v>
                </c:pt>
                <c:pt idx="52">
                  <c:v>13182</c:v>
                </c:pt>
                <c:pt idx="53">
                  <c:v>15835</c:v>
                </c:pt>
                <c:pt idx="54">
                  <c:v>19023</c:v>
                </c:pt>
                <c:pt idx="55">
                  <c:v>20740</c:v>
                </c:pt>
                <c:pt idx="56">
                  <c:v>21164</c:v>
                </c:pt>
                <c:pt idx="57">
                  <c:v>20847</c:v>
                </c:pt>
                <c:pt idx="58">
                  <c:v>20080</c:v>
                </c:pt>
                <c:pt idx="59">
                  <c:v>19217</c:v>
                </c:pt>
                <c:pt idx="60">
                  <c:v>19174</c:v>
                </c:pt>
                <c:pt idx="61">
                  <c:v>18148</c:v>
                </c:pt>
                <c:pt idx="62">
                  <c:v>16304</c:v>
                </c:pt>
                <c:pt idx="63">
                  <c:v>15107</c:v>
                </c:pt>
                <c:pt idx="64">
                  <c:v>18230</c:v>
                </c:pt>
                <c:pt idx="65">
                  <c:v>21219</c:v>
                </c:pt>
                <c:pt idx="66">
                  <c:v>20058</c:v>
                </c:pt>
                <c:pt idx="67">
                  <c:v>18599</c:v>
                </c:pt>
                <c:pt idx="68">
                  <c:v>17211</c:v>
                </c:pt>
                <c:pt idx="69">
                  <c:v>16754</c:v>
                </c:pt>
                <c:pt idx="70">
                  <c:v>16593</c:v>
                </c:pt>
                <c:pt idx="71">
                  <c:v>16389</c:v>
                </c:pt>
                <c:pt idx="72">
                  <c:v>16910</c:v>
                </c:pt>
                <c:pt idx="73">
                  <c:v>18802</c:v>
                </c:pt>
                <c:pt idx="74">
                  <c:v>18753</c:v>
                </c:pt>
                <c:pt idx="75">
                  <c:v>15979</c:v>
                </c:pt>
                <c:pt idx="76">
                  <c:v>13040</c:v>
                </c:pt>
                <c:pt idx="77">
                  <c:v>14019</c:v>
                </c:pt>
                <c:pt idx="78">
                  <c:v>14893</c:v>
                </c:pt>
                <c:pt idx="79">
                  <c:v>15914</c:v>
                </c:pt>
                <c:pt idx="80">
                  <c:v>14988</c:v>
                </c:pt>
                <c:pt idx="81">
                  <c:v>13450</c:v>
                </c:pt>
                <c:pt idx="82">
                  <c:v>12705</c:v>
                </c:pt>
                <c:pt idx="83">
                  <c:v>12704</c:v>
                </c:pt>
                <c:pt idx="84">
                  <c:v>12797</c:v>
                </c:pt>
                <c:pt idx="85">
                  <c:v>12235</c:v>
                </c:pt>
                <c:pt idx="86">
                  <c:v>11563</c:v>
                </c:pt>
                <c:pt idx="87">
                  <c:v>11320</c:v>
                </c:pt>
                <c:pt idx="88">
                  <c:v>13300</c:v>
                </c:pt>
                <c:pt idx="89">
                  <c:v>17382</c:v>
                </c:pt>
                <c:pt idx="90">
                  <c:v>17518</c:v>
                </c:pt>
                <c:pt idx="91">
                  <c:v>14874</c:v>
                </c:pt>
                <c:pt idx="92">
                  <c:v>12528</c:v>
                </c:pt>
                <c:pt idx="93">
                  <c:v>12664</c:v>
                </c:pt>
                <c:pt idx="94">
                  <c:v>14037</c:v>
                </c:pt>
                <c:pt idx="95">
                  <c:v>15298</c:v>
                </c:pt>
                <c:pt idx="96">
                  <c:v>16448</c:v>
                </c:pt>
                <c:pt idx="97">
                  <c:v>17121</c:v>
                </c:pt>
                <c:pt idx="98">
                  <c:v>18120</c:v>
                </c:pt>
                <c:pt idx="99">
                  <c:v>16810</c:v>
                </c:pt>
                <c:pt idx="100">
                  <c:v>14998</c:v>
                </c:pt>
                <c:pt idx="101">
                  <c:v>15667</c:v>
                </c:pt>
                <c:pt idx="102">
                  <c:v>17424</c:v>
                </c:pt>
                <c:pt idx="103">
                  <c:v>19656</c:v>
                </c:pt>
                <c:pt idx="104">
                  <c:v>19725</c:v>
                </c:pt>
                <c:pt idx="105">
                  <c:v>18797</c:v>
                </c:pt>
                <c:pt idx="106">
                  <c:v>17683</c:v>
                </c:pt>
                <c:pt idx="107">
                  <c:v>17316</c:v>
                </c:pt>
                <c:pt idx="108">
                  <c:v>16773</c:v>
                </c:pt>
                <c:pt idx="109">
                  <c:v>15745</c:v>
                </c:pt>
                <c:pt idx="110">
                  <c:v>14674</c:v>
                </c:pt>
                <c:pt idx="111">
                  <c:v>14110</c:v>
                </c:pt>
                <c:pt idx="112">
                  <c:v>14936</c:v>
                </c:pt>
                <c:pt idx="113">
                  <c:v>17814</c:v>
                </c:pt>
                <c:pt idx="114">
                  <c:v>18314</c:v>
                </c:pt>
                <c:pt idx="115">
                  <c:v>16400</c:v>
                </c:pt>
                <c:pt idx="116">
                  <c:v>16245</c:v>
                </c:pt>
                <c:pt idx="117">
                  <c:v>17370</c:v>
                </c:pt>
                <c:pt idx="118">
                  <c:v>17029</c:v>
                </c:pt>
                <c:pt idx="119">
                  <c:v>16477</c:v>
                </c:pt>
                <c:pt idx="120">
                  <c:v>16904</c:v>
                </c:pt>
                <c:pt idx="121">
                  <c:v>18066</c:v>
                </c:pt>
                <c:pt idx="122">
                  <c:v>19112</c:v>
                </c:pt>
                <c:pt idx="123">
                  <c:v>18180</c:v>
                </c:pt>
                <c:pt idx="124">
                  <c:v>17296</c:v>
                </c:pt>
                <c:pt idx="125">
                  <c:v>17727</c:v>
                </c:pt>
                <c:pt idx="126">
                  <c:v>18023</c:v>
                </c:pt>
                <c:pt idx="127">
                  <c:v>17581</c:v>
                </c:pt>
                <c:pt idx="128">
                  <c:v>16580</c:v>
                </c:pt>
                <c:pt idx="129">
                  <c:v>16276</c:v>
                </c:pt>
                <c:pt idx="130">
                  <c:v>16423</c:v>
                </c:pt>
                <c:pt idx="131">
                  <c:v>15715</c:v>
                </c:pt>
                <c:pt idx="132">
                  <c:v>14552</c:v>
                </c:pt>
                <c:pt idx="133">
                  <c:v>13528</c:v>
                </c:pt>
                <c:pt idx="134">
                  <c:v>12644</c:v>
                </c:pt>
                <c:pt idx="135">
                  <c:v>12445</c:v>
                </c:pt>
                <c:pt idx="136">
                  <c:v>15772</c:v>
                </c:pt>
                <c:pt idx="137">
                  <c:v>21192</c:v>
                </c:pt>
                <c:pt idx="138">
                  <c:v>21232</c:v>
                </c:pt>
                <c:pt idx="139">
                  <c:v>19710</c:v>
                </c:pt>
                <c:pt idx="140">
                  <c:v>18205</c:v>
                </c:pt>
                <c:pt idx="141">
                  <c:v>17664</c:v>
                </c:pt>
                <c:pt idx="142">
                  <c:v>17908</c:v>
                </c:pt>
                <c:pt idx="143">
                  <c:v>18386</c:v>
                </c:pt>
                <c:pt idx="144">
                  <c:v>19291</c:v>
                </c:pt>
                <c:pt idx="145">
                  <c:v>19724</c:v>
                </c:pt>
                <c:pt idx="146">
                  <c:v>19234</c:v>
                </c:pt>
                <c:pt idx="147">
                  <c:v>16359</c:v>
                </c:pt>
                <c:pt idx="148">
                  <c:v>12737</c:v>
                </c:pt>
                <c:pt idx="149">
                  <c:v>12330</c:v>
                </c:pt>
                <c:pt idx="150">
                  <c:v>13369</c:v>
                </c:pt>
                <c:pt idx="151">
                  <c:v>14259</c:v>
                </c:pt>
                <c:pt idx="152">
                  <c:v>15069</c:v>
                </c:pt>
                <c:pt idx="153">
                  <c:v>15349</c:v>
                </c:pt>
                <c:pt idx="154">
                  <c:v>15317</c:v>
                </c:pt>
                <c:pt idx="155">
                  <c:v>14394</c:v>
                </c:pt>
                <c:pt idx="156">
                  <c:v>12901</c:v>
                </c:pt>
                <c:pt idx="157">
                  <c:v>11645</c:v>
                </c:pt>
                <c:pt idx="158">
                  <c:v>10642</c:v>
                </c:pt>
                <c:pt idx="159">
                  <c:v>10589</c:v>
                </c:pt>
                <c:pt idx="160">
                  <c:v>13758</c:v>
                </c:pt>
                <c:pt idx="161">
                  <c:v>17758</c:v>
                </c:pt>
                <c:pt idx="162">
                  <c:v>16165</c:v>
                </c:pt>
                <c:pt idx="163">
                  <c:v>14024</c:v>
                </c:pt>
                <c:pt idx="164">
                  <c:v>13074</c:v>
                </c:pt>
                <c:pt idx="165">
                  <c:v>13029</c:v>
                </c:pt>
                <c:pt idx="166">
                  <c:v>13111</c:v>
                </c:pt>
                <c:pt idx="167">
                  <c:v>14023</c:v>
                </c:pt>
                <c:pt idx="168">
                  <c:v>15198</c:v>
                </c:pt>
                <c:pt idx="169">
                  <c:v>14654</c:v>
                </c:pt>
                <c:pt idx="170">
                  <c:v>13139</c:v>
                </c:pt>
                <c:pt idx="171">
                  <c:v>9308</c:v>
                </c:pt>
                <c:pt idx="172">
                  <c:v>7108</c:v>
                </c:pt>
                <c:pt idx="173">
                  <c:v>8066</c:v>
                </c:pt>
                <c:pt idx="174">
                  <c:v>9079</c:v>
                </c:pt>
                <c:pt idx="175">
                  <c:v>10038</c:v>
                </c:pt>
                <c:pt idx="176">
                  <c:v>10997</c:v>
                </c:pt>
                <c:pt idx="177">
                  <c:v>11416</c:v>
                </c:pt>
                <c:pt idx="178">
                  <c:v>11019</c:v>
                </c:pt>
                <c:pt idx="179">
                  <c:v>10680</c:v>
                </c:pt>
                <c:pt idx="180">
                  <c:v>10277</c:v>
                </c:pt>
                <c:pt idx="181">
                  <c:v>8542</c:v>
                </c:pt>
                <c:pt idx="182">
                  <c:v>7574</c:v>
                </c:pt>
                <c:pt idx="183">
                  <c:v>6224</c:v>
                </c:pt>
                <c:pt idx="184">
                  <c:v>8580</c:v>
                </c:pt>
                <c:pt idx="185">
                  <c:v>10617</c:v>
                </c:pt>
                <c:pt idx="186">
                  <c:v>10421</c:v>
                </c:pt>
                <c:pt idx="187">
                  <c:v>10054</c:v>
                </c:pt>
                <c:pt idx="188">
                  <c:v>9797</c:v>
                </c:pt>
                <c:pt idx="189">
                  <c:v>10317</c:v>
                </c:pt>
                <c:pt idx="190">
                  <c:v>10555</c:v>
                </c:pt>
                <c:pt idx="191">
                  <c:v>11475</c:v>
                </c:pt>
                <c:pt idx="192">
                  <c:v>12506</c:v>
                </c:pt>
                <c:pt idx="193">
                  <c:v>13137</c:v>
                </c:pt>
                <c:pt idx="194">
                  <c:v>13446</c:v>
                </c:pt>
                <c:pt idx="195">
                  <c:v>12064</c:v>
                </c:pt>
                <c:pt idx="196">
                  <c:v>8652</c:v>
                </c:pt>
                <c:pt idx="197">
                  <c:v>8118</c:v>
                </c:pt>
                <c:pt idx="198">
                  <c:v>7645</c:v>
                </c:pt>
                <c:pt idx="199">
                  <c:v>6751</c:v>
                </c:pt>
                <c:pt idx="200">
                  <c:v>6459</c:v>
                </c:pt>
                <c:pt idx="201">
                  <c:v>6125</c:v>
                </c:pt>
                <c:pt idx="202">
                  <c:v>6034</c:v>
                </c:pt>
                <c:pt idx="203">
                  <c:v>6122</c:v>
                </c:pt>
                <c:pt idx="204">
                  <c:v>5851</c:v>
                </c:pt>
                <c:pt idx="205">
                  <c:v>5248</c:v>
                </c:pt>
                <c:pt idx="206">
                  <c:v>4905</c:v>
                </c:pt>
                <c:pt idx="207">
                  <c:v>5014</c:v>
                </c:pt>
                <c:pt idx="208">
                  <c:v>7090</c:v>
                </c:pt>
                <c:pt idx="209">
                  <c:v>9239</c:v>
                </c:pt>
                <c:pt idx="210">
                  <c:v>9599</c:v>
                </c:pt>
                <c:pt idx="211">
                  <c:v>9524</c:v>
                </c:pt>
                <c:pt idx="212">
                  <c:v>10618</c:v>
                </c:pt>
                <c:pt idx="213">
                  <c:v>11843</c:v>
                </c:pt>
                <c:pt idx="214">
                  <c:v>12283</c:v>
                </c:pt>
                <c:pt idx="215">
                  <c:v>13422</c:v>
                </c:pt>
                <c:pt idx="216">
                  <c:v>12718</c:v>
                </c:pt>
                <c:pt idx="217">
                  <c:v>11809</c:v>
                </c:pt>
                <c:pt idx="218">
                  <c:v>10755</c:v>
                </c:pt>
                <c:pt idx="219">
                  <c:v>8889</c:v>
                </c:pt>
                <c:pt idx="220">
                  <c:v>6619</c:v>
                </c:pt>
                <c:pt idx="221">
                  <c:v>5675</c:v>
                </c:pt>
                <c:pt idx="222">
                  <c:v>5183</c:v>
                </c:pt>
                <c:pt idx="223">
                  <c:v>4781</c:v>
                </c:pt>
                <c:pt idx="224">
                  <c:v>4450</c:v>
                </c:pt>
                <c:pt idx="225">
                  <c:v>3556</c:v>
                </c:pt>
                <c:pt idx="226">
                  <c:v>3248</c:v>
                </c:pt>
                <c:pt idx="227">
                  <c:v>2503</c:v>
                </c:pt>
                <c:pt idx="228">
                  <c:v>2253</c:v>
                </c:pt>
                <c:pt idx="229">
                  <c:v>1563</c:v>
                </c:pt>
                <c:pt idx="230">
                  <c:v>1080</c:v>
                </c:pt>
                <c:pt idx="231">
                  <c:v>1491</c:v>
                </c:pt>
                <c:pt idx="232">
                  <c:v>4966</c:v>
                </c:pt>
                <c:pt idx="233">
                  <c:v>7150</c:v>
                </c:pt>
                <c:pt idx="234">
                  <c:v>7865</c:v>
                </c:pt>
                <c:pt idx="235">
                  <c:v>8472</c:v>
                </c:pt>
                <c:pt idx="236">
                  <c:v>8777</c:v>
                </c:pt>
                <c:pt idx="237">
                  <c:v>9955</c:v>
                </c:pt>
                <c:pt idx="238">
                  <c:v>11157</c:v>
                </c:pt>
                <c:pt idx="239">
                  <c:v>12411</c:v>
                </c:pt>
                <c:pt idx="240">
                  <c:v>12728</c:v>
                </c:pt>
                <c:pt idx="241">
                  <c:v>12685</c:v>
                </c:pt>
                <c:pt idx="242">
                  <c:v>11230</c:v>
                </c:pt>
                <c:pt idx="243">
                  <c:v>9451</c:v>
                </c:pt>
                <c:pt idx="244">
                  <c:v>7877</c:v>
                </c:pt>
                <c:pt idx="245">
                  <c:v>8289</c:v>
                </c:pt>
                <c:pt idx="246">
                  <c:v>8759</c:v>
                </c:pt>
                <c:pt idx="247">
                  <c:v>9203</c:v>
                </c:pt>
                <c:pt idx="248">
                  <c:v>8546</c:v>
                </c:pt>
                <c:pt idx="249">
                  <c:v>7971</c:v>
                </c:pt>
                <c:pt idx="250">
                  <c:v>6847</c:v>
                </c:pt>
                <c:pt idx="251">
                  <c:v>5489</c:v>
                </c:pt>
                <c:pt idx="252">
                  <c:v>4459</c:v>
                </c:pt>
                <c:pt idx="253">
                  <c:v>3847</c:v>
                </c:pt>
                <c:pt idx="254">
                  <c:v>2965</c:v>
                </c:pt>
                <c:pt idx="255">
                  <c:v>2820</c:v>
                </c:pt>
                <c:pt idx="256">
                  <c:v>6144</c:v>
                </c:pt>
                <c:pt idx="257">
                  <c:v>8909</c:v>
                </c:pt>
                <c:pt idx="258">
                  <c:v>10533</c:v>
                </c:pt>
                <c:pt idx="259">
                  <c:v>11139</c:v>
                </c:pt>
                <c:pt idx="260">
                  <c:v>10456</c:v>
                </c:pt>
                <c:pt idx="261">
                  <c:v>10790</c:v>
                </c:pt>
                <c:pt idx="262">
                  <c:v>11598</c:v>
                </c:pt>
                <c:pt idx="263">
                  <c:v>12699</c:v>
                </c:pt>
                <c:pt idx="264">
                  <c:v>14090</c:v>
                </c:pt>
                <c:pt idx="265">
                  <c:v>13898</c:v>
                </c:pt>
                <c:pt idx="266">
                  <c:v>12536</c:v>
                </c:pt>
                <c:pt idx="267">
                  <c:v>9336</c:v>
                </c:pt>
                <c:pt idx="268">
                  <c:v>6389</c:v>
                </c:pt>
                <c:pt idx="269">
                  <c:v>7357</c:v>
                </c:pt>
                <c:pt idx="270">
                  <c:v>8664</c:v>
                </c:pt>
                <c:pt idx="271">
                  <c:v>9072</c:v>
                </c:pt>
                <c:pt idx="272">
                  <c:v>9147</c:v>
                </c:pt>
                <c:pt idx="273">
                  <c:v>8324</c:v>
                </c:pt>
                <c:pt idx="274">
                  <c:v>7456</c:v>
                </c:pt>
                <c:pt idx="275">
                  <c:v>6574</c:v>
                </c:pt>
                <c:pt idx="276">
                  <c:v>5774</c:v>
                </c:pt>
                <c:pt idx="277">
                  <c:v>4878</c:v>
                </c:pt>
                <c:pt idx="278">
                  <c:v>4308</c:v>
                </c:pt>
                <c:pt idx="279">
                  <c:v>4828</c:v>
                </c:pt>
                <c:pt idx="280">
                  <c:v>7985</c:v>
                </c:pt>
                <c:pt idx="281">
                  <c:v>10063</c:v>
                </c:pt>
                <c:pt idx="282">
                  <c:v>10787</c:v>
                </c:pt>
                <c:pt idx="283">
                  <c:v>9656</c:v>
                </c:pt>
                <c:pt idx="284">
                  <c:v>9089</c:v>
                </c:pt>
                <c:pt idx="285">
                  <c:v>9713</c:v>
                </c:pt>
                <c:pt idx="286">
                  <c:v>9665</c:v>
                </c:pt>
                <c:pt idx="287">
                  <c:v>9637</c:v>
                </c:pt>
                <c:pt idx="288">
                  <c:v>10279</c:v>
                </c:pt>
                <c:pt idx="289">
                  <c:v>10203</c:v>
                </c:pt>
                <c:pt idx="290">
                  <c:v>9613</c:v>
                </c:pt>
                <c:pt idx="291">
                  <c:v>6749</c:v>
                </c:pt>
                <c:pt idx="292">
                  <c:v>5709</c:v>
                </c:pt>
                <c:pt idx="293">
                  <c:v>7120</c:v>
                </c:pt>
                <c:pt idx="294">
                  <c:v>8822</c:v>
                </c:pt>
                <c:pt idx="295">
                  <c:v>9459</c:v>
                </c:pt>
                <c:pt idx="296">
                  <c:v>9967</c:v>
                </c:pt>
                <c:pt idx="297">
                  <c:v>9961</c:v>
                </c:pt>
                <c:pt idx="298">
                  <c:v>9941</c:v>
                </c:pt>
                <c:pt idx="299">
                  <c:v>9534</c:v>
                </c:pt>
                <c:pt idx="300">
                  <c:v>9042</c:v>
                </c:pt>
                <c:pt idx="301">
                  <c:v>8862</c:v>
                </c:pt>
                <c:pt idx="302">
                  <c:v>7845</c:v>
                </c:pt>
                <c:pt idx="303">
                  <c:v>7528</c:v>
                </c:pt>
                <c:pt idx="304">
                  <c:v>9911</c:v>
                </c:pt>
                <c:pt idx="305">
                  <c:v>11849</c:v>
                </c:pt>
                <c:pt idx="306">
                  <c:v>12493</c:v>
                </c:pt>
                <c:pt idx="307">
                  <c:v>11952</c:v>
                </c:pt>
                <c:pt idx="308">
                  <c:v>12042</c:v>
                </c:pt>
                <c:pt idx="309">
                  <c:v>12820</c:v>
                </c:pt>
                <c:pt idx="310">
                  <c:v>13225</c:v>
                </c:pt>
                <c:pt idx="311">
                  <c:v>13423</c:v>
                </c:pt>
                <c:pt idx="312">
                  <c:v>13155</c:v>
                </c:pt>
                <c:pt idx="313">
                  <c:v>13387</c:v>
                </c:pt>
                <c:pt idx="314">
                  <c:v>12722</c:v>
                </c:pt>
                <c:pt idx="315">
                  <c:v>10490</c:v>
                </c:pt>
                <c:pt idx="316">
                  <c:v>10596</c:v>
                </c:pt>
                <c:pt idx="317">
                  <c:v>13268</c:v>
                </c:pt>
                <c:pt idx="318">
                  <c:v>15562</c:v>
                </c:pt>
                <c:pt idx="319">
                  <c:v>17125</c:v>
                </c:pt>
                <c:pt idx="320">
                  <c:v>16498</c:v>
                </c:pt>
                <c:pt idx="321">
                  <c:v>15667</c:v>
                </c:pt>
                <c:pt idx="322">
                  <c:v>14136</c:v>
                </c:pt>
                <c:pt idx="323">
                  <c:v>12550</c:v>
                </c:pt>
                <c:pt idx="324">
                  <c:v>11655</c:v>
                </c:pt>
                <c:pt idx="325">
                  <c:v>10852</c:v>
                </c:pt>
                <c:pt idx="326">
                  <c:v>11006</c:v>
                </c:pt>
                <c:pt idx="327">
                  <c:v>11488</c:v>
                </c:pt>
                <c:pt idx="328">
                  <c:v>13574</c:v>
                </c:pt>
                <c:pt idx="329">
                  <c:v>16826</c:v>
                </c:pt>
                <c:pt idx="330">
                  <c:v>17774</c:v>
                </c:pt>
                <c:pt idx="331">
                  <c:v>18450</c:v>
                </c:pt>
                <c:pt idx="332">
                  <c:v>18677</c:v>
                </c:pt>
                <c:pt idx="333">
                  <c:v>19242</c:v>
                </c:pt>
                <c:pt idx="334">
                  <c:v>20019</c:v>
                </c:pt>
                <c:pt idx="335">
                  <c:v>20253</c:v>
                </c:pt>
                <c:pt idx="336">
                  <c:v>19962</c:v>
                </c:pt>
                <c:pt idx="337">
                  <c:v>20100</c:v>
                </c:pt>
                <c:pt idx="338">
                  <c:v>18898</c:v>
                </c:pt>
                <c:pt idx="339">
                  <c:v>15337</c:v>
                </c:pt>
                <c:pt idx="340">
                  <c:v>12293</c:v>
                </c:pt>
                <c:pt idx="341">
                  <c:v>12561</c:v>
                </c:pt>
                <c:pt idx="342">
                  <c:v>12971</c:v>
                </c:pt>
                <c:pt idx="343">
                  <c:v>13364</c:v>
                </c:pt>
                <c:pt idx="344">
                  <c:v>12952</c:v>
                </c:pt>
                <c:pt idx="345">
                  <c:v>12557</c:v>
                </c:pt>
                <c:pt idx="346">
                  <c:v>11392</c:v>
                </c:pt>
                <c:pt idx="347">
                  <c:v>10283</c:v>
                </c:pt>
                <c:pt idx="348">
                  <c:v>9409</c:v>
                </c:pt>
                <c:pt idx="349">
                  <c:v>8162</c:v>
                </c:pt>
                <c:pt idx="350">
                  <c:v>7080</c:v>
                </c:pt>
                <c:pt idx="351">
                  <c:v>7111</c:v>
                </c:pt>
                <c:pt idx="352">
                  <c:v>7922</c:v>
                </c:pt>
                <c:pt idx="353">
                  <c:v>9683</c:v>
                </c:pt>
                <c:pt idx="354">
                  <c:v>10676</c:v>
                </c:pt>
                <c:pt idx="355">
                  <c:v>11420</c:v>
                </c:pt>
                <c:pt idx="356">
                  <c:v>11810</c:v>
                </c:pt>
                <c:pt idx="357">
                  <c:v>12961</c:v>
                </c:pt>
                <c:pt idx="358">
                  <c:v>13215</c:v>
                </c:pt>
                <c:pt idx="359">
                  <c:v>13108</c:v>
                </c:pt>
                <c:pt idx="360">
                  <c:v>12812</c:v>
                </c:pt>
                <c:pt idx="361">
                  <c:v>12976</c:v>
                </c:pt>
                <c:pt idx="362">
                  <c:v>11866</c:v>
                </c:pt>
                <c:pt idx="363">
                  <c:v>8943</c:v>
                </c:pt>
                <c:pt idx="364">
                  <c:v>7324</c:v>
                </c:pt>
                <c:pt idx="365">
                  <c:v>7617</c:v>
                </c:pt>
                <c:pt idx="366">
                  <c:v>8074</c:v>
                </c:pt>
                <c:pt idx="367">
                  <c:v>8099</c:v>
                </c:pt>
                <c:pt idx="368">
                  <c:v>8329</c:v>
                </c:pt>
                <c:pt idx="369">
                  <c:v>8750</c:v>
                </c:pt>
                <c:pt idx="370">
                  <c:v>9796</c:v>
                </c:pt>
                <c:pt idx="371">
                  <c:v>9622</c:v>
                </c:pt>
                <c:pt idx="372">
                  <c:v>9089</c:v>
                </c:pt>
                <c:pt idx="373">
                  <c:v>8982</c:v>
                </c:pt>
                <c:pt idx="374">
                  <c:v>8376</c:v>
                </c:pt>
                <c:pt idx="375">
                  <c:v>8123</c:v>
                </c:pt>
                <c:pt idx="376">
                  <c:v>8965</c:v>
                </c:pt>
                <c:pt idx="377">
                  <c:v>10237</c:v>
                </c:pt>
                <c:pt idx="378">
                  <c:v>11379</c:v>
                </c:pt>
                <c:pt idx="379">
                  <c:v>11172</c:v>
                </c:pt>
                <c:pt idx="380">
                  <c:v>10823</c:v>
                </c:pt>
                <c:pt idx="381">
                  <c:v>11215</c:v>
                </c:pt>
                <c:pt idx="382">
                  <c:v>11658</c:v>
                </c:pt>
                <c:pt idx="383">
                  <c:v>11708</c:v>
                </c:pt>
                <c:pt idx="384">
                  <c:v>12646</c:v>
                </c:pt>
                <c:pt idx="385">
                  <c:v>13904</c:v>
                </c:pt>
                <c:pt idx="386">
                  <c:v>13668</c:v>
                </c:pt>
                <c:pt idx="387">
                  <c:v>12340</c:v>
                </c:pt>
                <c:pt idx="388">
                  <c:v>11882</c:v>
                </c:pt>
                <c:pt idx="389">
                  <c:v>12218</c:v>
                </c:pt>
                <c:pt idx="390">
                  <c:v>11650</c:v>
                </c:pt>
                <c:pt idx="391">
                  <c:v>11303</c:v>
                </c:pt>
                <c:pt idx="392">
                  <c:v>10268</c:v>
                </c:pt>
                <c:pt idx="393">
                  <c:v>8132</c:v>
                </c:pt>
                <c:pt idx="394">
                  <c:v>5756</c:v>
                </c:pt>
                <c:pt idx="395">
                  <c:v>4249</c:v>
                </c:pt>
                <c:pt idx="396">
                  <c:v>3541</c:v>
                </c:pt>
                <c:pt idx="397">
                  <c:v>3596</c:v>
                </c:pt>
                <c:pt idx="398">
                  <c:v>3541</c:v>
                </c:pt>
                <c:pt idx="399">
                  <c:v>4929</c:v>
                </c:pt>
                <c:pt idx="400">
                  <c:v>8210</c:v>
                </c:pt>
                <c:pt idx="401">
                  <c:v>10656</c:v>
                </c:pt>
                <c:pt idx="402">
                  <c:v>11246</c:v>
                </c:pt>
                <c:pt idx="403">
                  <c:v>11054</c:v>
                </c:pt>
                <c:pt idx="404">
                  <c:v>10596</c:v>
                </c:pt>
                <c:pt idx="405">
                  <c:v>9792</c:v>
                </c:pt>
                <c:pt idx="406">
                  <c:v>10232</c:v>
                </c:pt>
                <c:pt idx="407">
                  <c:v>11044</c:v>
                </c:pt>
                <c:pt idx="408">
                  <c:v>11839</c:v>
                </c:pt>
                <c:pt idx="409">
                  <c:v>12837</c:v>
                </c:pt>
                <c:pt idx="410">
                  <c:v>12688</c:v>
                </c:pt>
                <c:pt idx="411">
                  <c:v>10436</c:v>
                </c:pt>
                <c:pt idx="412">
                  <c:v>7718</c:v>
                </c:pt>
                <c:pt idx="413">
                  <c:v>6169</c:v>
                </c:pt>
                <c:pt idx="414">
                  <c:v>5727</c:v>
                </c:pt>
                <c:pt idx="415">
                  <c:v>5890</c:v>
                </c:pt>
                <c:pt idx="416">
                  <c:v>6103</c:v>
                </c:pt>
                <c:pt idx="417">
                  <c:v>5853</c:v>
                </c:pt>
                <c:pt idx="418">
                  <c:v>5506</c:v>
                </c:pt>
                <c:pt idx="419">
                  <c:v>4728</c:v>
                </c:pt>
                <c:pt idx="420">
                  <c:v>3605</c:v>
                </c:pt>
                <c:pt idx="421">
                  <c:v>2942</c:v>
                </c:pt>
                <c:pt idx="422">
                  <c:v>2949</c:v>
                </c:pt>
                <c:pt idx="423">
                  <c:v>3202</c:v>
                </c:pt>
                <c:pt idx="424">
                  <c:v>5446</c:v>
                </c:pt>
                <c:pt idx="425">
                  <c:v>8017</c:v>
                </c:pt>
                <c:pt idx="426">
                  <c:v>8497</c:v>
                </c:pt>
                <c:pt idx="427">
                  <c:v>9436</c:v>
                </c:pt>
                <c:pt idx="428">
                  <c:v>9374</c:v>
                </c:pt>
                <c:pt idx="429">
                  <c:v>9582</c:v>
                </c:pt>
                <c:pt idx="430">
                  <c:v>10238</c:v>
                </c:pt>
                <c:pt idx="431">
                  <c:v>11378</c:v>
                </c:pt>
                <c:pt idx="432">
                  <c:v>12376</c:v>
                </c:pt>
                <c:pt idx="433">
                  <c:v>13262</c:v>
                </c:pt>
                <c:pt idx="434">
                  <c:v>12958</c:v>
                </c:pt>
                <c:pt idx="435">
                  <c:v>10898</c:v>
                </c:pt>
                <c:pt idx="436">
                  <c:v>11248</c:v>
                </c:pt>
                <c:pt idx="437">
                  <c:v>11989</c:v>
                </c:pt>
                <c:pt idx="438">
                  <c:v>12631</c:v>
                </c:pt>
                <c:pt idx="439">
                  <c:v>12805</c:v>
                </c:pt>
                <c:pt idx="440">
                  <c:v>11713</c:v>
                </c:pt>
                <c:pt idx="441">
                  <c:v>10041</c:v>
                </c:pt>
                <c:pt idx="442">
                  <c:v>9650</c:v>
                </c:pt>
                <c:pt idx="443">
                  <c:v>9719</c:v>
                </c:pt>
                <c:pt idx="444">
                  <c:v>9453</c:v>
                </c:pt>
                <c:pt idx="445">
                  <c:v>9472</c:v>
                </c:pt>
                <c:pt idx="446">
                  <c:v>9354</c:v>
                </c:pt>
                <c:pt idx="447">
                  <c:v>8955</c:v>
                </c:pt>
                <c:pt idx="448">
                  <c:v>9792</c:v>
                </c:pt>
                <c:pt idx="449">
                  <c:v>12777</c:v>
                </c:pt>
                <c:pt idx="450">
                  <c:v>13679</c:v>
                </c:pt>
                <c:pt idx="451">
                  <c:v>13841</c:v>
                </c:pt>
                <c:pt idx="452">
                  <c:v>14162</c:v>
                </c:pt>
                <c:pt idx="453">
                  <c:v>14211</c:v>
                </c:pt>
                <c:pt idx="454">
                  <c:v>15906</c:v>
                </c:pt>
                <c:pt idx="455">
                  <c:v>18997</c:v>
                </c:pt>
                <c:pt idx="456">
                  <c:v>19752</c:v>
                </c:pt>
                <c:pt idx="457">
                  <c:v>17994</c:v>
                </c:pt>
                <c:pt idx="458">
                  <c:v>16058</c:v>
                </c:pt>
                <c:pt idx="459">
                  <c:v>13091</c:v>
                </c:pt>
                <c:pt idx="460">
                  <c:v>11975</c:v>
                </c:pt>
                <c:pt idx="461">
                  <c:v>11995</c:v>
                </c:pt>
                <c:pt idx="462">
                  <c:v>12563</c:v>
                </c:pt>
                <c:pt idx="463">
                  <c:v>10982</c:v>
                </c:pt>
                <c:pt idx="464">
                  <c:v>9113</c:v>
                </c:pt>
                <c:pt idx="465">
                  <c:v>8241</c:v>
                </c:pt>
                <c:pt idx="466">
                  <c:v>8576</c:v>
                </c:pt>
                <c:pt idx="467">
                  <c:v>8946</c:v>
                </c:pt>
                <c:pt idx="468">
                  <c:v>8902</c:v>
                </c:pt>
                <c:pt idx="469">
                  <c:v>8577</c:v>
                </c:pt>
                <c:pt idx="470">
                  <c:v>8024</c:v>
                </c:pt>
                <c:pt idx="471">
                  <c:v>7681</c:v>
                </c:pt>
                <c:pt idx="472">
                  <c:v>8649</c:v>
                </c:pt>
                <c:pt idx="473">
                  <c:v>10388</c:v>
                </c:pt>
                <c:pt idx="474">
                  <c:v>10939</c:v>
                </c:pt>
                <c:pt idx="475">
                  <c:v>11916</c:v>
                </c:pt>
                <c:pt idx="476">
                  <c:v>12880</c:v>
                </c:pt>
                <c:pt idx="477">
                  <c:v>13123</c:v>
                </c:pt>
                <c:pt idx="478">
                  <c:v>13306</c:v>
                </c:pt>
                <c:pt idx="479">
                  <c:v>13205</c:v>
                </c:pt>
                <c:pt idx="480">
                  <c:v>12715</c:v>
                </c:pt>
                <c:pt idx="481">
                  <c:v>12576</c:v>
                </c:pt>
                <c:pt idx="482">
                  <c:v>12366</c:v>
                </c:pt>
                <c:pt idx="483">
                  <c:v>10269</c:v>
                </c:pt>
                <c:pt idx="484">
                  <c:v>8940</c:v>
                </c:pt>
                <c:pt idx="485">
                  <c:v>8233</c:v>
                </c:pt>
                <c:pt idx="486">
                  <c:v>7494</c:v>
                </c:pt>
                <c:pt idx="487">
                  <c:v>7285</c:v>
                </c:pt>
                <c:pt idx="488">
                  <c:v>7520</c:v>
                </c:pt>
                <c:pt idx="489">
                  <c:v>7559</c:v>
                </c:pt>
                <c:pt idx="490">
                  <c:v>8027</c:v>
                </c:pt>
                <c:pt idx="491">
                  <c:v>8152</c:v>
                </c:pt>
                <c:pt idx="492">
                  <c:v>7743</c:v>
                </c:pt>
                <c:pt idx="493">
                  <c:v>7663</c:v>
                </c:pt>
                <c:pt idx="494">
                  <c:v>8227</c:v>
                </c:pt>
                <c:pt idx="495">
                  <c:v>8579</c:v>
                </c:pt>
                <c:pt idx="496">
                  <c:v>10166</c:v>
                </c:pt>
                <c:pt idx="497">
                  <c:v>12918</c:v>
                </c:pt>
                <c:pt idx="498">
                  <c:v>14452</c:v>
                </c:pt>
                <c:pt idx="499">
                  <c:v>15022</c:v>
                </c:pt>
                <c:pt idx="500">
                  <c:v>14592</c:v>
                </c:pt>
                <c:pt idx="501">
                  <c:v>14121</c:v>
                </c:pt>
                <c:pt idx="502">
                  <c:v>14533</c:v>
                </c:pt>
                <c:pt idx="503">
                  <c:v>14812</c:v>
                </c:pt>
                <c:pt idx="504">
                  <c:v>14095</c:v>
                </c:pt>
                <c:pt idx="505">
                  <c:v>12884</c:v>
                </c:pt>
                <c:pt idx="506">
                  <c:v>11163</c:v>
                </c:pt>
                <c:pt idx="507">
                  <c:v>8473</c:v>
                </c:pt>
                <c:pt idx="508">
                  <c:v>6739</c:v>
                </c:pt>
                <c:pt idx="509">
                  <c:v>6267</c:v>
                </c:pt>
                <c:pt idx="510">
                  <c:v>6108</c:v>
                </c:pt>
                <c:pt idx="511">
                  <c:v>4910</c:v>
                </c:pt>
                <c:pt idx="512">
                  <c:v>3835</c:v>
                </c:pt>
                <c:pt idx="513">
                  <c:v>3412</c:v>
                </c:pt>
                <c:pt idx="514">
                  <c:v>2699</c:v>
                </c:pt>
                <c:pt idx="515">
                  <c:v>2457</c:v>
                </c:pt>
                <c:pt idx="516">
                  <c:v>1952</c:v>
                </c:pt>
                <c:pt idx="517">
                  <c:v>1899</c:v>
                </c:pt>
                <c:pt idx="518">
                  <c:v>1843</c:v>
                </c:pt>
                <c:pt idx="519">
                  <c:v>2053</c:v>
                </c:pt>
                <c:pt idx="520">
                  <c:v>3163</c:v>
                </c:pt>
                <c:pt idx="521">
                  <c:v>4959</c:v>
                </c:pt>
                <c:pt idx="522">
                  <c:v>6462</c:v>
                </c:pt>
                <c:pt idx="523">
                  <c:v>7364</c:v>
                </c:pt>
                <c:pt idx="524">
                  <c:v>8155</c:v>
                </c:pt>
                <c:pt idx="525">
                  <c:v>8516</c:v>
                </c:pt>
                <c:pt idx="526">
                  <c:v>8910</c:v>
                </c:pt>
                <c:pt idx="527">
                  <c:v>9271</c:v>
                </c:pt>
                <c:pt idx="528">
                  <c:v>10223</c:v>
                </c:pt>
                <c:pt idx="529">
                  <c:v>10642</c:v>
                </c:pt>
                <c:pt idx="530">
                  <c:v>10687</c:v>
                </c:pt>
                <c:pt idx="531">
                  <c:v>7047</c:v>
                </c:pt>
                <c:pt idx="532">
                  <c:v>4975</c:v>
                </c:pt>
                <c:pt idx="533">
                  <c:v>4892</c:v>
                </c:pt>
                <c:pt idx="534">
                  <c:v>5131</c:v>
                </c:pt>
                <c:pt idx="535">
                  <c:v>4941</c:v>
                </c:pt>
                <c:pt idx="536">
                  <c:v>4156</c:v>
                </c:pt>
                <c:pt idx="537">
                  <c:v>3841</c:v>
                </c:pt>
                <c:pt idx="538">
                  <c:v>3392</c:v>
                </c:pt>
                <c:pt idx="539">
                  <c:v>2938</c:v>
                </c:pt>
                <c:pt idx="540">
                  <c:v>2446</c:v>
                </c:pt>
                <c:pt idx="541">
                  <c:v>1976</c:v>
                </c:pt>
                <c:pt idx="542">
                  <c:v>1696</c:v>
                </c:pt>
                <c:pt idx="543">
                  <c:v>1653</c:v>
                </c:pt>
                <c:pt idx="544">
                  <c:v>3664</c:v>
                </c:pt>
                <c:pt idx="545">
                  <c:v>5738</c:v>
                </c:pt>
                <c:pt idx="546">
                  <c:v>7186</c:v>
                </c:pt>
                <c:pt idx="547">
                  <c:v>8410</c:v>
                </c:pt>
                <c:pt idx="548">
                  <c:v>8358</c:v>
                </c:pt>
                <c:pt idx="549">
                  <c:v>8618</c:v>
                </c:pt>
                <c:pt idx="550">
                  <c:v>9404</c:v>
                </c:pt>
                <c:pt idx="551">
                  <c:v>10686</c:v>
                </c:pt>
                <c:pt idx="552">
                  <c:v>10380</c:v>
                </c:pt>
                <c:pt idx="553">
                  <c:v>10470</c:v>
                </c:pt>
                <c:pt idx="554">
                  <c:v>9555</c:v>
                </c:pt>
                <c:pt idx="555">
                  <c:v>7288</c:v>
                </c:pt>
                <c:pt idx="556">
                  <c:v>6021</c:v>
                </c:pt>
                <c:pt idx="557">
                  <c:v>5687</c:v>
                </c:pt>
                <c:pt idx="558">
                  <c:v>4994</c:v>
                </c:pt>
                <c:pt idx="559">
                  <c:v>4208</c:v>
                </c:pt>
                <c:pt idx="560">
                  <c:v>3470</c:v>
                </c:pt>
                <c:pt idx="561">
                  <c:v>2974</c:v>
                </c:pt>
                <c:pt idx="562">
                  <c:v>2366</c:v>
                </c:pt>
                <c:pt idx="563">
                  <c:v>2073</c:v>
                </c:pt>
                <c:pt idx="564">
                  <c:v>1665</c:v>
                </c:pt>
                <c:pt idx="565">
                  <c:v>1412</c:v>
                </c:pt>
                <c:pt idx="566">
                  <c:v>1307</c:v>
                </c:pt>
                <c:pt idx="567">
                  <c:v>1627</c:v>
                </c:pt>
                <c:pt idx="568">
                  <c:v>4189</c:v>
                </c:pt>
                <c:pt idx="569">
                  <c:v>6129</c:v>
                </c:pt>
                <c:pt idx="570">
                  <c:v>7439</c:v>
                </c:pt>
                <c:pt idx="571">
                  <c:v>8052</c:v>
                </c:pt>
                <c:pt idx="572">
                  <c:v>7863</c:v>
                </c:pt>
                <c:pt idx="573">
                  <c:v>8203</c:v>
                </c:pt>
                <c:pt idx="574">
                  <c:v>9326</c:v>
                </c:pt>
                <c:pt idx="575">
                  <c:v>9181</c:v>
                </c:pt>
                <c:pt idx="576">
                  <c:v>9075</c:v>
                </c:pt>
                <c:pt idx="577">
                  <c:v>8500</c:v>
                </c:pt>
                <c:pt idx="578">
                  <c:v>7274</c:v>
                </c:pt>
                <c:pt idx="579">
                  <c:v>4434</c:v>
                </c:pt>
                <c:pt idx="580">
                  <c:v>3134</c:v>
                </c:pt>
                <c:pt idx="581">
                  <c:v>3884</c:v>
                </c:pt>
                <c:pt idx="582">
                  <c:v>4719</c:v>
                </c:pt>
                <c:pt idx="583">
                  <c:v>5004</c:v>
                </c:pt>
                <c:pt idx="584">
                  <c:v>5395</c:v>
                </c:pt>
                <c:pt idx="585">
                  <c:v>5392</c:v>
                </c:pt>
                <c:pt idx="586">
                  <c:v>5243</c:v>
                </c:pt>
                <c:pt idx="587">
                  <c:v>4573</c:v>
                </c:pt>
                <c:pt idx="588">
                  <c:v>3819</c:v>
                </c:pt>
                <c:pt idx="589">
                  <c:v>3473</c:v>
                </c:pt>
                <c:pt idx="590">
                  <c:v>2812</c:v>
                </c:pt>
                <c:pt idx="591">
                  <c:v>2740</c:v>
                </c:pt>
                <c:pt idx="592">
                  <c:v>5600</c:v>
                </c:pt>
                <c:pt idx="593">
                  <c:v>8369</c:v>
                </c:pt>
                <c:pt idx="594">
                  <c:v>9518</c:v>
                </c:pt>
                <c:pt idx="595">
                  <c:v>9497</c:v>
                </c:pt>
                <c:pt idx="596">
                  <c:v>8814</c:v>
                </c:pt>
                <c:pt idx="597">
                  <c:v>8619</c:v>
                </c:pt>
                <c:pt idx="598">
                  <c:v>8593</c:v>
                </c:pt>
                <c:pt idx="599">
                  <c:v>8834</c:v>
                </c:pt>
                <c:pt idx="600">
                  <c:v>9721</c:v>
                </c:pt>
                <c:pt idx="601">
                  <c:v>9364</c:v>
                </c:pt>
                <c:pt idx="602">
                  <c:v>8405</c:v>
                </c:pt>
                <c:pt idx="603">
                  <c:v>5598</c:v>
                </c:pt>
                <c:pt idx="604">
                  <c:v>5401</c:v>
                </c:pt>
                <c:pt idx="605">
                  <c:v>7938</c:v>
                </c:pt>
                <c:pt idx="606">
                  <c:v>10370</c:v>
                </c:pt>
                <c:pt idx="607">
                  <c:v>12037</c:v>
                </c:pt>
                <c:pt idx="608">
                  <c:v>12870</c:v>
                </c:pt>
                <c:pt idx="609">
                  <c:v>12303</c:v>
                </c:pt>
                <c:pt idx="610">
                  <c:v>12104</c:v>
                </c:pt>
                <c:pt idx="611">
                  <c:v>11821</c:v>
                </c:pt>
                <c:pt idx="612">
                  <c:v>10381</c:v>
                </c:pt>
                <c:pt idx="613">
                  <c:v>9227</c:v>
                </c:pt>
                <c:pt idx="614">
                  <c:v>9083</c:v>
                </c:pt>
                <c:pt idx="615">
                  <c:v>8758</c:v>
                </c:pt>
                <c:pt idx="616">
                  <c:v>10332</c:v>
                </c:pt>
                <c:pt idx="617">
                  <c:v>12720</c:v>
                </c:pt>
                <c:pt idx="618">
                  <c:v>15089</c:v>
                </c:pt>
                <c:pt idx="619">
                  <c:v>15455</c:v>
                </c:pt>
                <c:pt idx="620">
                  <c:v>15490</c:v>
                </c:pt>
                <c:pt idx="621">
                  <c:v>15984</c:v>
                </c:pt>
                <c:pt idx="622">
                  <c:v>15461</c:v>
                </c:pt>
                <c:pt idx="623">
                  <c:v>15560</c:v>
                </c:pt>
                <c:pt idx="624">
                  <c:v>16105</c:v>
                </c:pt>
                <c:pt idx="625">
                  <c:v>17152</c:v>
                </c:pt>
                <c:pt idx="626">
                  <c:v>17272</c:v>
                </c:pt>
                <c:pt idx="627">
                  <c:v>13033</c:v>
                </c:pt>
                <c:pt idx="628">
                  <c:v>12252</c:v>
                </c:pt>
                <c:pt idx="629">
                  <c:v>14045</c:v>
                </c:pt>
                <c:pt idx="630">
                  <c:v>15447</c:v>
                </c:pt>
                <c:pt idx="631">
                  <c:v>17186</c:v>
                </c:pt>
                <c:pt idx="632">
                  <c:v>17234</c:v>
                </c:pt>
                <c:pt idx="633">
                  <c:v>17865</c:v>
                </c:pt>
                <c:pt idx="634">
                  <c:v>18170</c:v>
                </c:pt>
                <c:pt idx="635">
                  <c:v>17177</c:v>
                </c:pt>
                <c:pt idx="636">
                  <c:v>15394</c:v>
                </c:pt>
                <c:pt idx="637">
                  <c:v>14315</c:v>
                </c:pt>
                <c:pt idx="638">
                  <c:v>14075</c:v>
                </c:pt>
                <c:pt idx="639">
                  <c:v>14551</c:v>
                </c:pt>
                <c:pt idx="640">
                  <c:v>17274</c:v>
                </c:pt>
                <c:pt idx="641">
                  <c:v>20837</c:v>
                </c:pt>
                <c:pt idx="642">
                  <c:v>20123</c:v>
                </c:pt>
                <c:pt idx="643">
                  <c:v>18202</c:v>
                </c:pt>
                <c:pt idx="644">
                  <c:v>17442</c:v>
                </c:pt>
                <c:pt idx="645">
                  <c:v>16604</c:v>
                </c:pt>
                <c:pt idx="646">
                  <c:v>16169</c:v>
                </c:pt>
                <c:pt idx="647">
                  <c:v>16158</c:v>
                </c:pt>
                <c:pt idx="648">
                  <c:v>15448</c:v>
                </c:pt>
                <c:pt idx="649">
                  <c:v>17292</c:v>
                </c:pt>
                <c:pt idx="650">
                  <c:v>20300</c:v>
                </c:pt>
                <c:pt idx="651">
                  <c:v>18864</c:v>
                </c:pt>
                <c:pt idx="652">
                  <c:v>16013</c:v>
                </c:pt>
                <c:pt idx="653">
                  <c:v>16937</c:v>
                </c:pt>
                <c:pt idx="654">
                  <c:v>16184</c:v>
                </c:pt>
                <c:pt idx="655">
                  <c:v>14466</c:v>
                </c:pt>
                <c:pt idx="656">
                  <c:v>13741</c:v>
                </c:pt>
                <c:pt idx="657">
                  <c:v>12256</c:v>
                </c:pt>
                <c:pt idx="658">
                  <c:v>11077</c:v>
                </c:pt>
                <c:pt idx="659">
                  <c:v>9984</c:v>
                </c:pt>
                <c:pt idx="660">
                  <c:v>9405</c:v>
                </c:pt>
                <c:pt idx="661">
                  <c:v>8633</c:v>
                </c:pt>
                <c:pt idx="662">
                  <c:v>8891</c:v>
                </c:pt>
                <c:pt idx="663">
                  <c:v>8956</c:v>
                </c:pt>
                <c:pt idx="664">
                  <c:v>11076</c:v>
                </c:pt>
                <c:pt idx="665">
                  <c:v>14851</c:v>
                </c:pt>
                <c:pt idx="666">
                  <c:v>16057</c:v>
                </c:pt>
                <c:pt idx="667">
                  <c:v>15359</c:v>
                </c:pt>
                <c:pt idx="668">
                  <c:v>14639</c:v>
                </c:pt>
                <c:pt idx="669">
                  <c:v>14191</c:v>
                </c:pt>
                <c:pt idx="670">
                  <c:v>14624</c:v>
                </c:pt>
                <c:pt idx="671">
                  <c:v>15190</c:v>
                </c:pt>
                <c:pt idx="672">
                  <c:v>16412</c:v>
                </c:pt>
                <c:pt idx="673">
                  <c:v>16129</c:v>
                </c:pt>
                <c:pt idx="674">
                  <c:v>14187</c:v>
                </c:pt>
                <c:pt idx="675">
                  <c:v>12461</c:v>
                </c:pt>
                <c:pt idx="676">
                  <c:v>13176</c:v>
                </c:pt>
                <c:pt idx="677">
                  <c:v>14989</c:v>
                </c:pt>
                <c:pt idx="678">
                  <c:v>16013</c:v>
                </c:pt>
                <c:pt idx="679">
                  <c:v>13063</c:v>
                </c:pt>
                <c:pt idx="680">
                  <c:v>10184</c:v>
                </c:pt>
                <c:pt idx="681">
                  <c:v>7696</c:v>
                </c:pt>
                <c:pt idx="682">
                  <c:v>6372</c:v>
                </c:pt>
                <c:pt idx="683">
                  <c:v>5596</c:v>
                </c:pt>
                <c:pt idx="684">
                  <c:v>4846</c:v>
                </c:pt>
                <c:pt idx="685">
                  <c:v>4350</c:v>
                </c:pt>
                <c:pt idx="686">
                  <c:v>3969</c:v>
                </c:pt>
                <c:pt idx="687">
                  <c:v>4772</c:v>
                </c:pt>
                <c:pt idx="688">
                  <c:v>6101</c:v>
                </c:pt>
                <c:pt idx="689">
                  <c:v>8530</c:v>
                </c:pt>
                <c:pt idx="690">
                  <c:v>9158</c:v>
                </c:pt>
                <c:pt idx="691">
                  <c:v>9457</c:v>
                </c:pt>
                <c:pt idx="692">
                  <c:v>9538</c:v>
                </c:pt>
                <c:pt idx="693">
                  <c:v>9914</c:v>
                </c:pt>
                <c:pt idx="694">
                  <c:v>9608</c:v>
                </c:pt>
                <c:pt idx="695">
                  <c:v>10256</c:v>
                </c:pt>
                <c:pt idx="696">
                  <c:v>10359</c:v>
                </c:pt>
                <c:pt idx="697">
                  <c:v>8783</c:v>
                </c:pt>
                <c:pt idx="698">
                  <c:v>7215</c:v>
                </c:pt>
                <c:pt idx="699">
                  <c:v>4961</c:v>
                </c:pt>
                <c:pt idx="700">
                  <c:v>3862</c:v>
                </c:pt>
                <c:pt idx="701">
                  <c:v>3111</c:v>
                </c:pt>
                <c:pt idx="702">
                  <c:v>2794</c:v>
                </c:pt>
                <c:pt idx="703">
                  <c:v>2525</c:v>
                </c:pt>
                <c:pt idx="704">
                  <c:v>2260</c:v>
                </c:pt>
                <c:pt idx="705">
                  <c:v>1817</c:v>
                </c:pt>
                <c:pt idx="706">
                  <c:v>1744</c:v>
                </c:pt>
                <c:pt idx="707">
                  <c:v>1437</c:v>
                </c:pt>
                <c:pt idx="708">
                  <c:v>1074</c:v>
                </c:pt>
                <c:pt idx="709">
                  <c:v>962</c:v>
                </c:pt>
                <c:pt idx="710">
                  <c:v>1043</c:v>
                </c:pt>
                <c:pt idx="711">
                  <c:v>1547</c:v>
                </c:pt>
                <c:pt idx="712">
                  <c:v>2987</c:v>
                </c:pt>
                <c:pt idx="713">
                  <c:v>4128</c:v>
                </c:pt>
                <c:pt idx="714">
                  <c:v>5561</c:v>
                </c:pt>
                <c:pt idx="715">
                  <c:v>6881</c:v>
                </c:pt>
                <c:pt idx="716">
                  <c:v>7728</c:v>
                </c:pt>
                <c:pt idx="717">
                  <c:v>8780</c:v>
                </c:pt>
                <c:pt idx="718">
                  <c:v>8452</c:v>
                </c:pt>
                <c:pt idx="719">
                  <c:v>8520</c:v>
                </c:pt>
                <c:pt idx="720">
                  <c:v>7846</c:v>
                </c:pt>
                <c:pt idx="721">
                  <c:v>7125</c:v>
                </c:pt>
                <c:pt idx="722">
                  <c:v>6308</c:v>
                </c:pt>
                <c:pt idx="723">
                  <c:v>4397</c:v>
                </c:pt>
                <c:pt idx="724">
                  <c:v>3325</c:v>
                </c:pt>
                <c:pt idx="725">
                  <c:v>3187</c:v>
                </c:pt>
                <c:pt idx="726">
                  <c:v>3047</c:v>
                </c:pt>
                <c:pt idx="727">
                  <c:v>3279</c:v>
                </c:pt>
                <c:pt idx="728">
                  <c:v>3683</c:v>
                </c:pt>
                <c:pt idx="729">
                  <c:v>3040</c:v>
                </c:pt>
                <c:pt idx="730">
                  <c:v>2356</c:v>
                </c:pt>
                <c:pt idx="731">
                  <c:v>1537</c:v>
                </c:pt>
                <c:pt idx="732">
                  <c:v>800</c:v>
                </c:pt>
                <c:pt idx="733">
                  <c:v>533</c:v>
                </c:pt>
                <c:pt idx="734">
                  <c:v>652</c:v>
                </c:pt>
                <c:pt idx="735">
                  <c:v>951</c:v>
                </c:pt>
                <c:pt idx="736">
                  <c:v>2322</c:v>
                </c:pt>
                <c:pt idx="737">
                  <c:v>4149</c:v>
                </c:pt>
                <c:pt idx="738">
                  <c:v>5403</c:v>
                </c:pt>
                <c:pt idx="739">
                  <c:v>6780</c:v>
                </c:pt>
                <c:pt idx="740">
                  <c:v>8138</c:v>
                </c:pt>
                <c:pt idx="741">
                  <c:v>8403</c:v>
                </c:pt>
                <c:pt idx="742">
                  <c:v>8364</c:v>
                </c:pt>
                <c:pt idx="743">
                  <c:v>8401</c:v>
                </c:pt>
                <c:pt idx="744">
                  <c:v>9068</c:v>
                </c:pt>
                <c:pt idx="745">
                  <c:v>8843</c:v>
                </c:pt>
                <c:pt idx="746">
                  <c:v>7320</c:v>
                </c:pt>
                <c:pt idx="747">
                  <c:v>5709</c:v>
                </c:pt>
                <c:pt idx="748">
                  <c:v>5760</c:v>
                </c:pt>
                <c:pt idx="749">
                  <c:v>6713</c:v>
                </c:pt>
                <c:pt idx="750">
                  <c:v>6382</c:v>
                </c:pt>
                <c:pt idx="751">
                  <c:v>6137</c:v>
                </c:pt>
                <c:pt idx="752">
                  <c:v>5933</c:v>
                </c:pt>
                <c:pt idx="753">
                  <c:v>6255</c:v>
                </c:pt>
                <c:pt idx="754">
                  <c:v>6206</c:v>
                </c:pt>
                <c:pt idx="755">
                  <c:v>6038</c:v>
                </c:pt>
                <c:pt idx="756">
                  <c:v>5733</c:v>
                </c:pt>
                <c:pt idx="757">
                  <c:v>5202</c:v>
                </c:pt>
                <c:pt idx="758">
                  <c:v>4945</c:v>
                </c:pt>
                <c:pt idx="759">
                  <c:v>4679</c:v>
                </c:pt>
                <c:pt idx="760">
                  <c:v>5154</c:v>
                </c:pt>
                <c:pt idx="761">
                  <c:v>5844</c:v>
                </c:pt>
                <c:pt idx="762">
                  <c:v>7117</c:v>
                </c:pt>
                <c:pt idx="763">
                  <c:v>8784</c:v>
                </c:pt>
                <c:pt idx="764">
                  <c:v>9837</c:v>
                </c:pt>
                <c:pt idx="765">
                  <c:v>10124</c:v>
                </c:pt>
                <c:pt idx="766">
                  <c:v>9586</c:v>
                </c:pt>
                <c:pt idx="767">
                  <c:v>8602</c:v>
                </c:pt>
                <c:pt idx="768">
                  <c:v>9258</c:v>
                </c:pt>
                <c:pt idx="769">
                  <c:v>10519</c:v>
                </c:pt>
                <c:pt idx="770">
                  <c:v>10045</c:v>
                </c:pt>
                <c:pt idx="771">
                  <c:v>7677</c:v>
                </c:pt>
                <c:pt idx="772">
                  <c:v>6918</c:v>
                </c:pt>
                <c:pt idx="773">
                  <c:v>7252</c:v>
                </c:pt>
                <c:pt idx="774">
                  <c:v>7365</c:v>
                </c:pt>
                <c:pt idx="775">
                  <c:v>7641</c:v>
                </c:pt>
                <c:pt idx="776">
                  <c:v>6349</c:v>
                </c:pt>
                <c:pt idx="777">
                  <c:v>4939</c:v>
                </c:pt>
                <c:pt idx="778">
                  <c:v>4440</c:v>
                </c:pt>
                <c:pt idx="779">
                  <c:v>3470</c:v>
                </c:pt>
                <c:pt idx="780">
                  <c:v>2416</c:v>
                </c:pt>
                <c:pt idx="781">
                  <c:v>2078</c:v>
                </c:pt>
                <c:pt idx="782">
                  <c:v>2123</c:v>
                </c:pt>
                <c:pt idx="783">
                  <c:v>2212</c:v>
                </c:pt>
                <c:pt idx="784">
                  <c:v>4626</c:v>
                </c:pt>
                <c:pt idx="785">
                  <c:v>6632</c:v>
                </c:pt>
                <c:pt idx="786">
                  <c:v>8252</c:v>
                </c:pt>
                <c:pt idx="787">
                  <c:v>9929</c:v>
                </c:pt>
                <c:pt idx="788">
                  <c:v>10007</c:v>
                </c:pt>
                <c:pt idx="789">
                  <c:v>10586</c:v>
                </c:pt>
                <c:pt idx="790">
                  <c:v>10877</c:v>
                </c:pt>
                <c:pt idx="791">
                  <c:v>10688</c:v>
                </c:pt>
                <c:pt idx="792">
                  <c:v>10232</c:v>
                </c:pt>
                <c:pt idx="793">
                  <c:v>9344</c:v>
                </c:pt>
                <c:pt idx="794">
                  <c:v>7460</c:v>
                </c:pt>
                <c:pt idx="795">
                  <c:v>3738</c:v>
                </c:pt>
                <c:pt idx="796">
                  <c:v>2622</c:v>
                </c:pt>
                <c:pt idx="797">
                  <c:v>3287</c:v>
                </c:pt>
                <c:pt idx="798">
                  <c:v>3598</c:v>
                </c:pt>
                <c:pt idx="799">
                  <c:v>3469</c:v>
                </c:pt>
                <c:pt idx="800">
                  <c:v>3714</c:v>
                </c:pt>
                <c:pt idx="801">
                  <c:v>4155</c:v>
                </c:pt>
                <c:pt idx="802">
                  <c:v>4882</c:v>
                </c:pt>
                <c:pt idx="803">
                  <c:v>4344</c:v>
                </c:pt>
                <c:pt idx="804">
                  <c:v>3250</c:v>
                </c:pt>
                <c:pt idx="805">
                  <c:v>2962</c:v>
                </c:pt>
                <c:pt idx="806">
                  <c:v>2996</c:v>
                </c:pt>
                <c:pt idx="807">
                  <c:v>3185</c:v>
                </c:pt>
                <c:pt idx="808">
                  <c:v>5843</c:v>
                </c:pt>
                <c:pt idx="809">
                  <c:v>8050</c:v>
                </c:pt>
                <c:pt idx="810">
                  <c:v>8652</c:v>
                </c:pt>
                <c:pt idx="811">
                  <c:v>8973</c:v>
                </c:pt>
                <c:pt idx="812">
                  <c:v>8923</c:v>
                </c:pt>
                <c:pt idx="813">
                  <c:v>8959</c:v>
                </c:pt>
                <c:pt idx="814">
                  <c:v>8733</c:v>
                </c:pt>
                <c:pt idx="815">
                  <c:v>9527</c:v>
                </c:pt>
                <c:pt idx="816">
                  <c:v>9232</c:v>
                </c:pt>
                <c:pt idx="817">
                  <c:v>9876</c:v>
                </c:pt>
                <c:pt idx="818">
                  <c:v>9842</c:v>
                </c:pt>
                <c:pt idx="819">
                  <c:v>7023</c:v>
                </c:pt>
                <c:pt idx="820">
                  <c:v>6482</c:v>
                </c:pt>
                <c:pt idx="821">
                  <c:v>5926</c:v>
                </c:pt>
                <c:pt idx="822">
                  <c:v>6430</c:v>
                </c:pt>
                <c:pt idx="823">
                  <c:v>8077</c:v>
                </c:pt>
                <c:pt idx="824">
                  <c:v>9037</c:v>
                </c:pt>
                <c:pt idx="825">
                  <c:v>8717</c:v>
                </c:pt>
                <c:pt idx="826">
                  <c:v>8463</c:v>
                </c:pt>
                <c:pt idx="827">
                  <c:v>7979</c:v>
                </c:pt>
                <c:pt idx="828">
                  <c:v>7277</c:v>
                </c:pt>
                <c:pt idx="829">
                  <c:v>6606</c:v>
                </c:pt>
                <c:pt idx="830">
                  <c:v>5858</c:v>
                </c:pt>
                <c:pt idx="831">
                  <c:v>5124</c:v>
                </c:pt>
                <c:pt idx="832">
                  <c:v>7530</c:v>
                </c:pt>
                <c:pt idx="833">
                  <c:v>9061</c:v>
                </c:pt>
                <c:pt idx="834">
                  <c:v>10175</c:v>
                </c:pt>
                <c:pt idx="835">
                  <c:v>10292</c:v>
                </c:pt>
                <c:pt idx="836">
                  <c:v>9949</c:v>
                </c:pt>
                <c:pt idx="837">
                  <c:v>9977</c:v>
                </c:pt>
                <c:pt idx="838">
                  <c:v>9871</c:v>
                </c:pt>
                <c:pt idx="839">
                  <c:v>10595</c:v>
                </c:pt>
                <c:pt idx="840">
                  <c:v>10936</c:v>
                </c:pt>
                <c:pt idx="841">
                  <c:v>11270</c:v>
                </c:pt>
                <c:pt idx="842">
                  <c:v>10077</c:v>
                </c:pt>
                <c:pt idx="843">
                  <c:v>6392</c:v>
                </c:pt>
                <c:pt idx="844">
                  <c:v>6106</c:v>
                </c:pt>
                <c:pt idx="845">
                  <c:v>6879</c:v>
                </c:pt>
                <c:pt idx="846">
                  <c:v>7879</c:v>
                </c:pt>
                <c:pt idx="847">
                  <c:v>8293</c:v>
                </c:pt>
                <c:pt idx="848">
                  <c:v>8283</c:v>
                </c:pt>
                <c:pt idx="849">
                  <c:v>7686</c:v>
                </c:pt>
                <c:pt idx="850">
                  <c:v>7889</c:v>
                </c:pt>
                <c:pt idx="851">
                  <c:v>7134</c:v>
                </c:pt>
                <c:pt idx="852">
                  <c:v>6492</c:v>
                </c:pt>
                <c:pt idx="853">
                  <c:v>5722</c:v>
                </c:pt>
                <c:pt idx="854">
                  <c:v>5387</c:v>
                </c:pt>
                <c:pt idx="855">
                  <c:v>5051</c:v>
                </c:pt>
                <c:pt idx="856">
                  <c:v>7701</c:v>
                </c:pt>
                <c:pt idx="857">
                  <c:v>9716</c:v>
                </c:pt>
                <c:pt idx="858">
                  <c:v>9952</c:v>
                </c:pt>
                <c:pt idx="859">
                  <c:v>9888</c:v>
                </c:pt>
                <c:pt idx="860">
                  <c:v>9900</c:v>
                </c:pt>
                <c:pt idx="861">
                  <c:v>9805</c:v>
                </c:pt>
                <c:pt idx="862">
                  <c:v>10106</c:v>
                </c:pt>
                <c:pt idx="863">
                  <c:v>10341</c:v>
                </c:pt>
                <c:pt idx="864">
                  <c:v>10644</c:v>
                </c:pt>
                <c:pt idx="865">
                  <c:v>10587</c:v>
                </c:pt>
                <c:pt idx="866">
                  <c:v>8499</c:v>
                </c:pt>
                <c:pt idx="867">
                  <c:v>4805</c:v>
                </c:pt>
                <c:pt idx="868">
                  <c:v>4395</c:v>
                </c:pt>
                <c:pt idx="869">
                  <c:v>5464</c:v>
                </c:pt>
                <c:pt idx="870">
                  <c:v>6754</c:v>
                </c:pt>
                <c:pt idx="871">
                  <c:v>6475</c:v>
                </c:pt>
                <c:pt idx="872">
                  <c:v>5855</c:v>
                </c:pt>
                <c:pt idx="873">
                  <c:v>5381</c:v>
                </c:pt>
                <c:pt idx="874">
                  <c:v>4203</c:v>
                </c:pt>
                <c:pt idx="875">
                  <c:v>3240</c:v>
                </c:pt>
                <c:pt idx="876">
                  <c:v>2806</c:v>
                </c:pt>
                <c:pt idx="877">
                  <c:v>2524</c:v>
                </c:pt>
                <c:pt idx="878">
                  <c:v>2560</c:v>
                </c:pt>
                <c:pt idx="879">
                  <c:v>3095</c:v>
                </c:pt>
                <c:pt idx="880">
                  <c:v>6364</c:v>
                </c:pt>
                <c:pt idx="881">
                  <c:v>9078</c:v>
                </c:pt>
                <c:pt idx="882">
                  <c:v>10673</c:v>
                </c:pt>
                <c:pt idx="883">
                  <c:v>13548</c:v>
                </c:pt>
                <c:pt idx="884">
                  <c:v>14713</c:v>
                </c:pt>
                <c:pt idx="885">
                  <c:v>14831</c:v>
                </c:pt>
                <c:pt idx="886">
                  <c:v>15149</c:v>
                </c:pt>
                <c:pt idx="887">
                  <c:v>15057</c:v>
                </c:pt>
                <c:pt idx="888">
                  <c:v>14660</c:v>
                </c:pt>
                <c:pt idx="889">
                  <c:v>13372</c:v>
                </c:pt>
                <c:pt idx="890">
                  <c:v>9774</c:v>
                </c:pt>
                <c:pt idx="891">
                  <c:v>5729</c:v>
                </c:pt>
                <c:pt idx="892">
                  <c:v>5427</c:v>
                </c:pt>
                <c:pt idx="893">
                  <c:v>6529</c:v>
                </c:pt>
                <c:pt idx="894">
                  <c:v>7496</c:v>
                </c:pt>
                <c:pt idx="895">
                  <c:v>7086</c:v>
                </c:pt>
                <c:pt idx="896">
                  <c:v>5727</c:v>
                </c:pt>
                <c:pt idx="897">
                  <c:v>4485</c:v>
                </c:pt>
                <c:pt idx="898">
                  <c:v>3452</c:v>
                </c:pt>
                <c:pt idx="899">
                  <c:v>2713</c:v>
                </c:pt>
                <c:pt idx="900">
                  <c:v>2082</c:v>
                </c:pt>
                <c:pt idx="901">
                  <c:v>1628</c:v>
                </c:pt>
                <c:pt idx="902">
                  <c:v>1572</c:v>
                </c:pt>
                <c:pt idx="903">
                  <c:v>1956</c:v>
                </c:pt>
                <c:pt idx="904">
                  <c:v>5710</c:v>
                </c:pt>
                <c:pt idx="905">
                  <c:v>9356</c:v>
                </c:pt>
                <c:pt idx="906">
                  <c:v>10364</c:v>
                </c:pt>
                <c:pt idx="907">
                  <c:v>10942</c:v>
                </c:pt>
                <c:pt idx="908">
                  <c:v>10612</c:v>
                </c:pt>
                <c:pt idx="909">
                  <c:v>10225</c:v>
                </c:pt>
                <c:pt idx="910">
                  <c:v>10140</c:v>
                </c:pt>
                <c:pt idx="911">
                  <c:v>10128</c:v>
                </c:pt>
                <c:pt idx="912">
                  <c:v>9774</c:v>
                </c:pt>
                <c:pt idx="913">
                  <c:v>8981</c:v>
                </c:pt>
                <c:pt idx="914">
                  <c:v>6809</c:v>
                </c:pt>
                <c:pt idx="915">
                  <c:v>3839</c:v>
                </c:pt>
                <c:pt idx="916">
                  <c:v>4447</c:v>
                </c:pt>
                <c:pt idx="917">
                  <c:v>5478</c:v>
                </c:pt>
                <c:pt idx="918">
                  <c:v>7160</c:v>
                </c:pt>
                <c:pt idx="919">
                  <c:v>9062</c:v>
                </c:pt>
                <c:pt idx="920">
                  <c:v>10128</c:v>
                </c:pt>
                <c:pt idx="921">
                  <c:v>10787</c:v>
                </c:pt>
                <c:pt idx="922">
                  <c:v>11083</c:v>
                </c:pt>
                <c:pt idx="923">
                  <c:v>11082</c:v>
                </c:pt>
                <c:pt idx="924">
                  <c:v>10371</c:v>
                </c:pt>
                <c:pt idx="925">
                  <c:v>9045</c:v>
                </c:pt>
                <c:pt idx="926">
                  <c:v>7660</c:v>
                </c:pt>
                <c:pt idx="927">
                  <c:v>7285</c:v>
                </c:pt>
                <c:pt idx="928">
                  <c:v>9071</c:v>
                </c:pt>
                <c:pt idx="929">
                  <c:v>10164</c:v>
                </c:pt>
                <c:pt idx="930">
                  <c:v>11097</c:v>
                </c:pt>
                <c:pt idx="931">
                  <c:v>11338</c:v>
                </c:pt>
                <c:pt idx="932">
                  <c:v>10729</c:v>
                </c:pt>
                <c:pt idx="933">
                  <c:v>10794</c:v>
                </c:pt>
                <c:pt idx="934">
                  <c:v>10928</c:v>
                </c:pt>
                <c:pt idx="935">
                  <c:v>11845</c:v>
                </c:pt>
                <c:pt idx="936">
                  <c:v>12487</c:v>
                </c:pt>
                <c:pt idx="937">
                  <c:v>11508</c:v>
                </c:pt>
                <c:pt idx="938">
                  <c:v>9310</c:v>
                </c:pt>
                <c:pt idx="939">
                  <c:v>6657</c:v>
                </c:pt>
                <c:pt idx="940">
                  <c:v>8944</c:v>
                </c:pt>
                <c:pt idx="941">
                  <c:v>12149</c:v>
                </c:pt>
                <c:pt idx="942">
                  <c:v>14820</c:v>
                </c:pt>
                <c:pt idx="943">
                  <c:v>16186</c:v>
                </c:pt>
                <c:pt idx="944">
                  <c:v>15923</c:v>
                </c:pt>
                <c:pt idx="945">
                  <c:v>14706</c:v>
                </c:pt>
                <c:pt idx="946">
                  <c:v>12846</c:v>
                </c:pt>
                <c:pt idx="947">
                  <c:v>11070</c:v>
                </c:pt>
                <c:pt idx="948">
                  <c:v>9167</c:v>
                </c:pt>
                <c:pt idx="949">
                  <c:v>8057</c:v>
                </c:pt>
                <c:pt idx="950">
                  <c:v>6712</c:v>
                </c:pt>
                <c:pt idx="951">
                  <c:v>5955</c:v>
                </c:pt>
                <c:pt idx="952">
                  <c:v>8314</c:v>
                </c:pt>
                <c:pt idx="953">
                  <c:v>10874</c:v>
                </c:pt>
                <c:pt idx="954">
                  <c:v>12208</c:v>
                </c:pt>
                <c:pt idx="955">
                  <c:v>12061</c:v>
                </c:pt>
                <c:pt idx="956">
                  <c:v>11238</c:v>
                </c:pt>
                <c:pt idx="957">
                  <c:v>10948</c:v>
                </c:pt>
                <c:pt idx="958">
                  <c:v>11311</c:v>
                </c:pt>
                <c:pt idx="959">
                  <c:v>12600</c:v>
                </c:pt>
                <c:pt idx="960">
                  <c:v>13608</c:v>
                </c:pt>
                <c:pt idx="961">
                  <c:v>13500</c:v>
                </c:pt>
                <c:pt idx="962">
                  <c:v>12555</c:v>
                </c:pt>
                <c:pt idx="963">
                  <c:v>10686</c:v>
                </c:pt>
                <c:pt idx="964">
                  <c:v>12040</c:v>
                </c:pt>
                <c:pt idx="965">
                  <c:v>13944</c:v>
                </c:pt>
                <c:pt idx="966">
                  <c:v>14498</c:v>
                </c:pt>
                <c:pt idx="967">
                  <c:v>14837</c:v>
                </c:pt>
                <c:pt idx="968">
                  <c:v>14183</c:v>
                </c:pt>
                <c:pt idx="969">
                  <c:v>12811</c:v>
                </c:pt>
                <c:pt idx="970">
                  <c:v>12438</c:v>
                </c:pt>
                <c:pt idx="971">
                  <c:v>11905</c:v>
                </c:pt>
                <c:pt idx="972">
                  <c:v>11310</c:v>
                </c:pt>
                <c:pt idx="973">
                  <c:v>11016</c:v>
                </c:pt>
                <c:pt idx="974">
                  <c:v>10932</c:v>
                </c:pt>
                <c:pt idx="975">
                  <c:v>11820</c:v>
                </c:pt>
                <c:pt idx="976">
                  <c:v>14202</c:v>
                </c:pt>
                <c:pt idx="977">
                  <c:v>16012</c:v>
                </c:pt>
                <c:pt idx="978">
                  <c:v>15338</c:v>
                </c:pt>
                <c:pt idx="979">
                  <c:v>14233</c:v>
                </c:pt>
                <c:pt idx="980">
                  <c:v>12888</c:v>
                </c:pt>
                <c:pt idx="981">
                  <c:v>11872</c:v>
                </c:pt>
                <c:pt idx="982">
                  <c:v>11345</c:v>
                </c:pt>
                <c:pt idx="983">
                  <c:v>11420</c:v>
                </c:pt>
                <c:pt idx="984">
                  <c:v>10301</c:v>
                </c:pt>
                <c:pt idx="985">
                  <c:v>9251</c:v>
                </c:pt>
                <c:pt idx="986">
                  <c:v>6363</c:v>
                </c:pt>
                <c:pt idx="987">
                  <c:v>2491</c:v>
                </c:pt>
                <c:pt idx="988">
                  <c:v>2565</c:v>
                </c:pt>
                <c:pt idx="989">
                  <c:v>3394</c:v>
                </c:pt>
                <c:pt idx="990">
                  <c:v>3162</c:v>
                </c:pt>
                <c:pt idx="991">
                  <c:v>2955</c:v>
                </c:pt>
                <c:pt idx="992">
                  <c:v>3213</c:v>
                </c:pt>
                <c:pt idx="993">
                  <c:v>3406</c:v>
                </c:pt>
                <c:pt idx="994">
                  <c:v>3574</c:v>
                </c:pt>
                <c:pt idx="995">
                  <c:v>3985</c:v>
                </c:pt>
                <c:pt idx="996">
                  <c:v>4184</c:v>
                </c:pt>
                <c:pt idx="997">
                  <c:v>4011</c:v>
                </c:pt>
                <c:pt idx="998">
                  <c:v>4249</c:v>
                </c:pt>
                <c:pt idx="999">
                  <c:v>4572</c:v>
                </c:pt>
                <c:pt idx="1000">
                  <c:v>7166</c:v>
                </c:pt>
                <c:pt idx="1001">
                  <c:v>9922</c:v>
                </c:pt>
                <c:pt idx="1002">
                  <c:v>11824</c:v>
                </c:pt>
                <c:pt idx="1003">
                  <c:v>12910</c:v>
                </c:pt>
                <c:pt idx="1004">
                  <c:v>12591</c:v>
                </c:pt>
                <c:pt idx="1005">
                  <c:v>12285</c:v>
                </c:pt>
                <c:pt idx="1006">
                  <c:v>11892</c:v>
                </c:pt>
                <c:pt idx="1007">
                  <c:v>11536</c:v>
                </c:pt>
                <c:pt idx="1008">
                  <c:v>11008</c:v>
                </c:pt>
                <c:pt idx="1009">
                  <c:v>10117</c:v>
                </c:pt>
                <c:pt idx="1010">
                  <c:v>7497</c:v>
                </c:pt>
                <c:pt idx="1011">
                  <c:v>4130</c:v>
                </c:pt>
                <c:pt idx="1012">
                  <c:v>5922</c:v>
                </c:pt>
                <c:pt idx="1013">
                  <c:v>9762</c:v>
                </c:pt>
                <c:pt idx="1014">
                  <c:v>12307</c:v>
                </c:pt>
                <c:pt idx="1015">
                  <c:v>12805</c:v>
                </c:pt>
                <c:pt idx="1016">
                  <c:v>13154</c:v>
                </c:pt>
                <c:pt idx="1017">
                  <c:v>13504</c:v>
                </c:pt>
                <c:pt idx="1018">
                  <c:v>13545</c:v>
                </c:pt>
                <c:pt idx="1019">
                  <c:v>13211</c:v>
                </c:pt>
                <c:pt idx="1020">
                  <c:v>12117</c:v>
                </c:pt>
                <c:pt idx="1021">
                  <c:v>10875</c:v>
                </c:pt>
                <c:pt idx="1022">
                  <c:v>10046</c:v>
                </c:pt>
                <c:pt idx="1023">
                  <c:v>9978</c:v>
                </c:pt>
                <c:pt idx="1024">
                  <c:v>12054</c:v>
                </c:pt>
                <c:pt idx="1025">
                  <c:v>14141</c:v>
                </c:pt>
                <c:pt idx="1026">
                  <c:v>15284</c:v>
                </c:pt>
                <c:pt idx="1027">
                  <c:v>14232</c:v>
                </c:pt>
                <c:pt idx="1028">
                  <c:v>13816</c:v>
                </c:pt>
                <c:pt idx="1029">
                  <c:v>14119</c:v>
                </c:pt>
                <c:pt idx="1030">
                  <c:v>14496</c:v>
                </c:pt>
                <c:pt idx="1031">
                  <c:v>15052</c:v>
                </c:pt>
                <c:pt idx="1032">
                  <c:v>15574</c:v>
                </c:pt>
                <c:pt idx="1033">
                  <c:v>15648</c:v>
                </c:pt>
                <c:pt idx="1034">
                  <c:v>14362</c:v>
                </c:pt>
                <c:pt idx="1035">
                  <c:v>11487</c:v>
                </c:pt>
                <c:pt idx="1036">
                  <c:v>12673</c:v>
                </c:pt>
                <c:pt idx="1037">
                  <c:v>14656</c:v>
                </c:pt>
                <c:pt idx="1038">
                  <c:v>16309</c:v>
                </c:pt>
                <c:pt idx="1039">
                  <c:v>16749</c:v>
                </c:pt>
                <c:pt idx="1040">
                  <c:v>16400</c:v>
                </c:pt>
                <c:pt idx="1041">
                  <c:v>15718</c:v>
                </c:pt>
                <c:pt idx="1042">
                  <c:v>15200</c:v>
                </c:pt>
                <c:pt idx="1043">
                  <c:v>14569</c:v>
                </c:pt>
                <c:pt idx="1044">
                  <c:v>13940</c:v>
                </c:pt>
                <c:pt idx="1045">
                  <c:v>12796</c:v>
                </c:pt>
                <c:pt idx="1046">
                  <c:v>11917</c:v>
                </c:pt>
                <c:pt idx="1047">
                  <c:v>11756</c:v>
                </c:pt>
                <c:pt idx="1048">
                  <c:v>12939</c:v>
                </c:pt>
                <c:pt idx="1049">
                  <c:v>16119</c:v>
                </c:pt>
                <c:pt idx="1050">
                  <c:v>18694</c:v>
                </c:pt>
                <c:pt idx="1051">
                  <c:v>19391</c:v>
                </c:pt>
                <c:pt idx="1052">
                  <c:v>20328</c:v>
                </c:pt>
                <c:pt idx="1053">
                  <c:v>20905</c:v>
                </c:pt>
                <c:pt idx="1054">
                  <c:v>21521</c:v>
                </c:pt>
                <c:pt idx="1055">
                  <c:v>21290</c:v>
                </c:pt>
                <c:pt idx="1056">
                  <c:v>21447</c:v>
                </c:pt>
                <c:pt idx="1057">
                  <c:v>19952</c:v>
                </c:pt>
                <c:pt idx="1058">
                  <c:v>17599</c:v>
                </c:pt>
                <c:pt idx="1059">
                  <c:v>13794</c:v>
                </c:pt>
                <c:pt idx="1060">
                  <c:v>13917</c:v>
                </c:pt>
                <c:pt idx="1061">
                  <c:v>15471</c:v>
                </c:pt>
                <c:pt idx="1062">
                  <c:v>15674</c:v>
                </c:pt>
                <c:pt idx="1063">
                  <c:v>15514</c:v>
                </c:pt>
                <c:pt idx="1064">
                  <c:v>15017</c:v>
                </c:pt>
                <c:pt idx="1065">
                  <c:v>14536</c:v>
                </c:pt>
                <c:pt idx="1066">
                  <c:v>14096</c:v>
                </c:pt>
                <c:pt idx="1067">
                  <c:v>14000</c:v>
                </c:pt>
                <c:pt idx="1068">
                  <c:v>13588</c:v>
                </c:pt>
                <c:pt idx="1069">
                  <c:v>12848</c:v>
                </c:pt>
                <c:pt idx="1070">
                  <c:v>12395</c:v>
                </c:pt>
                <c:pt idx="1071">
                  <c:v>12983</c:v>
                </c:pt>
                <c:pt idx="1072">
                  <c:v>15164</c:v>
                </c:pt>
                <c:pt idx="1073">
                  <c:v>19348</c:v>
                </c:pt>
                <c:pt idx="1074">
                  <c:v>21038</c:v>
                </c:pt>
                <c:pt idx="1075">
                  <c:v>20045</c:v>
                </c:pt>
                <c:pt idx="1076">
                  <c:v>18606</c:v>
                </c:pt>
                <c:pt idx="1077">
                  <c:v>18667</c:v>
                </c:pt>
                <c:pt idx="1078">
                  <c:v>18048</c:v>
                </c:pt>
                <c:pt idx="1079">
                  <c:v>18157</c:v>
                </c:pt>
                <c:pt idx="1080">
                  <c:v>18992</c:v>
                </c:pt>
                <c:pt idx="1081">
                  <c:v>20327</c:v>
                </c:pt>
                <c:pt idx="1082">
                  <c:v>18574</c:v>
                </c:pt>
                <c:pt idx="1083">
                  <c:v>13936</c:v>
                </c:pt>
                <c:pt idx="1084">
                  <c:v>14050</c:v>
                </c:pt>
                <c:pt idx="1085">
                  <c:v>16176</c:v>
                </c:pt>
                <c:pt idx="1086">
                  <c:v>17825</c:v>
                </c:pt>
                <c:pt idx="1087">
                  <c:v>18387</c:v>
                </c:pt>
                <c:pt idx="1088">
                  <c:v>18331</c:v>
                </c:pt>
                <c:pt idx="1089">
                  <c:v>17929</c:v>
                </c:pt>
                <c:pt idx="1090">
                  <c:v>17504</c:v>
                </c:pt>
                <c:pt idx="1091">
                  <c:v>17550</c:v>
                </c:pt>
                <c:pt idx="1092">
                  <c:v>16951</c:v>
                </c:pt>
                <c:pt idx="1093">
                  <c:v>15856</c:v>
                </c:pt>
                <c:pt idx="1094">
                  <c:v>14659</c:v>
                </c:pt>
                <c:pt idx="1095">
                  <c:v>14333</c:v>
                </c:pt>
                <c:pt idx="1096">
                  <c:v>15570</c:v>
                </c:pt>
                <c:pt idx="1097">
                  <c:v>19824</c:v>
                </c:pt>
                <c:pt idx="1098">
                  <c:v>22013</c:v>
                </c:pt>
                <c:pt idx="1099">
                  <c:v>21283</c:v>
                </c:pt>
                <c:pt idx="1100">
                  <c:v>20007</c:v>
                </c:pt>
                <c:pt idx="1101">
                  <c:v>19252</c:v>
                </c:pt>
                <c:pt idx="1102">
                  <c:v>19170</c:v>
                </c:pt>
                <c:pt idx="1103">
                  <c:v>19013</c:v>
                </c:pt>
                <c:pt idx="1104">
                  <c:v>18869</c:v>
                </c:pt>
                <c:pt idx="1105">
                  <c:v>19490</c:v>
                </c:pt>
                <c:pt idx="1106">
                  <c:v>18568</c:v>
                </c:pt>
                <c:pt idx="1107">
                  <c:v>15122</c:v>
                </c:pt>
                <c:pt idx="1108">
                  <c:v>16509</c:v>
                </c:pt>
                <c:pt idx="1109">
                  <c:v>18761</c:v>
                </c:pt>
                <c:pt idx="1110">
                  <c:v>19762</c:v>
                </c:pt>
                <c:pt idx="1111">
                  <c:v>20172</c:v>
                </c:pt>
                <c:pt idx="1112">
                  <c:v>20015</c:v>
                </c:pt>
                <c:pt idx="1113">
                  <c:v>19715</c:v>
                </c:pt>
                <c:pt idx="1114">
                  <c:v>19527</c:v>
                </c:pt>
                <c:pt idx="1115">
                  <c:v>18781</c:v>
                </c:pt>
                <c:pt idx="1116">
                  <c:v>18042</c:v>
                </c:pt>
                <c:pt idx="1117">
                  <c:v>17144</c:v>
                </c:pt>
                <c:pt idx="1118">
                  <c:v>16302</c:v>
                </c:pt>
                <c:pt idx="1119">
                  <c:v>15688</c:v>
                </c:pt>
                <c:pt idx="1120">
                  <c:v>17536</c:v>
                </c:pt>
                <c:pt idx="1121">
                  <c:v>21658</c:v>
                </c:pt>
                <c:pt idx="1122">
                  <c:v>22747</c:v>
                </c:pt>
                <c:pt idx="1123">
                  <c:v>23150</c:v>
                </c:pt>
                <c:pt idx="1124">
                  <c:v>23331</c:v>
                </c:pt>
                <c:pt idx="1125">
                  <c:v>23587</c:v>
                </c:pt>
                <c:pt idx="1126">
                  <c:v>23695</c:v>
                </c:pt>
                <c:pt idx="1127">
                  <c:v>23659</c:v>
                </c:pt>
                <c:pt idx="1128">
                  <c:v>23581</c:v>
                </c:pt>
                <c:pt idx="1129">
                  <c:v>23393</c:v>
                </c:pt>
                <c:pt idx="1130">
                  <c:v>20902</c:v>
                </c:pt>
                <c:pt idx="1131">
                  <c:v>15975</c:v>
                </c:pt>
                <c:pt idx="1132">
                  <c:v>15327</c:v>
                </c:pt>
                <c:pt idx="1133">
                  <c:v>17010</c:v>
                </c:pt>
                <c:pt idx="1134">
                  <c:v>17764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3-4CF8-945A-0E13DB1EAFC9}"/>
            </c:ext>
          </c:extLst>
        </c:ser>
        <c:ser>
          <c:idx val="1"/>
          <c:order val="1"/>
          <c:tx>
            <c:strRef>
              <c:f>'Batteries to Cover'!$J$1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'Batteries to Cover'!$J$2:$J$1136</c:f>
              <c:numCache>
                <c:formatCode>General</c:formatCode>
                <c:ptCount val="1135"/>
                <c:pt idx="0">
                  <c:v>76087.48</c:v>
                </c:pt>
                <c:pt idx="1">
                  <c:v>75816.22</c:v>
                </c:pt>
                <c:pt idx="2">
                  <c:v>75020.81</c:v>
                </c:pt>
                <c:pt idx="3">
                  <c:v>72808.149999999994</c:v>
                </c:pt>
                <c:pt idx="4">
                  <c:v>70257.27</c:v>
                </c:pt>
                <c:pt idx="5">
                  <c:v>67836.87</c:v>
                </c:pt>
                <c:pt idx="6">
                  <c:v>63877.67</c:v>
                </c:pt>
                <c:pt idx="7">
                  <c:v>59617.57</c:v>
                </c:pt>
                <c:pt idx="8">
                  <c:v>55908.61</c:v>
                </c:pt>
                <c:pt idx="9">
                  <c:v>53207.51</c:v>
                </c:pt>
                <c:pt idx="10">
                  <c:v>51404.81</c:v>
                </c:pt>
                <c:pt idx="11">
                  <c:v>50326.53</c:v>
                </c:pt>
                <c:pt idx="12">
                  <c:v>49786.71</c:v>
                </c:pt>
                <c:pt idx="13">
                  <c:v>50294.62</c:v>
                </c:pt>
                <c:pt idx="14">
                  <c:v>51377.83</c:v>
                </c:pt>
                <c:pt idx="15">
                  <c:v>51897.01</c:v>
                </c:pt>
                <c:pt idx="16">
                  <c:v>54634.81</c:v>
                </c:pt>
                <c:pt idx="17">
                  <c:v>58719.69</c:v>
                </c:pt>
                <c:pt idx="18">
                  <c:v>62885.96</c:v>
                </c:pt>
                <c:pt idx="19">
                  <c:v>67114.429999999993</c:v>
                </c:pt>
                <c:pt idx="20">
                  <c:v>70912.3</c:v>
                </c:pt>
                <c:pt idx="21">
                  <c:v>74474.59</c:v>
                </c:pt>
                <c:pt idx="22">
                  <c:v>76845.41</c:v>
                </c:pt>
                <c:pt idx="23">
                  <c:v>77788.289999999994</c:v>
                </c:pt>
                <c:pt idx="24">
                  <c:v>78363.05</c:v>
                </c:pt>
                <c:pt idx="25">
                  <c:v>78357.83</c:v>
                </c:pt>
                <c:pt idx="26">
                  <c:v>77780.149999999994</c:v>
                </c:pt>
                <c:pt idx="27">
                  <c:v>75570.429999999993</c:v>
                </c:pt>
                <c:pt idx="28">
                  <c:v>72655.89</c:v>
                </c:pt>
                <c:pt idx="29">
                  <c:v>70255.75</c:v>
                </c:pt>
                <c:pt idx="30">
                  <c:v>66413.73</c:v>
                </c:pt>
                <c:pt idx="31">
                  <c:v>62419.88</c:v>
                </c:pt>
                <c:pt idx="32">
                  <c:v>58399.44</c:v>
                </c:pt>
                <c:pt idx="33">
                  <c:v>55457.36</c:v>
                </c:pt>
                <c:pt idx="34">
                  <c:v>53406.2</c:v>
                </c:pt>
                <c:pt idx="35">
                  <c:v>52142.33</c:v>
                </c:pt>
                <c:pt idx="36">
                  <c:v>51727.18</c:v>
                </c:pt>
                <c:pt idx="37">
                  <c:v>51858.51</c:v>
                </c:pt>
                <c:pt idx="38">
                  <c:v>52607.360000000001</c:v>
                </c:pt>
                <c:pt idx="39">
                  <c:v>52973.96</c:v>
                </c:pt>
                <c:pt idx="40">
                  <c:v>55382.96</c:v>
                </c:pt>
                <c:pt idx="41">
                  <c:v>59199.96</c:v>
                </c:pt>
                <c:pt idx="42">
                  <c:v>63488.69</c:v>
                </c:pt>
                <c:pt idx="43">
                  <c:v>67777.100000000006</c:v>
                </c:pt>
                <c:pt idx="44">
                  <c:v>71433.77</c:v>
                </c:pt>
                <c:pt idx="45">
                  <c:v>74777.33</c:v>
                </c:pt>
                <c:pt idx="46">
                  <c:v>77193.87</c:v>
                </c:pt>
                <c:pt idx="47">
                  <c:v>78070.039999999994</c:v>
                </c:pt>
                <c:pt idx="48">
                  <c:v>78187.94</c:v>
                </c:pt>
                <c:pt idx="49">
                  <c:v>77920.259999999995</c:v>
                </c:pt>
                <c:pt idx="50">
                  <c:v>76801.58</c:v>
                </c:pt>
                <c:pt idx="51">
                  <c:v>74503.23</c:v>
                </c:pt>
                <c:pt idx="52">
                  <c:v>72006.14</c:v>
                </c:pt>
                <c:pt idx="53">
                  <c:v>69824.94</c:v>
                </c:pt>
                <c:pt idx="54">
                  <c:v>65944.149999999994</c:v>
                </c:pt>
                <c:pt idx="55">
                  <c:v>61761.67</c:v>
                </c:pt>
                <c:pt idx="56">
                  <c:v>58170.559999999998</c:v>
                </c:pt>
                <c:pt idx="57">
                  <c:v>55348.38</c:v>
                </c:pt>
                <c:pt idx="58">
                  <c:v>53180.959999999999</c:v>
                </c:pt>
                <c:pt idx="59">
                  <c:v>51716.58</c:v>
                </c:pt>
                <c:pt idx="60">
                  <c:v>50918.2</c:v>
                </c:pt>
                <c:pt idx="61">
                  <c:v>51322.32</c:v>
                </c:pt>
                <c:pt idx="62">
                  <c:v>52040.41</c:v>
                </c:pt>
                <c:pt idx="63">
                  <c:v>52283.95</c:v>
                </c:pt>
                <c:pt idx="64">
                  <c:v>55058.95</c:v>
                </c:pt>
                <c:pt idx="65">
                  <c:v>58556.42</c:v>
                </c:pt>
                <c:pt idx="66">
                  <c:v>62743.7</c:v>
                </c:pt>
                <c:pt idx="67">
                  <c:v>67029.31</c:v>
                </c:pt>
                <c:pt idx="68">
                  <c:v>71188.08</c:v>
                </c:pt>
                <c:pt idx="69">
                  <c:v>74776.52</c:v>
                </c:pt>
                <c:pt idx="70">
                  <c:v>77312.78</c:v>
                </c:pt>
                <c:pt idx="71">
                  <c:v>78029.039999999994</c:v>
                </c:pt>
                <c:pt idx="72">
                  <c:v>77912.72</c:v>
                </c:pt>
                <c:pt idx="73">
                  <c:v>77371.08</c:v>
                </c:pt>
                <c:pt idx="74">
                  <c:v>75906.84</c:v>
                </c:pt>
                <c:pt idx="75">
                  <c:v>73658.14</c:v>
                </c:pt>
                <c:pt idx="76">
                  <c:v>71057.98</c:v>
                </c:pt>
                <c:pt idx="77">
                  <c:v>68291.259999999995</c:v>
                </c:pt>
                <c:pt idx="78">
                  <c:v>64297.7</c:v>
                </c:pt>
                <c:pt idx="79">
                  <c:v>60120.75</c:v>
                </c:pt>
                <c:pt idx="80">
                  <c:v>56508.93</c:v>
                </c:pt>
                <c:pt idx="81">
                  <c:v>53780.99</c:v>
                </c:pt>
                <c:pt idx="82">
                  <c:v>51775.45</c:v>
                </c:pt>
                <c:pt idx="83">
                  <c:v>50347.41</c:v>
                </c:pt>
                <c:pt idx="84">
                  <c:v>49734.21</c:v>
                </c:pt>
                <c:pt idx="85">
                  <c:v>50009.440000000002</c:v>
                </c:pt>
                <c:pt idx="86">
                  <c:v>50918.13</c:v>
                </c:pt>
                <c:pt idx="87">
                  <c:v>51339.18</c:v>
                </c:pt>
                <c:pt idx="88">
                  <c:v>53872.68</c:v>
                </c:pt>
                <c:pt idx="89">
                  <c:v>57608.12</c:v>
                </c:pt>
                <c:pt idx="90">
                  <c:v>61846.77</c:v>
                </c:pt>
                <c:pt idx="91">
                  <c:v>65961.259999999995</c:v>
                </c:pt>
                <c:pt idx="92">
                  <c:v>69000.039999999994</c:v>
                </c:pt>
                <c:pt idx="93">
                  <c:v>71327.100000000006</c:v>
                </c:pt>
                <c:pt idx="94">
                  <c:v>72792.97</c:v>
                </c:pt>
                <c:pt idx="95">
                  <c:v>74005.22</c:v>
                </c:pt>
                <c:pt idx="96">
                  <c:v>74234.62</c:v>
                </c:pt>
                <c:pt idx="97">
                  <c:v>73549.08</c:v>
                </c:pt>
                <c:pt idx="98">
                  <c:v>71819.92</c:v>
                </c:pt>
                <c:pt idx="99">
                  <c:v>69541.600000000006</c:v>
                </c:pt>
                <c:pt idx="100">
                  <c:v>67271.649999999994</c:v>
                </c:pt>
                <c:pt idx="101">
                  <c:v>65034.53</c:v>
                </c:pt>
                <c:pt idx="102">
                  <c:v>61695.65</c:v>
                </c:pt>
                <c:pt idx="103">
                  <c:v>57943.06</c:v>
                </c:pt>
                <c:pt idx="104">
                  <c:v>54770.42</c:v>
                </c:pt>
                <c:pt idx="105">
                  <c:v>51847.76</c:v>
                </c:pt>
                <c:pt idx="106">
                  <c:v>49913.82</c:v>
                </c:pt>
                <c:pt idx="107">
                  <c:v>48217.9</c:v>
                </c:pt>
                <c:pt idx="108">
                  <c:v>47090.69</c:v>
                </c:pt>
                <c:pt idx="109">
                  <c:v>46751.58</c:v>
                </c:pt>
                <c:pt idx="110">
                  <c:v>46699.78</c:v>
                </c:pt>
                <c:pt idx="111">
                  <c:v>46911.09</c:v>
                </c:pt>
                <c:pt idx="112">
                  <c:v>49128.77</c:v>
                </c:pt>
                <c:pt idx="113">
                  <c:v>52238.49</c:v>
                </c:pt>
                <c:pt idx="114">
                  <c:v>55655.39</c:v>
                </c:pt>
                <c:pt idx="115">
                  <c:v>59274.48</c:v>
                </c:pt>
                <c:pt idx="116">
                  <c:v>62655.42</c:v>
                </c:pt>
                <c:pt idx="117">
                  <c:v>65929.56</c:v>
                </c:pt>
                <c:pt idx="118">
                  <c:v>68320.639999999999</c:v>
                </c:pt>
                <c:pt idx="119">
                  <c:v>69328.899999999994</c:v>
                </c:pt>
                <c:pt idx="120">
                  <c:v>69762.720000000001</c:v>
                </c:pt>
                <c:pt idx="121">
                  <c:v>69660.17</c:v>
                </c:pt>
                <c:pt idx="122">
                  <c:v>68454.44</c:v>
                </c:pt>
                <c:pt idx="123">
                  <c:v>66193.52</c:v>
                </c:pt>
                <c:pt idx="124">
                  <c:v>64143.839999999997</c:v>
                </c:pt>
                <c:pt idx="125">
                  <c:v>62274.57</c:v>
                </c:pt>
                <c:pt idx="126">
                  <c:v>59324.51</c:v>
                </c:pt>
                <c:pt idx="127">
                  <c:v>56229.83</c:v>
                </c:pt>
                <c:pt idx="128">
                  <c:v>53113.59</c:v>
                </c:pt>
                <c:pt idx="129">
                  <c:v>50611.73</c:v>
                </c:pt>
                <c:pt idx="130">
                  <c:v>48832.4</c:v>
                </c:pt>
                <c:pt idx="131">
                  <c:v>47222.25</c:v>
                </c:pt>
                <c:pt idx="132">
                  <c:v>46077.9</c:v>
                </c:pt>
                <c:pt idx="133">
                  <c:v>45476.88</c:v>
                </c:pt>
                <c:pt idx="134">
                  <c:v>45123.95</c:v>
                </c:pt>
                <c:pt idx="135">
                  <c:v>45175.26</c:v>
                </c:pt>
                <c:pt idx="136">
                  <c:v>48250.74</c:v>
                </c:pt>
                <c:pt idx="137">
                  <c:v>52660.79</c:v>
                </c:pt>
                <c:pt idx="138">
                  <c:v>57003.45</c:v>
                </c:pt>
                <c:pt idx="139">
                  <c:v>61224.01</c:v>
                </c:pt>
                <c:pt idx="140">
                  <c:v>64820.33</c:v>
                </c:pt>
                <c:pt idx="141">
                  <c:v>67961.42</c:v>
                </c:pt>
                <c:pt idx="142">
                  <c:v>70335.95</c:v>
                </c:pt>
                <c:pt idx="143">
                  <c:v>72035.990000000005</c:v>
                </c:pt>
                <c:pt idx="144">
                  <c:v>73220.479999999996</c:v>
                </c:pt>
                <c:pt idx="145">
                  <c:v>73449.679999999993</c:v>
                </c:pt>
                <c:pt idx="146">
                  <c:v>72273.36</c:v>
                </c:pt>
                <c:pt idx="147">
                  <c:v>69813.77</c:v>
                </c:pt>
                <c:pt idx="148">
                  <c:v>67364.759999999995</c:v>
                </c:pt>
                <c:pt idx="149">
                  <c:v>65238.74</c:v>
                </c:pt>
                <c:pt idx="150">
                  <c:v>61584.86</c:v>
                </c:pt>
                <c:pt idx="151">
                  <c:v>57479.78</c:v>
                </c:pt>
                <c:pt idx="152">
                  <c:v>54082.75</c:v>
                </c:pt>
                <c:pt idx="153">
                  <c:v>51873.4</c:v>
                </c:pt>
                <c:pt idx="154">
                  <c:v>49892.04</c:v>
                </c:pt>
                <c:pt idx="155">
                  <c:v>48565.81</c:v>
                </c:pt>
                <c:pt idx="156">
                  <c:v>48108.68</c:v>
                </c:pt>
                <c:pt idx="157">
                  <c:v>48640.73</c:v>
                </c:pt>
                <c:pt idx="158">
                  <c:v>49944.1</c:v>
                </c:pt>
                <c:pt idx="159">
                  <c:v>50542.95</c:v>
                </c:pt>
                <c:pt idx="160">
                  <c:v>53134.5</c:v>
                </c:pt>
                <c:pt idx="161">
                  <c:v>56905.15</c:v>
                </c:pt>
                <c:pt idx="162">
                  <c:v>61009.17</c:v>
                </c:pt>
                <c:pt idx="163">
                  <c:v>65198.59</c:v>
                </c:pt>
                <c:pt idx="164">
                  <c:v>69279.509999999995</c:v>
                </c:pt>
                <c:pt idx="165">
                  <c:v>72662.28</c:v>
                </c:pt>
                <c:pt idx="166">
                  <c:v>74711.42</c:v>
                </c:pt>
                <c:pt idx="167">
                  <c:v>76129.25</c:v>
                </c:pt>
                <c:pt idx="168">
                  <c:v>76690.66</c:v>
                </c:pt>
                <c:pt idx="169">
                  <c:v>76206.59</c:v>
                </c:pt>
                <c:pt idx="170">
                  <c:v>74499.22</c:v>
                </c:pt>
                <c:pt idx="171">
                  <c:v>71578.66</c:v>
                </c:pt>
                <c:pt idx="172">
                  <c:v>68976.89</c:v>
                </c:pt>
                <c:pt idx="173">
                  <c:v>66813.55</c:v>
                </c:pt>
                <c:pt idx="174">
                  <c:v>62985.81</c:v>
                </c:pt>
                <c:pt idx="175">
                  <c:v>58744.13</c:v>
                </c:pt>
                <c:pt idx="176">
                  <c:v>55008.89</c:v>
                </c:pt>
                <c:pt idx="177">
                  <c:v>52187.05</c:v>
                </c:pt>
                <c:pt idx="178">
                  <c:v>50261.13</c:v>
                </c:pt>
                <c:pt idx="179">
                  <c:v>49199.47</c:v>
                </c:pt>
                <c:pt idx="180">
                  <c:v>48692.69</c:v>
                </c:pt>
                <c:pt idx="181">
                  <c:v>49050.92</c:v>
                </c:pt>
                <c:pt idx="182">
                  <c:v>50144.81</c:v>
                </c:pt>
                <c:pt idx="183">
                  <c:v>50745.7</c:v>
                </c:pt>
                <c:pt idx="184">
                  <c:v>53169.66</c:v>
                </c:pt>
                <c:pt idx="185">
                  <c:v>56951.4</c:v>
                </c:pt>
                <c:pt idx="186">
                  <c:v>61303.78</c:v>
                </c:pt>
                <c:pt idx="187">
                  <c:v>65654.92</c:v>
                </c:pt>
                <c:pt idx="188">
                  <c:v>69398.509999999995</c:v>
                </c:pt>
                <c:pt idx="189">
                  <c:v>72322.28</c:v>
                </c:pt>
                <c:pt idx="190">
                  <c:v>73716.820000000007</c:v>
                </c:pt>
                <c:pt idx="191">
                  <c:v>73802.36</c:v>
                </c:pt>
                <c:pt idx="192">
                  <c:v>73176.06</c:v>
                </c:pt>
                <c:pt idx="193">
                  <c:v>71430.86</c:v>
                </c:pt>
                <c:pt idx="194">
                  <c:v>69487.16</c:v>
                </c:pt>
                <c:pt idx="195">
                  <c:v>67225.119999999995</c:v>
                </c:pt>
                <c:pt idx="196">
                  <c:v>65540.72</c:v>
                </c:pt>
                <c:pt idx="197">
                  <c:v>63553.87</c:v>
                </c:pt>
                <c:pt idx="198">
                  <c:v>60026.59</c:v>
                </c:pt>
                <c:pt idx="199">
                  <c:v>56401.59</c:v>
                </c:pt>
                <c:pt idx="200">
                  <c:v>52601.86</c:v>
                </c:pt>
                <c:pt idx="201">
                  <c:v>49969.93</c:v>
                </c:pt>
                <c:pt idx="202">
                  <c:v>48187.85</c:v>
                </c:pt>
                <c:pt idx="203">
                  <c:v>47046.03</c:v>
                </c:pt>
                <c:pt idx="204">
                  <c:v>46745.58</c:v>
                </c:pt>
                <c:pt idx="205">
                  <c:v>47493.23</c:v>
                </c:pt>
                <c:pt idx="206">
                  <c:v>48923.199999999997</c:v>
                </c:pt>
                <c:pt idx="207">
                  <c:v>49568.08</c:v>
                </c:pt>
                <c:pt idx="208">
                  <c:v>52146.92</c:v>
                </c:pt>
                <c:pt idx="209">
                  <c:v>55879.43</c:v>
                </c:pt>
                <c:pt idx="210">
                  <c:v>60308.97</c:v>
                </c:pt>
                <c:pt idx="211">
                  <c:v>64943.34</c:v>
                </c:pt>
                <c:pt idx="212">
                  <c:v>68988.33</c:v>
                </c:pt>
                <c:pt idx="213">
                  <c:v>72273.67</c:v>
                </c:pt>
                <c:pt idx="214">
                  <c:v>74248.95</c:v>
                </c:pt>
                <c:pt idx="215">
                  <c:v>75062.42</c:v>
                </c:pt>
                <c:pt idx="216">
                  <c:v>74196.98</c:v>
                </c:pt>
                <c:pt idx="217">
                  <c:v>71764.02</c:v>
                </c:pt>
                <c:pt idx="218">
                  <c:v>68248.240000000005</c:v>
                </c:pt>
                <c:pt idx="219">
                  <c:v>63551.86</c:v>
                </c:pt>
                <c:pt idx="220">
                  <c:v>61337.08</c:v>
                </c:pt>
                <c:pt idx="221">
                  <c:v>59275.3</c:v>
                </c:pt>
                <c:pt idx="222">
                  <c:v>55959.75</c:v>
                </c:pt>
                <c:pt idx="223">
                  <c:v>52383.88</c:v>
                </c:pt>
                <c:pt idx="224">
                  <c:v>49281.48</c:v>
                </c:pt>
                <c:pt idx="225">
                  <c:v>46938.23</c:v>
                </c:pt>
                <c:pt idx="226">
                  <c:v>45493.63</c:v>
                </c:pt>
                <c:pt idx="227">
                  <c:v>44611.01</c:v>
                </c:pt>
                <c:pt idx="228">
                  <c:v>44375.1</c:v>
                </c:pt>
                <c:pt idx="229">
                  <c:v>45324.98</c:v>
                </c:pt>
                <c:pt idx="230">
                  <c:v>47073.33</c:v>
                </c:pt>
                <c:pt idx="231">
                  <c:v>47856.69</c:v>
                </c:pt>
                <c:pt idx="232">
                  <c:v>49853.53</c:v>
                </c:pt>
                <c:pt idx="233">
                  <c:v>53215.13</c:v>
                </c:pt>
                <c:pt idx="234">
                  <c:v>57575.839999999997</c:v>
                </c:pt>
                <c:pt idx="235">
                  <c:v>62024.2</c:v>
                </c:pt>
                <c:pt idx="236">
                  <c:v>66202.149999999994</c:v>
                </c:pt>
                <c:pt idx="237">
                  <c:v>69657.33</c:v>
                </c:pt>
                <c:pt idx="238">
                  <c:v>71855.3</c:v>
                </c:pt>
                <c:pt idx="239">
                  <c:v>73585.16</c:v>
                </c:pt>
                <c:pt idx="240">
                  <c:v>74163.34</c:v>
                </c:pt>
                <c:pt idx="241">
                  <c:v>73505.53</c:v>
                </c:pt>
                <c:pt idx="242">
                  <c:v>71412.95</c:v>
                </c:pt>
                <c:pt idx="243">
                  <c:v>68774.17</c:v>
                </c:pt>
                <c:pt idx="244">
                  <c:v>66328.06</c:v>
                </c:pt>
                <c:pt idx="245">
                  <c:v>63760.14</c:v>
                </c:pt>
                <c:pt idx="246">
                  <c:v>60089.84</c:v>
                </c:pt>
                <c:pt idx="247">
                  <c:v>56232.9</c:v>
                </c:pt>
                <c:pt idx="248">
                  <c:v>52804.78</c:v>
                </c:pt>
                <c:pt idx="249">
                  <c:v>50134.64</c:v>
                </c:pt>
                <c:pt idx="250">
                  <c:v>48155.61</c:v>
                </c:pt>
                <c:pt idx="251">
                  <c:v>47161.82</c:v>
                </c:pt>
                <c:pt idx="252">
                  <c:v>46741.760000000002</c:v>
                </c:pt>
                <c:pt idx="253">
                  <c:v>47258.7</c:v>
                </c:pt>
                <c:pt idx="254">
                  <c:v>48597.83</c:v>
                </c:pt>
                <c:pt idx="255">
                  <c:v>49207.61</c:v>
                </c:pt>
                <c:pt idx="256">
                  <c:v>51482.42</c:v>
                </c:pt>
                <c:pt idx="257">
                  <c:v>55065.88</c:v>
                </c:pt>
                <c:pt idx="258">
                  <c:v>59479.7</c:v>
                </c:pt>
                <c:pt idx="259">
                  <c:v>63799.06</c:v>
                </c:pt>
                <c:pt idx="260">
                  <c:v>67330.720000000001</c:v>
                </c:pt>
                <c:pt idx="261">
                  <c:v>69557.34</c:v>
                </c:pt>
                <c:pt idx="262">
                  <c:v>71525.279999999999</c:v>
                </c:pt>
                <c:pt idx="263">
                  <c:v>72572.72</c:v>
                </c:pt>
                <c:pt idx="264">
                  <c:v>72691.649999999994</c:v>
                </c:pt>
                <c:pt idx="265">
                  <c:v>71726.19</c:v>
                </c:pt>
                <c:pt idx="266">
                  <c:v>69587.81</c:v>
                </c:pt>
                <c:pt idx="267">
                  <c:v>67318.62</c:v>
                </c:pt>
                <c:pt idx="268">
                  <c:v>64783.79</c:v>
                </c:pt>
                <c:pt idx="269">
                  <c:v>62835.68</c:v>
                </c:pt>
                <c:pt idx="270">
                  <c:v>59766.3</c:v>
                </c:pt>
                <c:pt idx="271">
                  <c:v>56340.92</c:v>
                </c:pt>
                <c:pt idx="272">
                  <c:v>53068.76</c:v>
                </c:pt>
                <c:pt idx="273">
                  <c:v>50590.559999999998</c:v>
                </c:pt>
                <c:pt idx="274">
                  <c:v>48837.45</c:v>
                </c:pt>
                <c:pt idx="275">
                  <c:v>47220.14</c:v>
                </c:pt>
                <c:pt idx="276">
                  <c:v>46299.81</c:v>
                </c:pt>
                <c:pt idx="277">
                  <c:v>46115.360000000001</c:v>
                </c:pt>
                <c:pt idx="278">
                  <c:v>46100.42</c:v>
                </c:pt>
                <c:pt idx="279">
                  <c:v>46405.75</c:v>
                </c:pt>
                <c:pt idx="280">
                  <c:v>49274.080000000002</c:v>
                </c:pt>
                <c:pt idx="281">
                  <c:v>53302.7</c:v>
                </c:pt>
                <c:pt idx="282">
                  <c:v>57773.33</c:v>
                </c:pt>
                <c:pt idx="283">
                  <c:v>61670.09</c:v>
                </c:pt>
                <c:pt idx="284">
                  <c:v>64790.85</c:v>
                </c:pt>
                <c:pt idx="285">
                  <c:v>67590.100000000006</c:v>
                </c:pt>
                <c:pt idx="286">
                  <c:v>69362.58</c:v>
                </c:pt>
                <c:pt idx="287">
                  <c:v>70173.42</c:v>
                </c:pt>
                <c:pt idx="288">
                  <c:v>70607.23</c:v>
                </c:pt>
                <c:pt idx="289">
                  <c:v>70353.33</c:v>
                </c:pt>
                <c:pt idx="290">
                  <c:v>69105.100000000006</c:v>
                </c:pt>
                <c:pt idx="291">
                  <c:v>66703.77</c:v>
                </c:pt>
                <c:pt idx="292">
                  <c:v>64501.43</c:v>
                </c:pt>
                <c:pt idx="293">
                  <c:v>62414.91</c:v>
                </c:pt>
                <c:pt idx="294">
                  <c:v>59115.45</c:v>
                </c:pt>
                <c:pt idx="295">
                  <c:v>55681.07</c:v>
                </c:pt>
                <c:pt idx="296">
                  <c:v>52518.77</c:v>
                </c:pt>
                <c:pt idx="297">
                  <c:v>49901.279999999999</c:v>
                </c:pt>
                <c:pt idx="298">
                  <c:v>48043.75</c:v>
                </c:pt>
                <c:pt idx="299">
                  <c:v>46490.42</c:v>
                </c:pt>
                <c:pt idx="300">
                  <c:v>45074.6</c:v>
                </c:pt>
                <c:pt idx="301">
                  <c:v>44341.29</c:v>
                </c:pt>
                <c:pt idx="302">
                  <c:v>43988.29</c:v>
                </c:pt>
                <c:pt idx="303">
                  <c:v>44072.33</c:v>
                </c:pt>
                <c:pt idx="304">
                  <c:v>46624.89</c:v>
                </c:pt>
                <c:pt idx="305">
                  <c:v>50279.81</c:v>
                </c:pt>
                <c:pt idx="306">
                  <c:v>54490.23</c:v>
                </c:pt>
                <c:pt idx="307">
                  <c:v>58397.96</c:v>
                </c:pt>
                <c:pt idx="308">
                  <c:v>61417.21</c:v>
                </c:pt>
                <c:pt idx="309">
                  <c:v>63877.15</c:v>
                </c:pt>
                <c:pt idx="310">
                  <c:v>66096.759999999995</c:v>
                </c:pt>
                <c:pt idx="311">
                  <c:v>67818.39</c:v>
                </c:pt>
                <c:pt idx="312">
                  <c:v>68745.649999999994</c:v>
                </c:pt>
                <c:pt idx="313">
                  <c:v>68982.929999999993</c:v>
                </c:pt>
                <c:pt idx="314">
                  <c:v>68085.91</c:v>
                </c:pt>
                <c:pt idx="315">
                  <c:v>66150.64</c:v>
                </c:pt>
                <c:pt idx="316">
                  <c:v>64540.22</c:v>
                </c:pt>
                <c:pt idx="317">
                  <c:v>62367.45</c:v>
                </c:pt>
                <c:pt idx="318">
                  <c:v>58685</c:v>
                </c:pt>
                <c:pt idx="319">
                  <c:v>54981.599999999999</c:v>
                </c:pt>
                <c:pt idx="320">
                  <c:v>51825.39</c:v>
                </c:pt>
                <c:pt idx="321">
                  <c:v>49383.69</c:v>
                </c:pt>
                <c:pt idx="322">
                  <c:v>47896.26</c:v>
                </c:pt>
                <c:pt idx="323">
                  <c:v>46775.89</c:v>
                </c:pt>
                <c:pt idx="324">
                  <c:v>46441.1</c:v>
                </c:pt>
                <c:pt idx="325">
                  <c:v>47272.33</c:v>
                </c:pt>
                <c:pt idx="326">
                  <c:v>48712</c:v>
                </c:pt>
                <c:pt idx="327">
                  <c:v>49499.79</c:v>
                </c:pt>
                <c:pt idx="328">
                  <c:v>51507.62</c:v>
                </c:pt>
                <c:pt idx="329">
                  <c:v>54742.75</c:v>
                </c:pt>
                <c:pt idx="330">
                  <c:v>58680.05</c:v>
                </c:pt>
                <c:pt idx="331">
                  <c:v>62669.35</c:v>
                </c:pt>
                <c:pt idx="332">
                  <c:v>66312.929999999993</c:v>
                </c:pt>
                <c:pt idx="333">
                  <c:v>69574.77</c:v>
                </c:pt>
                <c:pt idx="334">
                  <c:v>72188.399999999994</c:v>
                </c:pt>
                <c:pt idx="335">
                  <c:v>73697.91</c:v>
                </c:pt>
                <c:pt idx="336">
                  <c:v>74324.59</c:v>
                </c:pt>
                <c:pt idx="337">
                  <c:v>73807.62</c:v>
                </c:pt>
                <c:pt idx="338">
                  <c:v>72128.639999999999</c:v>
                </c:pt>
                <c:pt idx="339">
                  <c:v>69319.28</c:v>
                </c:pt>
                <c:pt idx="340">
                  <c:v>67110.31</c:v>
                </c:pt>
                <c:pt idx="341">
                  <c:v>64360.05</c:v>
                </c:pt>
                <c:pt idx="342">
                  <c:v>60192.31</c:v>
                </c:pt>
                <c:pt idx="343">
                  <c:v>56012.7</c:v>
                </c:pt>
                <c:pt idx="344">
                  <c:v>52532.43</c:v>
                </c:pt>
                <c:pt idx="345">
                  <c:v>50035.59</c:v>
                </c:pt>
                <c:pt idx="346">
                  <c:v>48237.78</c:v>
                </c:pt>
                <c:pt idx="347">
                  <c:v>47361.16</c:v>
                </c:pt>
                <c:pt idx="348">
                  <c:v>46876.19</c:v>
                </c:pt>
                <c:pt idx="349">
                  <c:v>47652.79</c:v>
                </c:pt>
                <c:pt idx="350">
                  <c:v>49171.11</c:v>
                </c:pt>
                <c:pt idx="351">
                  <c:v>49856.67</c:v>
                </c:pt>
                <c:pt idx="352">
                  <c:v>52057.66</c:v>
                </c:pt>
                <c:pt idx="353">
                  <c:v>55574.559999999998</c:v>
                </c:pt>
                <c:pt idx="354">
                  <c:v>59273.68</c:v>
                </c:pt>
                <c:pt idx="355">
                  <c:v>63574.95</c:v>
                </c:pt>
                <c:pt idx="356">
                  <c:v>67533.38</c:v>
                </c:pt>
                <c:pt idx="357">
                  <c:v>71066.77</c:v>
                </c:pt>
                <c:pt idx="358">
                  <c:v>73531.12</c:v>
                </c:pt>
                <c:pt idx="359">
                  <c:v>74988.3</c:v>
                </c:pt>
                <c:pt idx="360">
                  <c:v>75465.820000000007</c:v>
                </c:pt>
                <c:pt idx="361">
                  <c:v>75575.240000000005</c:v>
                </c:pt>
                <c:pt idx="362">
                  <c:v>74183.179999999993</c:v>
                </c:pt>
                <c:pt idx="363">
                  <c:v>71478.75</c:v>
                </c:pt>
                <c:pt idx="364">
                  <c:v>68913.87</c:v>
                </c:pt>
                <c:pt idx="365">
                  <c:v>65972.58</c:v>
                </c:pt>
                <c:pt idx="366">
                  <c:v>61860.43</c:v>
                </c:pt>
                <c:pt idx="367">
                  <c:v>57770.25</c:v>
                </c:pt>
                <c:pt idx="368">
                  <c:v>53873.14</c:v>
                </c:pt>
                <c:pt idx="369">
                  <c:v>51166.32</c:v>
                </c:pt>
                <c:pt idx="370">
                  <c:v>49314.52</c:v>
                </c:pt>
                <c:pt idx="371">
                  <c:v>48229.43</c:v>
                </c:pt>
                <c:pt idx="372">
                  <c:v>47811.32</c:v>
                </c:pt>
                <c:pt idx="373">
                  <c:v>48489.8</c:v>
                </c:pt>
                <c:pt idx="374">
                  <c:v>50213.06</c:v>
                </c:pt>
                <c:pt idx="375">
                  <c:v>50670.32</c:v>
                </c:pt>
                <c:pt idx="376">
                  <c:v>52663.360000000001</c:v>
                </c:pt>
                <c:pt idx="377">
                  <c:v>56274.45</c:v>
                </c:pt>
                <c:pt idx="378">
                  <c:v>60753.73</c:v>
                </c:pt>
                <c:pt idx="379">
                  <c:v>65198.05</c:v>
                </c:pt>
                <c:pt idx="380">
                  <c:v>69285.3</c:v>
                </c:pt>
                <c:pt idx="381">
                  <c:v>72846.94</c:v>
                </c:pt>
                <c:pt idx="382">
                  <c:v>75620.38</c:v>
                </c:pt>
                <c:pt idx="383">
                  <c:v>76705.509999999995</c:v>
                </c:pt>
                <c:pt idx="384">
                  <c:v>77598.25</c:v>
                </c:pt>
                <c:pt idx="385">
                  <c:v>77582.289999999994</c:v>
                </c:pt>
                <c:pt idx="386">
                  <c:v>75995.929999999993</c:v>
                </c:pt>
                <c:pt idx="387">
                  <c:v>73223.59</c:v>
                </c:pt>
                <c:pt idx="388">
                  <c:v>70735.69</c:v>
                </c:pt>
                <c:pt idx="389">
                  <c:v>67192.399999999994</c:v>
                </c:pt>
                <c:pt idx="390">
                  <c:v>61917.95</c:v>
                </c:pt>
                <c:pt idx="391">
                  <c:v>57128.98</c:v>
                </c:pt>
                <c:pt idx="392">
                  <c:v>53296.25</c:v>
                </c:pt>
                <c:pt idx="393">
                  <c:v>50494.19</c:v>
                </c:pt>
                <c:pt idx="394">
                  <c:v>48463.38</c:v>
                </c:pt>
                <c:pt idx="395">
                  <c:v>47030.21</c:v>
                </c:pt>
                <c:pt idx="396">
                  <c:v>46629.68</c:v>
                </c:pt>
                <c:pt idx="397">
                  <c:v>47393.919999999998</c:v>
                </c:pt>
                <c:pt idx="398">
                  <c:v>49392.98</c:v>
                </c:pt>
                <c:pt idx="399">
                  <c:v>49687.28</c:v>
                </c:pt>
                <c:pt idx="400">
                  <c:v>51204.11</c:v>
                </c:pt>
                <c:pt idx="401">
                  <c:v>54090.03</c:v>
                </c:pt>
                <c:pt idx="402">
                  <c:v>57323.199999999997</c:v>
                </c:pt>
                <c:pt idx="403">
                  <c:v>60554.43</c:v>
                </c:pt>
                <c:pt idx="404">
                  <c:v>63391.6</c:v>
                </c:pt>
                <c:pt idx="405">
                  <c:v>65405.97</c:v>
                </c:pt>
                <c:pt idx="406">
                  <c:v>66535.679999999993</c:v>
                </c:pt>
                <c:pt idx="407">
                  <c:v>67069.5</c:v>
                </c:pt>
                <c:pt idx="408">
                  <c:v>66582.61</c:v>
                </c:pt>
                <c:pt idx="409">
                  <c:v>64128.92</c:v>
                </c:pt>
                <c:pt idx="410">
                  <c:v>61797.01</c:v>
                </c:pt>
                <c:pt idx="411">
                  <c:v>59981.2</c:v>
                </c:pt>
                <c:pt idx="412">
                  <c:v>58624.37</c:v>
                </c:pt>
                <c:pt idx="413">
                  <c:v>56672.04</c:v>
                </c:pt>
                <c:pt idx="414">
                  <c:v>53588.88</c:v>
                </c:pt>
                <c:pt idx="415">
                  <c:v>49930.7</c:v>
                </c:pt>
                <c:pt idx="416">
                  <c:v>46984.06</c:v>
                </c:pt>
                <c:pt idx="417">
                  <c:v>44975.79</c:v>
                </c:pt>
                <c:pt idx="418">
                  <c:v>43670.54</c:v>
                </c:pt>
                <c:pt idx="419">
                  <c:v>43098.61</c:v>
                </c:pt>
                <c:pt idx="420">
                  <c:v>42994.94</c:v>
                </c:pt>
                <c:pt idx="421">
                  <c:v>44043.85</c:v>
                </c:pt>
                <c:pt idx="422">
                  <c:v>46320.51</c:v>
                </c:pt>
                <c:pt idx="423">
                  <c:v>47088.46</c:v>
                </c:pt>
                <c:pt idx="424">
                  <c:v>48312.63</c:v>
                </c:pt>
                <c:pt idx="425">
                  <c:v>50295.37</c:v>
                </c:pt>
                <c:pt idx="426">
                  <c:v>53017.98</c:v>
                </c:pt>
                <c:pt idx="427">
                  <c:v>55980.97</c:v>
                </c:pt>
                <c:pt idx="428">
                  <c:v>58824.79</c:v>
                </c:pt>
                <c:pt idx="429">
                  <c:v>61293.23</c:v>
                </c:pt>
                <c:pt idx="430">
                  <c:v>62687.86</c:v>
                </c:pt>
                <c:pt idx="431">
                  <c:v>63145.34</c:v>
                </c:pt>
                <c:pt idx="432">
                  <c:v>63376.160000000003</c:v>
                </c:pt>
                <c:pt idx="433">
                  <c:v>62820.15</c:v>
                </c:pt>
                <c:pt idx="434">
                  <c:v>61441.33</c:v>
                </c:pt>
                <c:pt idx="435">
                  <c:v>59595.94</c:v>
                </c:pt>
                <c:pt idx="436">
                  <c:v>58168.25</c:v>
                </c:pt>
                <c:pt idx="437">
                  <c:v>56336.42</c:v>
                </c:pt>
                <c:pt idx="438">
                  <c:v>53837.03</c:v>
                </c:pt>
                <c:pt idx="439">
                  <c:v>50861.69</c:v>
                </c:pt>
                <c:pt idx="440">
                  <c:v>48075.59</c:v>
                </c:pt>
                <c:pt idx="441">
                  <c:v>46092.77</c:v>
                </c:pt>
                <c:pt idx="442">
                  <c:v>44515.26</c:v>
                </c:pt>
                <c:pt idx="443">
                  <c:v>43563.72</c:v>
                </c:pt>
                <c:pt idx="444">
                  <c:v>42897.31</c:v>
                </c:pt>
                <c:pt idx="445">
                  <c:v>42917.2</c:v>
                </c:pt>
                <c:pt idx="446">
                  <c:v>43515.01</c:v>
                </c:pt>
                <c:pt idx="447">
                  <c:v>44221.3</c:v>
                </c:pt>
                <c:pt idx="448">
                  <c:v>46642.73</c:v>
                </c:pt>
                <c:pt idx="449">
                  <c:v>50214.77</c:v>
                </c:pt>
                <c:pt idx="450">
                  <c:v>54323.02</c:v>
                </c:pt>
                <c:pt idx="451">
                  <c:v>58064.92</c:v>
                </c:pt>
                <c:pt idx="452">
                  <c:v>60854.67</c:v>
                </c:pt>
                <c:pt idx="453">
                  <c:v>63068.95</c:v>
                </c:pt>
                <c:pt idx="454">
                  <c:v>64329.33</c:v>
                </c:pt>
                <c:pt idx="455">
                  <c:v>64831.64</c:v>
                </c:pt>
                <c:pt idx="456">
                  <c:v>65553.83</c:v>
                </c:pt>
                <c:pt idx="457">
                  <c:v>65541.81</c:v>
                </c:pt>
                <c:pt idx="458">
                  <c:v>63797.15</c:v>
                </c:pt>
                <c:pt idx="459">
                  <c:v>61636.84</c:v>
                </c:pt>
                <c:pt idx="460">
                  <c:v>60129.62</c:v>
                </c:pt>
                <c:pt idx="461">
                  <c:v>58015.66</c:v>
                </c:pt>
                <c:pt idx="462">
                  <c:v>55069.03</c:v>
                </c:pt>
                <c:pt idx="463">
                  <c:v>52202.73</c:v>
                </c:pt>
                <c:pt idx="464">
                  <c:v>49477.63</c:v>
                </c:pt>
                <c:pt idx="465">
                  <c:v>47260.28</c:v>
                </c:pt>
                <c:pt idx="466">
                  <c:v>45728.26</c:v>
                </c:pt>
                <c:pt idx="467">
                  <c:v>44666.45</c:v>
                </c:pt>
                <c:pt idx="468">
                  <c:v>44049.66</c:v>
                </c:pt>
                <c:pt idx="469">
                  <c:v>43835.81</c:v>
                </c:pt>
                <c:pt idx="470">
                  <c:v>43616.84</c:v>
                </c:pt>
                <c:pt idx="471">
                  <c:v>43835.46</c:v>
                </c:pt>
                <c:pt idx="472">
                  <c:v>45891.68</c:v>
                </c:pt>
                <c:pt idx="473">
                  <c:v>49228.21</c:v>
                </c:pt>
                <c:pt idx="474">
                  <c:v>52299.98</c:v>
                </c:pt>
                <c:pt idx="475">
                  <c:v>54690.58</c:v>
                </c:pt>
                <c:pt idx="476">
                  <c:v>56799.57</c:v>
                </c:pt>
                <c:pt idx="477">
                  <c:v>59089.4</c:v>
                </c:pt>
                <c:pt idx="478">
                  <c:v>61182.76</c:v>
                </c:pt>
                <c:pt idx="479">
                  <c:v>62172.22</c:v>
                </c:pt>
                <c:pt idx="480">
                  <c:v>62474.29</c:v>
                </c:pt>
                <c:pt idx="481">
                  <c:v>62608.57</c:v>
                </c:pt>
                <c:pt idx="482">
                  <c:v>61857.46</c:v>
                </c:pt>
                <c:pt idx="483">
                  <c:v>60537.62</c:v>
                </c:pt>
                <c:pt idx="484">
                  <c:v>59747.11</c:v>
                </c:pt>
                <c:pt idx="485">
                  <c:v>57849.41</c:v>
                </c:pt>
                <c:pt idx="486">
                  <c:v>54645.09</c:v>
                </c:pt>
                <c:pt idx="487">
                  <c:v>51110.86</c:v>
                </c:pt>
                <c:pt idx="488">
                  <c:v>48421.26</c:v>
                </c:pt>
                <c:pt idx="489">
                  <c:v>46457.09</c:v>
                </c:pt>
                <c:pt idx="490">
                  <c:v>45324.89</c:v>
                </c:pt>
                <c:pt idx="491">
                  <c:v>44986.35</c:v>
                </c:pt>
                <c:pt idx="492">
                  <c:v>44979.65</c:v>
                </c:pt>
                <c:pt idx="493">
                  <c:v>46250.5</c:v>
                </c:pt>
                <c:pt idx="494">
                  <c:v>48456.74</c:v>
                </c:pt>
                <c:pt idx="495">
                  <c:v>49185.54</c:v>
                </c:pt>
                <c:pt idx="496">
                  <c:v>50265.8</c:v>
                </c:pt>
                <c:pt idx="497">
                  <c:v>52388.41</c:v>
                </c:pt>
                <c:pt idx="498">
                  <c:v>54796.28</c:v>
                </c:pt>
                <c:pt idx="499">
                  <c:v>56866.239999999998</c:v>
                </c:pt>
                <c:pt idx="500">
                  <c:v>58710.5</c:v>
                </c:pt>
                <c:pt idx="501">
                  <c:v>60191.98</c:v>
                </c:pt>
                <c:pt idx="502">
                  <c:v>61183.41</c:v>
                </c:pt>
                <c:pt idx="503">
                  <c:v>61753.41</c:v>
                </c:pt>
                <c:pt idx="504">
                  <c:v>61937.38</c:v>
                </c:pt>
                <c:pt idx="505">
                  <c:v>61478.21</c:v>
                </c:pt>
                <c:pt idx="506">
                  <c:v>59806.33</c:v>
                </c:pt>
                <c:pt idx="507">
                  <c:v>57818.42</c:v>
                </c:pt>
                <c:pt idx="508">
                  <c:v>56805.33</c:v>
                </c:pt>
                <c:pt idx="509">
                  <c:v>55256.5</c:v>
                </c:pt>
                <c:pt idx="510">
                  <c:v>52444.33</c:v>
                </c:pt>
                <c:pt idx="511">
                  <c:v>49094.69</c:v>
                </c:pt>
                <c:pt idx="512">
                  <c:v>46259.05</c:v>
                </c:pt>
                <c:pt idx="513">
                  <c:v>44497.36</c:v>
                </c:pt>
                <c:pt idx="514">
                  <c:v>43313.13</c:v>
                </c:pt>
                <c:pt idx="515">
                  <c:v>42737.87</c:v>
                </c:pt>
                <c:pt idx="516">
                  <c:v>42748.63</c:v>
                </c:pt>
                <c:pt idx="517">
                  <c:v>44100.69</c:v>
                </c:pt>
                <c:pt idx="518">
                  <c:v>46195.88</c:v>
                </c:pt>
                <c:pt idx="519">
                  <c:v>47125.95</c:v>
                </c:pt>
                <c:pt idx="520">
                  <c:v>47711.57</c:v>
                </c:pt>
                <c:pt idx="521">
                  <c:v>49312.56</c:v>
                </c:pt>
                <c:pt idx="522">
                  <c:v>51279.8</c:v>
                </c:pt>
                <c:pt idx="523">
                  <c:v>53287.87</c:v>
                </c:pt>
                <c:pt idx="524">
                  <c:v>55112.77</c:v>
                </c:pt>
                <c:pt idx="525">
                  <c:v>57080.86</c:v>
                </c:pt>
                <c:pt idx="526">
                  <c:v>58818.7</c:v>
                </c:pt>
                <c:pt idx="527">
                  <c:v>60612.7</c:v>
                </c:pt>
                <c:pt idx="528">
                  <c:v>62233.97</c:v>
                </c:pt>
                <c:pt idx="529">
                  <c:v>63047.65</c:v>
                </c:pt>
                <c:pt idx="530">
                  <c:v>62134.09</c:v>
                </c:pt>
                <c:pt idx="531">
                  <c:v>60347.89</c:v>
                </c:pt>
                <c:pt idx="532">
                  <c:v>59063.63</c:v>
                </c:pt>
                <c:pt idx="533">
                  <c:v>57366.31</c:v>
                </c:pt>
                <c:pt idx="534">
                  <c:v>54274.55</c:v>
                </c:pt>
                <c:pt idx="535">
                  <c:v>50795.58</c:v>
                </c:pt>
                <c:pt idx="536">
                  <c:v>47658.53</c:v>
                </c:pt>
                <c:pt idx="537">
                  <c:v>45955.97</c:v>
                </c:pt>
                <c:pt idx="538">
                  <c:v>44729.55</c:v>
                </c:pt>
                <c:pt idx="539">
                  <c:v>44124.93</c:v>
                </c:pt>
                <c:pt idx="540">
                  <c:v>43988.93</c:v>
                </c:pt>
                <c:pt idx="541">
                  <c:v>44915.9</c:v>
                </c:pt>
                <c:pt idx="542">
                  <c:v>46962.6</c:v>
                </c:pt>
                <c:pt idx="543">
                  <c:v>47575.94</c:v>
                </c:pt>
                <c:pt idx="544">
                  <c:v>48578.5</c:v>
                </c:pt>
                <c:pt idx="545">
                  <c:v>50298.79</c:v>
                </c:pt>
                <c:pt idx="546">
                  <c:v>52467.4</c:v>
                </c:pt>
                <c:pt idx="547">
                  <c:v>54719.199999999997</c:v>
                </c:pt>
                <c:pt idx="548">
                  <c:v>57217.56</c:v>
                </c:pt>
                <c:pt idx="549">
                  <c:v>59705.31</c:v>
                </c:pt>
                <c:pt idx="550">
                  <c:v>61198.46</c:v>
                </c:pt>
                <c:pt idx="551">
                  <c:v>62074.32</c:v>
                </c:pt>
                <c:pt idx="552">
                  <c:v>62680.05</c:v>
                </c:pt>
                <c:pt idx="553">
                  <c:v>62939.53</c:v>
                </c:pt>
                <c:pt idx="554">
                  <c:v>61970.63</c:v>
                </c:pt>
                <c:pt idx="555">
                  <c:v>60291.17</c:v>
                </c:pt>
                <c:pt idx="556">
                  <c:v>59186.92</c:v>
                </c:pt>
                <c:pt idx="557">
                  <c:v>57067.65</c:v>
                </c:pt>
                <c:pt idx="558">
                  <c:v>53343.040000000001</c:v>
                </c:pt>
                <c:pt idx="559">
                  <c:v>49512.95</c:v>
                </c:pt>
                <c:pt idx="560">
                  <c:v>46557.51</c:v>
                </c:pt>
                <c:pt idx="561">
                  <c:v>44586.14</c:v>
                </c:pt>
                <c:pt idx="562">
                  <c:v>43325.4</c:v>
                </c:pt>
                <c:pt idx="563">
                  <c:v>42421.760000000002</c:v>
                </c:pt>
                <c:pt idx="564">
                  <c:v>42396.31</c:v>
                </c:pt>
                <c:pt idx="565">
                  <c:v>43553.33</c:v>
                </c:pt>
                <c:pt idx="566">
                  <c:v>45784</c:v>
                </c:pt>
                <c:pt idx="567">
                  <c:v>46445.2</c:v>
                </c:pt>
                <c:pt idx="568">
                  <c:v>47932.77</c:v>
                </c:pt>
                <c:pt idx="569">
                  <c:v>50529.41</c:v>
                </c:pt>
                <c:pt idx="570">
                  <c:v>53992.3</c:v>
                </c:pt>
                <c:pt idx="571">
                  <c:v>57255.839999999997</c:v>
                </c:pt>
                <c:pt idx="572">
                  <c:v>60066.83</c:v>
                </c:pt>
                <c:pt idx="573">
                  <c:v>62791.63</c:v>
                </c:pt>
                <c:pt idx="574">
                  <c:v>64825.66</c:v>
                </c:pt>
                <c:pt idx="575">
                  <c:v>66549.41</c:v>
                </c:pt>
                <c:pt idx="576">
                  <c:v>67663.38</c:v>
                </c:pt>
                <c:pt idx="577">
                  <c:v>67514.179999999993</c:v>
                </c:pt>
                <c:pt idx="578">
                  <c:v>66248.259999999995</c:v>
                </c:pt>
                <c:pt idx="579">
                  <c:v>63808.32</c:v>
                </c:pt>
                <c:pt idx="580">
                  <c:v>61971.53</c:v>
                </c:pt>
                <c:pt idx="581">
                  <c:v>59846.720000000001</c:v>
                </c:pt>
                <c:pt idx="582">
                  <c:v>56175.4</c:v>
                </c:pt>
                <c:pt idx="583">
                  <c:v>52187.17</c:v>
                </c:pt>
                <c:pt idx="584">
                  <c:v>48704.76</c:v>
                </c:pt>
                <c:pt idx="585">
                  <c:v>46422.68</c:v>
                </c:pt>
                <c:pt idx="586">
                  <c:v>44977.55</c:v>
                </c:pt>
                <c:pt idx="587">
                  <c:v>43857.61</c:v>
                </c:pt>
                <c:pt idx="588">
                  <c:v>43535.76</c:v>
                </c:pt>
                <c:pt idx="589">
                  <c:v>44581.51</c:v>
                </c:pt>
                <c:pt idx="590">
                  <c:v>46643.88</c:v>
                </c:pt>
                <c:pt idx="591">
                  <c:v>47293.23</c:v>
                </c:pt>
                <c:pt idx="592">
                  <c:v>48886.63</c:v>
                </c:pt>
                <c:pt idx="593">
                  <c:v>52187.12</c:v>
                </c:pt>
                <c:pt idx="594">
                  <c:v>55885.57</c:v>
                </c:pt>
                <c:pt idx="595">
                  <c:v>59565.37</c:v>
                </c:pt>
                <c:pt idx="596">
                  <c:v>62869.18</c:v>
                </c:pt>
                <c:pt idx="597">
                  <c:v>65366.98</c:v>
                </c:pt>
                <c:pt idx="598">
                  <c:v>66999.77</c:v>
                </c:pt>
                <c:pt idx="599">
                  <c:v>67720.73</c:v>
                </c:pt>
                <c:pt idx="600">
                  <c:v>68301.320000000007</c:v>
                </c:pt>
                <c:pt idx="601">
                  <c:v>68015.28</c:v>
                </c:pt>
                <c:pt idx="602">
                  <c:v>66328.160000000003</c:v>
                </c:pt>
                <c:pt idx="603">
                  <c:v>63681.34</c:v>
                </c:pt>
                <c:pt idx="604">
                  <c:v>61680.81</c:v>
                </c:pt>
                <c:pt idx="605">
                  <c:v>59362.400000000001</c:v>
                </c:pt>
                <c:pt idx="606">
                  <c:v>56286.85</c:v>
                </c:pt>
                <c:pt idx="607">
                  <c:v>53110.53</c:v>
                </c:pt>
                <c:pt idx="608">
                  <c:v>50086.400000000001</c:v>
                </c:pt>
                <c:pt idx="609">
                  <c:v>47625.84</c:v>
                </c:pt>
                <c:pt idx="610">
                  <c:v>45959.97</c:v>
                </c:pt>
                <c:pt idx="611">
                  <c:v>44658.18</c:v>
                </c:pt>
                <c:pt idx="612">
                  <c:v>43687.33</c:v>
                </c:pt>
                <c:pt idx="613">
                  <c:v>43571.45</c:v>
                </c:pt>
                <c:pt idx="614">
                  <c:v>43830.04</c:v>
                </c:pt>
                <c:pt idx="615">
                  <c:v>44216.77</c:v>
                </c:pt>
                <c:pt idx="616">
                  <c:v>46878.51</c:v>
                </c:pt>
                <c:pt idx="617">
                  <c:v>50845.67</c:v>
                </c:pt>
                <c:pt idx="618">
                  <c:v>55173.71</c:v>
                </c:pt>
                <c:pt idx="619">
                  <c:v>59044.97</c:v>
                </c:pt>
                <c:pt idx="620">
                  <c:v>62277.04</c:v>
                </c:pt>
                <c:pt idx="621">
                  <c:v>64846.52</c:v>
                </c:pt>
                <c:pt idx="622">
                  <c:v>66657.66</c:v>
                </c:pt>
                <c:pt idx="623">
                  <c:v>67825.399999999994</c:v>
                </c:pt>
                <c:pt idx="624">
                  <c:v>68653.679999999993</c:v>
                </c:pt>
                <c:pt idx="625">
                  <c:v>69101.960000000006</c:v>
                </c:pt>
                <c:pt idx="626">
                  <c:v>67764.259999999995</c:v>
                </c:pt>
                <c:pt idx="627">
                  <c:v>65023.24</c:v>
                </c:pt>
                <c:pt idx="628">
                  <c:v>62887.41</c:v>
                </c:pt>
                <c:pt idx="629">
                  <c:v>60561.06</c:v>
                </c:pt>
                <c:pt idx="630">
                  <c:v>57579.67</c:v>
                </c:pt>
                <c:pt idx="631">
                  <c:v>54513.95</c:v>
                </c:pt>
                <c:pt idx="632">
                  <c:v>51534.58</c:v>
                </c:pt>
                <c:pt idx="633">
                  <c:v>49161.81</c:v>
                </c:pt>
                <c:pt idx="634">
                  <c:v>47425.4</c:v>
                </c:pt>
                <c:pt idx="635">
                  <c:v>45937.45</c:v>
                </c:pt>
                <c:pt idx="636">
                  <c:v>44867</c:v>
                </c:pt>
                <c:pt idx="637">
                  <c:v>44431.16</c:v>
                </c:pt>
                <c:pt idx="638">
                  <c:v>44383.14</c:v>
                </c:pt>
                <c:pt idx="639">
                  <c:v>44563.46</c:v>
                </c:pt>
                <c:pt idx="640">
                  <c:v>47344.4</c:v>
                </c:pt>
                <c:pt idx="641">
                  <c:v>51793.5</c:v>
                </c:pt>
                <c:pt idx="642">
                  <c:v>56018.96</c:v>
                </c:pt>
                <c:pt idx="643">
                  <c:v>60020.04</c:v>
                </c:pt>
                <c:pt idx="644">
                  <c:v>63731.040000000001</c:v>
                </c:pt>
                <c:pt idx="645">
                  <c:v>66779.509999999995</c:v>
                </c:pt>
                <c:pt idx="646">
                  <c:v>68982.350000000006</c:v>
                </c:pt>
                <c:pt idx="647">
                  <c:v>70308.539999999994</c:v>
                </c:pt>
                <c:pt idx="648">
                  <c:v>70961.89</c:v>
                </c:pt>
                <c:pt idx="649">
                  <c:v>71145.48</c:v>
                </c:pt>
                <c:pt idx="650">
                  <c:v>69810.240000000005</c:v>
                </c:pt>
                <c:pt idx="651">
                  <c:v>67408.08</c:v>
                </c:pt>
                <c:pt idx="652">
                  <c:v>65502.41</c:v>
                </c:pt>
                <c:pt idx="653">
                  <c:v>63035.45</c:v>
                </c:pt>
                <c:pt idx="654">
                  <c:v>59008.25</c:v>
                </c:pt>
                <c:pt idx="655">
                  <c:v>54824.98</c:v>
                </c:pt>
                <c:pt idx="656">
                  <c:v>51038.8</c:v>
                </c:pt>
                <c:pt idx="657">
                  <c:v>48578.93</c:v>
                </c:pt>
                <c:pt idx="658">
                  <c:v>47095.08</c:v>
                </c:pt>
                <c:pt idx="659">
                  <c:v>46289.08</c:v>
                </c:pt>
                <c:pt idx="660">
                  <c:v>46221.34</c:v>
                </c:pt>
                <c:pt idx="661">
                  <c:v>47155.96</c:v>
                </c:pt>
                <c:pt idx="662">
                  <c:v>49499.46</c:v>
                </c:pt>
                <c:pt idx="663">
                  <c:v>50000.27</c:v>
                </c:pt>
                <c:pt idx="664">
                  <c:v>51007.32</c:v>
                </c:pt>
                <c:pt idx="665">
                  <c:v>53613.87</c:v>
                </c:pt>
                <c:pt idx="666">
                  <c:v>57330.44</c:v>
                </c:pt>
                <c:pt idx="667">
                  <c:v>60310.05</c:v>
                </c:pt>
                <c:pt idx="668">
                  <c:v>63551.97</c:v>
                </c:pt>
                <c:pt idx="669">
                  <c:v>66221.06</c:v>
                </c:pt>
                <c:pt idx="670">
                  <c:v>67747.69</c:v>
                </c:pt>
                <c:pt idx="671">
                  <c:v>68414.87</c:v>
                </c:pt>
                <c:pt idx="672">
                  <c:v>68708.53</c:v>
                </c:pt>
                <c:pt idx="673">
                  <c:v>68229.36</c:v>
                </c:pt>
                <c:pt idx="674">
                  <c:v>66704.649999999994</c:v>
                </c:pt>
                <c:pt idx="675">
                  <c:v>64263.43</c:v>
                </c:pt>
                <c:pt idx="676">
                  <c:v>62448.6</c:v>
                </c:pt>
                <c:pt idx="677">
                  <c:v>59579.05</c:v>
                </c:pt>
                <c:pt idx="678">
                  <c:v>55160.91</c:v>
                </c:pt>
                <c:pt idx="679">
                  <c:v>51111.29</c:v>
                </c:pt>
                <c:pt idx="680">
                  <c:v>48284.56</c:v>
                </c:pt>
                <c:pt idx="681">
                  <c:v>46281.46</c:v>
                </c:pt>
                <c:pt idx="682">
                  <c:v>45225.71</c:v>
                </c:pt>
                <c:pt idx="683">
                  <c:v>44773.279999999999</c:v>
                </c:pt>
                <c:pt idx="684">
                  <c:v>44859.33</c:v>
                </c:pt>
                <c:pt idx="685">
                  <c:v>46262.84</c:v>
                </c:pt>
                <c:pt idx="686">
                  <c:v>48659.02</c:v>
                </c:pt>
                <c:pt idx="687">
                  <c:v>49210.720000000001</c:v>
                </c:pt>
                <c:pt idx="688">
                  <c:v>50251</c:v>
                </c:pt>
                <c:pt idx="689">
                  <c:v>52224.73</c:v>
                </c:pt>
                <c:pt idx="690">
                  <c:v>54659.199999999997</c:v>
                </c:pt>
                <c:pt idx="691">
                  <c:v>56684.98</c:v>
                </c:pt>
                <c:pt idx="692">
                  <c:v>58179.81</c:v>
                </c:pt>
                <c:pt idx="693">
                  <c:v>59631.33</c:v>
                </c:pt>
                <c:pt idx="694">
                  <c:v>60113.17</c:v>
                </c:pt>
                <c:pt idx="695">
                  <c:v>59999.51</c:v>
                </c:pt>
                <c:pt idx="696">
                  <c:v>59567.35</c:v>
                </c:pt>
                <c:pt idx="697">
                  <c:v>58329.599999999999</c:v>
                </c:pt>
                <c:pt idx="698">
                  <c:v>56684.06</c:v>
                </c:pt>
                <c:pt idx="699">
                  <c:v>55392.43</c:v>
                </c:pt>
                <c:pt idx="700">
                  <c:v>55335.91</c:v>
                </c:pt>
                <c:pt idx="701">
                  <c:v>53737.9</c:v>
                </c:pt>
                <c:pt idx="702">
                  <c:v>50918.3</c:v>
                </c:pt>
                <c:pt idx="703">
                  <c:v>47899.1</c:v>
                </c:pt>
                <c:pt idx="704">
                  <c:v>45535.88</c:v>
                </c:pt>
                <c:pt idx="705">
                  <c:v>43818.86</c:v>
                </c:pt>
                <c:pt idx="706">
                  <c:v>42804</c:v>
                </c:pt>
                <c:pt idx="707">
                  <c:v>42202.2</c:v>
                </c:pt>
                <c:pt idx="708">
                  <c:v>42543.89</c:v>
                </c:pt>
                <c:pt idx="709">
                  <c:v>43959.56</c:v>
                </c:pt>
                <c:pt idx="710">
                  <c:v>46351.27</c:v>
                </c:pt>
                <c:pt idx="711">
                  <c:v>46977.64</c:v>
                </c:pt>
                <c:pt idx="712">
                  <c:v>48162.239999999998</c:v>
                </c:pt>
                <c:pt idx="713">
                  <c:v>50609.47</c:v>
                </c:pt>
                <c:pt idx="714">
                  <c:v>53772.41</c:v>
                </c:pt>
                <c:pt idx="715">
                  <c:v>57108.27</c:v>
                </c:pt>
                <c:pt idx="716">
                  <c:v>59891.79</c:v>
                </c:pt>
                <c:pt idx="717">
                  <c:v>62398.57</c:v>
                </c:pt>
                <c:pt idx="718">
                  <c:v>64045.62</c:v>
                </c:pt>
                <c:pt idx="719">
                  <c:v>64486.78</c:v>
                </c:pt>
                <c:pt idx="720">
                  <c:v>63771.11</c:v>
                </c:pt>
                <c:pt idx="721">
                  <c:v>62545.77</c:v>
                </c:pt>
                <c:pt idx="722">
                  <c:v>60770.91</c:v>
                </c:pt>
                <c:pt idx="723">
                  <c:v>58999.32</c:v>
                </c:pt>
                <c:pt idx="724">
                  <c:v>57907.3</c:v>
                </c:pt>
                <c:pt idx="725">
                  <c:v>55599.33</c:v>
                </c:pt>
                <c:pt idx="726">
                  <c:v>52100.43</c:v>
                </c:pt>
                <c:pt idx="727">
                  <c:v>48721.71</c:v>
                </c:pt>
                <c:pt idx="728">
                  <c:v>45751.38</c:v>
                </c:pt>
                <c:pt idx="729">
                  <c:v>43895.07</c:v>
                </c:pt>
                <c:pt idx="730">
                  <c:v>42514.2</c:v>
                </c:pt>
                <c:pt idx="731">
                  <c:v>41804.35</c:v>
                </c:pt>
                <c:pt idx="732">
                  <c:v>41840.410000000003</c:v>
                </c:pt>
                <c:pt idx="733">
                  <c:v>42888.24</c:v>
                </c:pt>
                <c:pt idx="734">
                  <c:v>45125.33</c:v>
                </c:pt>
                <c:pt idx="735">
                  <c:v>46070.75</c:v>
                </c:pt>
                <c:pt idx="736">
                  <c:v>47598.64</c:v>
                </c:pt>
                <c:pt idx="737">
                  <c:v>50235.76</c:v>
                </c:pt>
                <c:pt idx="738">
                  <c:v>53617.43</c:v>
                </c:pt>
                <c:pt idx="739">
                  <c:v>56860.2</c:v>
                </c:pt>
                <c:pt idx="740">
                  <c:v>59288.22</c:v>
                </c:pt>
                <c:pt idx="741">
                  <c:v>61481.15</c:v>
                </c:pt>
                <c:pt idx="742">
                  <c:v>61950.15</c:v>
                </c:pt>
                <c:pt idx="743">
                  <c:v>60975.86</c:v>
                </c:pt>
                <c:pt idx="744">
                  <c:v>60234.89</c:v>
                </c:pt>
                <c:pt idx="745">
                  <c:v>60149.95</c:v>
                </c:pt>
                <c:pt idx="746">
                  <c:v>59153.95</c:v>
                </c:pt>
                <c:pt idx="747">
                  <c:v>57848.7</c:v>
                </c:pt>
                <c:pt idx="748">
                  <c:v>57188.61</c:v>
                </c:pt>
                <c:pt idx="749">
                  <c:v>55085.61</c:v>
                </c:pt>
                <c:pt idx="750">
                  <c:v>51771.03</c:v>
                </c:pt>
                <c:pt idx="751">
                  <c:v>48318.81</c:v>
                </c:pt>
                <c:pt idx="752">
                  <c:v>45624.09</c:v>
                </c:pt>
                <c:pt idx="753">
                  <c:v>43512.959999999999</c:v>
                </c:pt>
                <c:pt idx="754">
                  <c:v>42175.79</c:v>
                </c:pt>
                <c:pt idx="755">
                  <c:v>41443.06</c:v>
                </c:pt>
                <c:pt idx="756">
                  <c:v>41439.14</c:v>
                </c:pt>
                <c:pt idx="757">
                  <c:v>42901.43</c:v>
                </c:pt>
                <c:pt idx="758">
                  <c:v>44906.31</c:v>
                </c:pt>
                <c:pt idx="759">
                  <c:v>45691.18</c:v>
                </c:pt>
                <c:pt idx="760">
                  <c:v>46945.25</c:v>
                </c:pt>
                <c:pt idx="761">
                  <c:v>49414.6</c:v>
                </c:pt>
                <c:pt idx="762">
                  <c:v>52366.34</c:v>
                </c:pt>
                <c:pt idx="763">
                  <c:v>55152.4</c:v>
                </c:pt>
                <c:pt idx="764">
                  <c:v>57854.74</c:v>
                </c:pt>
                <c:pt idx="765">
                  <c:v>60180.39</c:v>
                </c:pt>
                <c:pt idx="766">
                  <c:v>61347.98</c:v>
                </c:pt>
                <c:pt idx="767">
                  <c:v>61243.85</c:v>
                </c:pt>
                <c:pt idx="768">
                  <c:v>61100.4</c:v>
                </c:pt>
                <c:pt idx="769">
                  <c:v>60992.79</c:v>
                </c:pt>
                <c:pt idx="770">
                  <c:v>59726.25</c:v>
                </c:pt>
                <c:pt idx="771">
                  <c:v>57759.47</c:v>
                </c:pt>
                <c:pt idx="772">
                  <c:v>56370.25</c:v>
                </c:pt>
                <c:pt idx="773">
                  <c:v>54317.34</c:v>
                </c:pt>
                <c:pt idx="774">
                  <c:v>51779.55</c:v>
                </c:pt>
                <c:pt idx="775">
                  <c:v>48831.78</c:v>
                </c:pt>
                <c:pt idx="776">
                  <c:v>46219.97</c:v>
                </c:pt>
                <c:pt idx="777">
                  <c:v>44270.51</c:v>
                </c:pt>
                <c:pt idx="778">
                  <c:v>42744.56</c:v>
                </c:pt>
                <c:pt idx="779">
                  <c:v>41806.589999999997</c:v>
                </c:pt>
                <c:pt idx="780">
                  <c:v>41419.86</c:v>
                </c:pt>
                <c:pt idx="781">
                  <c:v>41223.949999999997</c:v>
                </c:pt>
                <c:pt idx="782">
                  <c:v>41542.870000000003</c:v>
                </c:pt>
                <c:pt idx="783">
                  <c:v>42002.400000000001</c:v>
                </c:pt>
                <c:pt idx="784">
                  <c:v>44343.68</c:v>
                </c:pt>
                <c:pt idx="785">
                  <c:v>47424.94</c:v>
                </c:pt>
                <c:pt idx="786">
                  <c:v>51173.69</c:v>
                </c:pt>
                <c:pt idx="787">
                  <c:v>54690.14</c:v>
                </c:pt>
                <c:pt idx="788">
                  <c:v>57385.32</c:v>
                </c:pt>
                <c:pt idx="789">
                  <c:v>59419.199999999997</c:v>
                </c:pt>
                <c:pt idx="790">
                  <c:v>60242.42</c:v>
                </c:pt>
                <c:pt idx="791">
                  <c:v>60453.59</c:v>
                </c:pt>
                <c:pt idx="792">
                  <c:v>59955.37</c:v>
                </c:pt>
                <c:pt idx="793">
                  <c:v>58229.32</c:v>
                </c:pt>
                <c:pt idx="794">
                  <c:v>55935.96</c:v>
                </c:pt>
                <c:pt idx="795">
                  <c:v>54145.91</c:v>
                </c:pt>
                <c:pt idx="796">
                  <c:v>52866.75</c:v>
                </c:pt>
                <c:pt idx="797">
                  <c:v>51095.81</c:v>
                </c:pt>
                <c:pt idx="798">
                  <c:v>48733.599999999999</c:v>
                </c:pt>
                <c:pt idx="799">
                  <c:v>46143.86</c:v>
                </c:pt>
                <c:pt idx="800">
                  <c:v>43707.97</c:v>
                </c:pt>
                <c:pt idx="801">
                  <c:v>41907.949999999997</c:v>
                </c:pt>
                <c:pt idx="802">
                  <c:v>40463.26</c:v>
                </c:pt>
                <c:pt idx="803">
                  <c:v>39442.58</c:v>
                </c:pt>
                <c:pt idx="804">
                  <c:v>38888.949999999997</c:v>
                </c:pt>
                <c:pt idx="805">
                  <c:v>38836.5</c:v>
                </c:pt>
                <c:pt idx="806">
                  <c:v>38981.86</c:v>
                </c:pt>
                <c:pt idx="807">
                  <c:v>39244.68</c:v>
                </c:pt>
                <c:pt idx="808">
                  <c:v>40989.31</c:v>
                </c:pt>
                <c:pt idx="809">
                  <c:v>43892.639999999999</c:v>
                </c:pt>
                <c:pt idx="810">
                  <c:v>46950.37</c:v>
                </c:pt>
                <c:pt idx="811">
                  <c:v>50139.15</c:v>
                </c:pt>
                <c:pt idx="812">
                  <c:v>53475.61</c:v>
                </c:pt>
                <c:pt idx="813">
                  <c:v>56055.85</c:v>
                </c:pt>
                <c:pt idx="814">
                  <c:v>57233.61</c:v>
                </c:pt>
                <c:pt idx="815">
                  <c:v>55649.48</c:v>
                </c:pt>
                <c:pt idx="816">
                  <c:v>54455.05</c:v>
                </c:pt>
                <c:pt idx="817">
                  <c:v>53723.74</c:v>
                </c:pt>
                <c:pt idx="818">
                  <c:v>52450.07</c:v>
                </c:pt>
                <c:pt idx="819">
                  <c:v>51308.79</c:v>
                </c:pt>
                <c:pt idx="820">
                  <c:v>50485.25</c:v>
                </c:pt>
                <c:pt idx="821">
                  <c:v>48780.46</c:v>
                </c:pt>
                <c:pt idx="822">
                  <c:v>46624.58</c:v>
                </c:pt>
                <c:pt idx="823">
                  <c:v>44125.79</c:v>
                </c:pt>
                <c:pt idx="824">
                  <c:v>41851.699999999997</c:v>
                </c:pt>
                <c:pt idx="825">
                  <c:v>40049.599999999999</c:v>
                </c:pt>
                <c:pt idx="826">
                  <c:v>38757.279999999999</c:v>
                </c:pt>
                <c:pt idx="827">
                  <c:v>37982.01</c:v>
                </c:pt>
                <c:pt idx="828">
                  <c:v>37808.910000000003</c:v>
                </c:pt>
                <c:pt idx="829">
                  <c:v>38308.22</c:v>
                </c:pt>
                <c:pt idx="830">
                  <c:v>38539.11</c:v>
                </c:pt>
                <c:pt idx="831">
                  <c:v>38539.370000000003</c:v>
                </c:pt>
                <c:pt idx="832">
                  <c:v>40106.78</c:v>
                </c:pt>
                <c:pt idx="833">
                  <c:v>43078.35</c:v>
                </c:pt>
                <c:pt idx="834">
                  <c:v>46486.02</c:v>
                </c:pt>
                <c:pt idx="835">
                  <c:v>50014.22</c:v>
                </c:pt>
                <c:pt idx="836">
                  <c:v>53678.47</c:v>
                </c:pt>
                <c:pt idx="837">
                  <c:v>56952.59</c:v>
                </c:pt>
                <c:pt idx="838">
                  <c:v>59632.97</c:v>
                </c:pt>
                <c:pt idx="839">
                  <c:v>61584.34</c:v>
                </c:pt>
                <c:pt idx="840">
                  <c:v>62748.25</c:v>
                </c:pt>
                <c:pt idx="841">
                  <c:v>62889.84</c:v>
                </c:pt>
                <c:pt idx="842">
                  <c:v>61692.81</c:v>
                </c:pt>
                <c:pt idx="843">
                  <c:v>59263.82</c:v>
                </c:pt>
                <c:pt idx="844">
                  <c:v>57558.21</c:v>
                </c:pt>
                <c:pt idx="845">
                  <c:v>54908.32</c:v>
                </c:pt>
                <c:pt idx="846">
                  <c:v>50986.78</c:v>
                </c:pt>
                <c:pt idx="847">
                  <c:v>47193.49</c:v>
                </c:pt>
                <c:pt idx="848">
                  <c:v>44160.37</c:v>
                </c:pt>
                <c:pt idx="849">
                  <c:v>42143.59</c:v>
                </c:pt>
                <c:pt idx="850">
                  <c:v>40778.589999999997</c:v>
                </c:pt>
                <c:pt idx="851">
                  <c:v>40114.49</c:v>
                </c:pt>
                <c:pt idx="852">
                  <c:v>40255.71</c:v>
                </c:pt>
                <c:pt idx="853">
                  <c:v>41697.03</c:v>
                </c:pt>
                <c:pt idx="854">
                  <c:v>43838.32</c:v>
                </c:pt>
                <c:pt idx="855">
                  <c:v>44785.19</c:v>
                </c:pt>
                <c:pt idx="856">
                  <c:v>46362.85</c:v>
                </c:pt>
                <c:pt idx="857">
                  <c:v>49127.4</c:v>
                </c:pt>
                <c:pt idx="858">
                  <c:v>52317.9</c:v>
                </c:pt>
                <c:pt idx="859">
                  <c:v>55790.69</c:v>
                </c:pt>
                <c:pt idx="860">
                  <c:v>59571.69</c:v>
                </c:pt>
                <c:pt idx="861">
                  <c:v>62808.89</c:v>
                </c:pt>
                <c:pt idx="862">
                  <c:v>65079.85</c:v>
                </c:pt>
                <c:pt idx="863">
                  <c:v>66172.47</c:v>
                </c:pt>
                <c:pt idx="864">
                  <c:v>66750.929999999993</c:v>
                </c:pt>
                <c:pt idx="865">
                  <c:v>66561.279999999999</c:v>
                </c:pt>
                <c:pt idx="866">
                  <c:v>65237.88</c:v>
                </c:pt>
                <c:pt idx="867">
                  <c:v>62453.42</c:v>
                </c:pt>
                <c:pt idx="868">
                  <c:v>60987.91</c:v>
                </c:pt>
                <c:pt idx="869">
                  <c:v>58261.88</c:v>
                </c:pt>
                <c:pt idx="870">
                  <c:v>54271.82</c:v>
                </c:pt>
                <c:pt idx="871">
                  <c:v>50108.55</c:v>
                </c:pt>
                <c:pt idx="872">
                  <c:v>46730.36</c:v>
                </c:pt>
                <c:pt idx="873">
                  <c:v>44470.2</c:v>
                </c:pt>
                <c:pt idx="874">
                  <c:v>42963.79</c:v>
                </c:pt>
                <c:pt idx="875">
                  <c:v>42070.79</c:v>
                </c:pt>
                <c:pt idx="876">
                  <c:v>41895.370000000003</c:v>
                </c:pt>
                <c:pt idx="877">
                  <c:v>43084.1</c:v>
                </c:pt>
                <c:pt idx="878">
                  <c:v>45009.25</c:v>
                </c:pt>
                <c:pt idx="879">
                  <c:v>45626.36</c:v>
                </c:pt>
                <c:pt idx="880">
                  <c:v>46931.05</c:v>
                </c:pt>
                <c:pt idx="881">
                  <c:v>49788.01</c:v>
                </c:pt>
                <c:pt idx="882">
                  <c:v>53482.52</c:v>
                </c:pt>
                <c:pt idx="883">
                  <c:v>57677.45</c:v>
                </c:pt>
                <c:pt idx="884">
                  <c:v>61743.73</c:v>
                </c:pt>
                <c:pt idx="885">
                  <c:v>65086.33</c:v>
                </c:pt>
                <c:pt idx="886">
                  <c:v>66683.56</c:v>
                </c:pt>
                <c:pt idx="887">
                  <c:v>66988.81</c:v>
                </c:pt>
                <c:pt idx="888">
                  <c:v>66590.61</c:v>
                </c:pt>
                <c:pt idx="889">
                  <c:v>65299.65</c:v>
                </c:pt>
                <c:pt idx="890">
                  <c:v>63822.36</c:v>
                </c:pt>
                <c:pt idx="891">
                  <c:v>61340.98</c:v>
                </c:pt>
                <c:pt idx="892">
                  <c:v>59477.1</c:v>
                </c:pt>
                <c:pt idx="893">
                  <c:v>56561.38</c:v>
                </c:pt>
                <c:pt idx="894">
                  <c:v>52514.63</c:v>
                </c:pt>
                <c:pt idx="895">
                  <c:v>48605.84</c:v>
                </c:pt>
                <c:pt idx="896">
                  <c:v>45585.95</c:v>
                </c:pt>
                <c:pt idx="897">
                  <c:v>43374.41</c:v>
                </c:pt>
                <c:pt idx="898">
                  <c:v>41874.61</c:v>
                </c:pt>
                <c:pt idx="899">
                  <c:v>41036.69</c:v>
                </c:pt>
                <c:pt idx="900">
                  <c:v>40969.56</c:v>
                </c:pt>
                <c:pt idx="901">
                  <c:v>42276.36</c:v>
                </c:pt>
                <c:pt idx="902">
                  <c:v>44437.89</c:v>
                </c:pt>
                <c:pt idx="903">
                  <c:v>45127.35</c:v>
                </c:pt>
                <c:pt idx="904">
                  <c:v>46261.04</c:v>
                </c:pt>
                <c:pt idx="905">
                  <c:v>48800.85</c:v>
                </c:pt>
                <c:pt idx="906">
                  <c:v>52478.1</c:v>
                </c:pt>
                <c:pt idx="907">
                  <c:v>56316.34</c:v>
                </c:pt>
                <c:pt idx="908">
                  <c:v>59879.08</c:v>
                </c:pt>
                <c:pt idx="909">
                  <c:v>62835.66</c:v>
                </c:pt>
                <c:pt idx="910">
                  <c:v>64463.87</c:v>
                </c:pt>
                <c:pt idx="911">
                  <c:v>65462.46</c:v>
                </c:pt>
                <c:pt idx="912">
                  <c:v>65852.86</c:v>
                </c:pt>
                <c:pt idx="913">
                  <c:v>65691.98</c:v>
                </c:pt>
                <c:pt idx="914">
                  <c:v>64078.36</c:v>
                </c:pt>
                <c:pt idx="915">
                  <c:v>61691.39</c:v>
                </c:pt>
                <c:pt idx="916">
                  <c:v>59755.3</c:v>
                </c:pt>
                <c:pt idx="917">
                  <c:v>56723.93</c:v>
                </c:pt>
                <c:pt idx="918">
                  <c:v>52832.88</c:v>
                </c:pt>
                <c:pt idx="919">
                  <c:v>48657.9</c:v>
                </c:pt>
                <c:pt idx="920">
                  <c:v>45397.72</c:v>
                </c:pt>
                <c:pt idx="921">
                  <c:v>42966.99</c:v>
                </c:pt>
                <c:pt idx="922">
                  <c:v>41286.18</c:v>
                </c:pt>
                <c:pt idx="923">
                  <c:v>40383.1</c:v>
                </c:pt>
                <c:pt idx="924">
                  <c:v>40205.089999999997</c:v>
                </c:pt>
                <c:pt idx="925">
                  <c:v>41496.89</c:v>
                </c:pt>
                <c:pt idx="926">
                  <c:v>43618.62</c:v>
                </c:pt>
                <c:pt idx="927">
                  <c:v>44533.98</c:v>
                </c:pt>
                <c:pt idx="928">
                  <c:v>45944.44</c:v>
                </c:pt>
                <c:pt idx="929">
                  <c:v>48761.65</c:v>
                </c:pt>
                <c:pt idx="930">
                  <c:v>52466.82</c:v>
                </c:pt>
                <c:pt idx="931">
                  <c:v>55832.54</c:v>
                </c:pt>
                <c:pt idx="932">
                  <c:v>59337.34</c:v>
                </c:pt>
                <c:pt idx="933">
                  <c:v>61955.26</c:v>
                </c:pt>
                <c:pt idx="934">
                  <c:v>63999.65</c:v>
                </c:pt>
                <c:pt idx="935">
                  <c:v>65346.54</c:v>
                </c:pt>
                <c:pt idx="936">
                  <c:v>66018.87</c:v>
                </c:pt>
                <c:pt idx="937">
                  <c:v>65305.7</c:v>
                </c:pt>
                <c:pt idx="938">
                  <c:v>63127.18</c:v>
                </c:pt>
                <c:pt idx="939">
                  <c:v>59986.82</c:v>
                </c:pt>
                <c:pt idx="940">
                  <c:v>57662</c:v>
                </c:pt>
                <c:pt idx="941">
                  <c:v>55000.36</c:v>
                </c:pt>
                <c:pt idx="942">
                  <c:v>52140.83</c:v>
                </c:pt>
                <c:pt idx="943">
                  <c:v>48861.77</c:v>
                </c:pt>
                <c:pt idx="944">
                  <c:v>45814.02</c:v>
                </c:pt>
                <c:pt idx="945">
                  <c:v>43390.07</c:v>
                </c:pt>
                <c:pt idx="946">
                  <c:v>41460.370000000003</c:v>
                </c:pt>
                <c:pt idx="947">
                  <c:v>40176.17</c:v>
                </c:pt>
                <c:pt idx="948">
                  <c:v>39419.919999999998</c:v>
                </c:pt>
                <c:pt idx="949">
                  <c:v>39334.21</c:v>
                </c:pt>
                <c:pt idx="950">
                  <c:v>39670.82</c:v>
                </c:pt>
                <c:pt idx="951">
                  <c:v>40246.58</c:v>
                </c:pt>
                <c:pt idx="952">
                  <c:v>42379.99</c:v>
                </c:pt>
                <c:pt idx="953">
                  <c:v>45906.74</c:v>
                </c:pt>
                <c:pt idx="954">
                  <c:v>50169.25</c:v>
                </c:pt>
                <c:pt idx="955">
                  <c:v>54008.05</c:v>
                </c:pt>
                <c:pt idx="956">
                  <c:v>57409.59</c:v>
                </c:pt>
                <c:pt idx="957">
                  <c:v>60076.21</c:v>
                </c:pt>
                <c:pt idx="958">
                  <c:v>62155.01</c:v>
                </c:pt>
                <c:pt idx="959">
                  <c:v>63865.83</c:v>
                </c:pt>
                <c:pt idx="960">
                  <c:v>64734.29</c:v>
                </c:pt>
                <c:pt idx="961">
                  <c:v>64440.98</c:v>
                </c:pt>
                <c:pt idx="962">
                  <c:v>62770.57</c:v>
                </c:pt>
                <c:pt idx="963">
                  <c:v>60241.34</c:v>
                </c:pt>
                <c:pt idx="964">
                  <c:v>58001.17</c:v>
                </c:pt>
                <c:pt idx="965">
                  <c:v>55030.28</c:v>
                </c:pt>
                <c:pt idx="966">
                  <c:v>51968.78</c:v>
                </c:pt>
                <c:pt idx="967">
                  <c:v>48896.79</c:v>
                </c:pt>
                <c:pt idx="968">
                  <c:v>46108</c:v>
                </c:pt>
                <c:pt idx="969">
                  <c:v>43968.98</c:v>
                </c:pt>
                <c:pt idx="970">
                  <c:v>42167.56</c:v>
                </c:pt>
                <c:pt idx="971">
                  <c:v>40907.949999999997</c:v>
                </c:pt>
                <c:pt idx="972">
                  <c:v>39820.910000000003</c:v>
                </c:pt>
                <c:pt idx="973">
                  <c:v>39625.279999999999</c:v>
                </c:pt>
                <c:pt idx="974">
                  <c:v>39331.75</c:v>
                </c:pt>
                <c:pt idx="975">
                  <c:v>39381.129999999997</c:v>
                </c:pt>
                <c:pt idx="976">
                  <c:v>41181.279999999999</c:v>
                </c:pt>
                <c:pt idx="977">
                  <c:v>44470.45</c:v>
                </c:pt>
                <c:pt idx="978">
                  <c:v>47766.1</c:v>
                </c:pt>
                <c:pt idx="979">
                  <c:v>51128.99</c:v>
                </c:pt>
                <c:pt idx="980">
                  <c:v>54270.32</c:v>
                </c:pt>
                <c:pt idx="981">
                  <c:v>56983.25</c:v>
                </c:pt>
                <c:pt idx="982">
                  <c:v>59171.32</c:v>
                </c:pt>
                <c:pt idx="983">
                  <c:v>61048.67</c:v>
                </c:pt>
                <c:pt idx="984">
                  <c:v>61911.69</c:v>
                </c:pt>
                <c:pt idx="985">
                  <c:v>61916.37</c:v>
                </c:pt>
                <c:pt idx="986">
                  <c:v>60453.18</c:v>
                </c:pt>
                <c:pt idx="987">
                  <c:v>57957.63</c:v>
                </c:pt>
                <c:pt idx="988">
                  <c:v>56709.15</c:v>
                </c:pt>
                <c:pt idx="989">
                  <c:v>54088.18</c:v>
                </c:pt>
                <c:pt idx="990">
                  <c:v>50375.03</c:v>
                </c:pt>
                <c:pt idx="991">
                  <c:v>46609.8</c:v>
                </c:pt>
                <c:pt idx="992">
                  <c:v>43439.85</c:v>
                </c:pt>
                <c:pt idx="993">
                  <c:v>41188.49</c:v>
                </c:pt>
                <c:pt idx="994">
                  <c:v>39821.589999999997</c:v>
                </c:pt>
                <c:pt idx="995">
                  <c:v>39001.72</c:v>
                </c:pt>
                <c:pt idx="996">
                  <c:v>39145.58</c:v>
                </c:pt>
                <c:pt idx="997">
                  <c:v>40410.9</c:v>
                </c:pt>
                <c:pt idx="998">
                  <c:v>42547.25</c:v>
                </c:pt>
                <c:pt idx="999">
                  <c:v>43124.82</c:v>
                </c:pt>
                <c:pt idx="1000">
                  <c:v>44254.95</c:v>
                </c:pt>
                <c:pt idx="1001">
                  <c:v>46386.09</c:v>
                </c:pt>
                <c:pt idx="1002">
                  <c:v>49426.8</c:v>
                </c:pt>
                <c:pt idx="1003">
                  <c:v>52678.400000000001</c:v>
                </c:pt>
                <c:pt idx="1004">
                  <c:v>55922.94</c:v>
                </c:pt>
                <c:pt idx="1005">
                  <c:v>59020.9</c:v>
                </c:pt>
                <c:pt idx="1006">
                  <c:v>61651.97</c:v>
                </c:pt>
                <c:pt idx="1007">
                  <c:v>63631.61</c:v>
                </c:pt>
                <c:pt idx="1008">
                  <c:v>65041.54</c:v>
                </c:pt>
                <c:pt idx="1009">
                  <c:v>65034.04</c:v>
                </c:pt>
                <c:pt idx="1010">
                  <c:v>63088.43</c:v>
                </c:pt>
                <c:pt idx="1011">
                  <c:v>60395.45</c:v>
                </c:pt>
                <c:pt idx="1012">
                  <c:v>58698.96</c:v>
                </c:pt>
                <c:pt idx="1013">
                  <c:v>55538.95</c:v>
                </c:pt>
                <c:pt idx="1014">
                  <c:v>51166.74</c:v>
                </c:pt>
                <c:pt idx="1015">
                  <c:v>47079.1</c:v>
                </c:pt>
                <c:pt idx="1016">
                  <c:v>43962.37</c:v>
                </c:pt>
                <c:pt idx="1017">
                  <c:v>41702.559999999998</c:v>
                </c:pt>
                <c:pt idx="1018">
                  <c:v>40332.71</c:v>
                </c:pt>
                <c:pt idx="1019">
                  <c:v>39562.39</c:v>
                </c:pt>
                <c:pt idx="1020">
                  <c:v>39314.480000000003</c:v>
                </c:pt>
                <c:pt idx="1021">
                  <c:v>40557.550000000003</c:v>
                </c:pt>
                <c:pt idx="1022">
                  <c:v>42778.400000000001</c:v>
                </c:pt>
                <c:pt idx="1023">
                  <c:v>43303.96</c:v>
                </c:pt>
                <c:pt idx="1024">
                  <c:v>44405.29</c:v>
                </c:pt>
                <c:pt idx="1025">
                  <c:v>46731.21</c:v>
                </c:pt>
                <c:pt idx="1026">
                  <c:v>50122.39</c:v>
                </c:pt>
                <c:pt idx="1027">
                  <c:v>53561.65</c:v>
                </c:pt>
                <c:pt idx="1028">
                  <c:v>57129.120000000003</c:v>
                </c:pt>
                <c:pt idx="1029">
                  <c:v>60496.17</c:v>
                </c:pt>
                <c:pt idx="1030">
                  <c:v>62931.22</c:v>
                </c:pt>
                <c:pt idx="1031">
                  <c:v>64951.42</c:v>
                </c:pt>
                <c:pt idx="1032">
                  <c:v>66233.820000000007</c:v>
                </c:pt>
                <c:pt idx="1033">
                  <c:v>66162.81</c:v>
                </c:pt>
                <c:pt idx="1034">
                  <c:v>64336.66</c:v>
                </c:pt>
                <c:pt idx="1035">
                  <c:v>61635.62</c:v>
                </c:pt>
                <c:pt idx="1036">
                  <c:v>59596.58</c:v>
                </c:pt>
                <c:pt idx="1037">
                  <c:v>56561.65</c:v>
                </c:pt>
                <c:pt idx="1038">
                  <c:v>52310.22</c:v>
                </c:pt>
                <c:pt idx="1039">
                  <c:v>48410.77</c:v>
                </c:pt>
                <c:pt idx="1040">
                  <c:v>44673.65</c:v>
                </c:pt>
                <c:pt idx="1041">
                  <c:v>42292.1</c:v>
                </c:pt>
                <c:pt idx="1042">
                  <c:v>40641.120000000003</c:v>
                </c:pt>
                <c:pt idx="1043">
                  <c:v>39557.96</c:v>
                </c:pt>
                <c:pt idx="1044">
                  <c:v>39338.93</c:v>
                </c:pt>
                <c:pt idx="1045">
                  <c:v>40520.9</c:v>
                </c:pt>
                <c:pt idx="1046">
                  <c:v>42692.13</c:v>
                </c:pt>
                <c:pt idx="1047">
                  <c:v>43358.93</c:v>
                </c:pt>
                <c:pt idx="1048">
                  <c:v>44428.1</c:v>
                </c:pt>
                <c:pt idx="1049">
                  <c:v>47030.51</c:v>
                </c:pt>
                <c:pt idx="1050">
                  <c:v>50214.85</c:v>
                </c:pt>
                <c:pt idx="1051">
                  <c:v>53378.66</c:v>
                </c:pt>
                <c:pt idx="1052">
                  <c:v>56543.19</c:v>
                </c:pt>
                <c:pt idx="1053">
                  <c:v>59647.06</c:v>
                </c:pt>
                <c:pt idx="1054">
                  <c:v>62173.25</c:v>
                </c:pt>
                <c:pt idx="1055">
                  <c:v>63981.53</c:v>
                </c:pt>
                <c:pt idx="1056">
                  <c:v>65099.06</c:v>
                </c:pt>
                <c:pt idx="1057">
                  <c:v>64763.07</c:v>
                </c:pt>
                <c:pt idx="1058">
                  <c:v>62518.54</c:v>
                </c:pt>
                <c:pt idx="1059">
                  <c:v>59690.1</c:v>
                </c:pt>
                <c:pt idx="1060">
                  <c:v>57956.18</c:v>
                </c:pt>
                <c:pt idx="1061">
                  <c:v>54845.07</c:v>
                </c:pt>
                <c:pt idx="1062">
                  <c:v>50966.54</c:v>
                </c:pt>
                <c:pt idx="1063">
                  <c:v>46893.27</c:v>
                </c:pt>
                <c:pt idx="1064">
                  <c:v>43700.74</c:v>
                </c:pt>
                <c:pt idx="1065">
                  <c:v>41423.21</c:v>
                </c:pt>
                <c:pt idx="1066">
                  <c:v>39870.42</c:v>
                </c:pt>
                <c:pt idx="1067">
                  <c:v>39002.120000000003</c:v>
                </c:pt>
                <c:pt idx="1068">
                  <c:v>38597.21</c:v>
                </c:pt>
                <c:pt idx="1069">
                  <c:v>39728.81</c:v>
                </c:pt>
                <c:pt idx="1070">
                  <c:v>41918.15</c:v>
                </c:pt>
                <c:pt idx="1071">
                  <c:v>42619.06</c:v>
                </c:pt>
                <c:pt idx="1072">
                  <c:v>43861.67</c:v>
                </c:pt>
                <c:pt idx="1073">
                  <c:v>46418.94</c:v>
                </c:pt>
                <c:pt idx="1074">
                  <c:v>49574.69</c:v>
                </c:pt>
                <c:pt idx="1075">
                  <c:v>52898.45</c:v>
                </c:pt>
                <c:pt idx="1076">
                  <c:v>56077.279999999999</c:v>
                </c:pt>
                <c:pt idx="1077">
                  <c:v>59182.95</c:v>
                </c:pt>
                <c:pt idx="1078">
                  <c:v>61575.35</c:v>
                </c:pt>
                <c:pt idx="1079">
                  <c:v>63496.14</c:v>
                </c:pt>
                <c:pt idx="1080">
                  <c:v>64799.65</c:v>
                </c:pt>
                <c:pt idx="1081">
                  <c:v>64656.77</c:v>
                </c:pt>
                <c:pt idx="1082">
                  <c:v>62675.7</c:v>
                </c:pt>
                <c:pt idx="1083">
                  <c:v>60071.35</c:v>
                </c:pt>
                <c:pt idx="1084">
                  <c:v>58602.98</c:v>
                </c:pt>
                <c:pt idx="1085">
                  <c:v>55996.17</c:v>
                </c:pt>
                <c:pt idx="1086">
                  <c:v>52604.72</c:v>
                </c:pt>
                <c:pt idx="1087">
                  <c:v>48971.839999999997</c:v>
                </c:pt>
                <c:pt idx="1088">
                  <c:v>45989.11</c:v>
                </c:pt>
                <c:pt idx="1089">
                  <c:v>43725.67</c:v>
                </c:pt>
                <c:pt idx="1090">
                  <c:v>42299.62</c:v>
                </c:pt>
                <c:pt idx="1091">
                  <c:v>41544.89</c:v>
                </c:pt>
                <c:pt idx="1092">
                  <c:v>41472.410000000003</c:v>
                </c:pt>
                <c:pt idx="1093">
                  <c:v>42741.39</c:v>
                </c:pt>
                <c:pt idx="1094">
                  <c:v>44859</c:v>
                </c:pt>
                <c:pt idx="1095">
                  <c:v>45710.32</c:v>
                </c:pt>
                <c:pt idx="1096">
                  <c:v>46970.47</c:v>
                </c:pt>
                <c:pt idx="1097">
                  <c:v>49945</c:v>
                </c:pt>
                <c:pt idx="1098">
                  <c:v>53692</c:v>
                </c:pt>
                <c:pt idx="1099">
                  <c:v>57187.79</c:v>
                </c:pt>
                <c:pt idx="1100">
                  <c:v>60341.02</c:v>
                </c:pt>
                <c:pt idx="1101">
                  <c:v>63449.82</c:v>
                </c:pt>
                <c:pt idx="1102">
                  <c:v>65435.6</c:v>
                </c:pt>
                <c:pt idx="1103">
                  <c:v>66211.399999999994</c:v>
                </c:pt>
                <c:pt idx="1104">
                  <c:v>66651.47</c:v>
                </c:pt>
                <c:pt idx="1105">
                  <c:v>66506.2</c:v>
                </c:pt>
                <c:pt idx="1106">
                  <c:v>64755.83</c:v>
                </c:pt>
                <c:pt idx="1107">
                  <c:v>62142.79</c:v>
                </c:pt>
                <c:pt idx="1108">
                  <c:v>60353.49</c:v>
                </c:pt>
                <c:pt idx="1109">
                  <c:v>58019.040000000001</c:v>
                </c:pt>
                <c:pt idx="1110">
                  <c:v>55077.32</c:v>
                </c:pt>
                <c:pt idx="1111">
                  <c:v>52037.21</c:v>
                </c:pt>
                <c:pt idx="1112">
                  <c:v>49106.23</c:v>
                </c:pt>
                <c:pt idx="1113">
                  <c:v>46801.94</c:v>
                </c:pt>
                <c:pt idx="1114">
                  <c:v>45111.91</c:v>
                </c:pt>
                <c:pt idx="1115">
                  <c:v>43923.23</c:v>
                </c:pt>
                <c:pt idx="1116">
                  <c:v>43196.71</c:v>
                </c:pt>
                <c:pt idx="1117">
                  <c:v>43329.2</c:v>
                </c:pt>
                <c:pt idx="1118">
                  <c:v>43630.03</c:v>
                </c:pt>
                <c:pt idx="1119">
                  <c:v>44190.28</c:v>
                </c:pt>
                <c:pt idx="1120">
                  <c:v>46504.03</c:v>
                </c:pt>
                <c:pt idx="1121">
                  <c:v>50364.68</c:v>
                </c:pt>
                <c:pt idx="1122">
                  <c:v>54108.26</c:v>
                </c:pt>
                <c:pt idx="1123">
                  <c:v>57804.36</c:v>
                </c:pt>
                <c:pt idx="1124">
                  <c:v>61307.18</c:v>
                </c:pt>
                <c:pt idx="1125">
                  <c:v>64100.05</c:v>
                </c:pt>
                <c:pt idx="1126">
                  <c:v>66067.16</c:v>
                </c:pt>
                <c:pt idx="1127">
                  <c:v>67224.56</c:v>
                </c:pt>
                <c:pt idx="1128">
                  <c:v>67590.27</c:v>
                </c:pt>
                <c:pt idx="1129">
                  <c:v>67120.899999999994</c:v>
                </c:pt>
                <c:pt idx="1130">
                  <c:v>65476.01</c:v>
                </c:pt>
                <c:pt idx="1131">
                  <c:v>62635.46</c:v>
                </c:pt>
                <c:pt idx="1132">
                  <c:v>60678.69</c:v>
                </c:pt>
                <c:pt idx="1133">
                  <c:v>58119.61</c:v>
                </c:pt>
                <c:pt idx="1134">
                  <c:v>55152.38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3-4CF8-945A-0E13DB1EA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9136"/>
        <c:axId val="618294255"/>
      </c:lineChart>
      <c:catAx>
        <c:axId val="7439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294255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618294255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Nuke Build + Current Wind/Solar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WSB!$J$1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WSB!$A$2:$A$1136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WSB!$J$2:$J$1136</c:f>
              <c:numCache>
                <c:formatCode>General</c:formatCode>
                <c:ptCount val="1135"/>
                <c:pt idx="0">
                  <c:v>76087.48</c:v>
                </c:pt>
                <c:pt idx="1">
                  <c:v>75816.22</c:v>
                </c:pt>
                <c:pt idx="2">
                  <c:v>75020.81</c:v>
                </c:pt>
                <c:pt idx="3">
                  <c:v>72808.149999999994</c:v>
                </c:pt>
                <c:pt idx="4">
                  <c:v>70257.27</c:v>
                </c:pt>
                <c:pt idx="5">
                  <c:v>67836.87</c:v>
                </c:pt>
                <c:pt idx="6">
                  <c:v>63877.67</c:v>
                </c:pt>
                <c:pt idx="7">
                  <c:v>59617.57</c:v>
                </c:pt>
                <c:pt idx="8">
                  <c:v>55908.61</c:v>
                </c:pt>
                <c:pt idx="9">
                  <c:v>53207.51</c:v>
                </c:pt>
                <c:pt idx="10">
                  <c:v>51404.81</c:v>
                </c:pt>
                <c:pt idx="11">
                  <c:v>50326.53</c:v>
                </c:pt>
                <c:pt idx="12">
                  <c:v>49786.71</c:v>
                </c:pt>
                <c:pt idx="13">
                  <c:v>50294.62</c:v>
                </c:pt>
                <c:pt idx="14">
                  <c:v>51377.83</c:v>
                </c:pt>
                <c:pt idx="15">
                  <c:v>51897.01</c:v>
                </c:pt>
                <c:pt idx="16">
                  <c:v>54634.81</c:v>
                </c:pt>
                <c:pt idx="17">
                  <c:v>58719.69</c:v>
                </c:pt>
                <c:pt idx="18">
                  <c:v>62885.96</c:v>
                </c:pt>
                <c:pt idx="19">
                  <c:v>67114.429999999993</c:v>
                </c:pt>
                <c:pt idx="20">
                  <c:v>70912.3</c:v>
                </c:pt>
                <c:pt idx="21">
                  <c:v>74474.59</c:v>
                </c:pt>
                <c:pt idx="22">
                  <c:v>76845.41</c:v>
                </c:pt>
                <c:pt idx="23">
                  <c:v>77788.289999999994</c:v>
                </c:pt>
                <c:pt idx="24">
                  <c:v>78363.05</c:v>
                </c:pt>
                <c:pt idx="25">
                  <c:v>78357.83</c:v>
                </c:pt>
                <c:pt idx="26">
                  <c:v>77780.149999999994</c:v>
                </c:pt>
                <c:pt idx="27">
                  <c:v>75570.429999999993</c:v>
                </c:pt>
                <c:pt idx="28">
                  <c:v>72655.89</c:v>
                </c:pt>
                <c:pt idx="29">
                  <c:v>70255.75</c:v>
                </c:pt>
                <c:pt idx="30">
                  <c:v>66413.73</c:v>
                </c:pt>
                <c:pt idx="31">
                  <c:v>62419.88</c:v>
                </c:pt>
                <c:pt idx="32">
                  <c:v>58399.44</c:v>
                </c:pt>
                <c:pt idx="33">
                  <c:v>55457.36</c:v>
                </c:pt>
                <c:pt idx="34">
                  <c:v>53406.2</c:v>
                </c:pt>
                <c:pt idx="35">
                  <c:v>52142.33</c:v>
                </c:pt>
                <c:pt idx="36">
                  <c:v>51727.18</c:v>
                </c:pt>
                <c:pt idx="37">
                  <c:v>51858.51</c:v>
                </c:pt>
                <c:pt idx="38">
                  <c:v>52607.360000000001</c:v>
                </c:pt>
                <c:pt idx="39">
                  <c:v>52973.96</c:v>
                </c:pt>
                <c:pt idx="40">
                  <c:v>55382.96</c:v>
                </c:pt>
                <c:pt idx="41">
                  <c:v>59199.96</c:v>
                </c:pt>
                <c:pt idx="42">
                  <c:v>63488.69</c:v>
                </c:pt>
                <c:pt idx="43">
                  <c:v>67777.100000000006</c:v>
                </c:pt>
                <c:pt idx="44">
                  <c:v>71433.77</c:v>
                </c:pt>
                <c:pt idx="45">
                  <c:v>74777.33</c:v>
                </c:pt>
                <c:pt idx="46">
                  <c:v>77193.87</c:v>
                </c:pt>
                <c:pt idx="47">
                  <c:v>78070.039999999994</c:v>
                </c:pt>
                <c:pt idx="48">
                  <c:v>78187.94</c:v>
                </c:pt>
                <c:pt idx="49">
                  <c:v>77920.259999999995</c:v>
                </c:pt>
                <c:pt idx="50">
                  <c:v>76801.58</c:v>
                </c:pt>
                <c:pt idx="51">
                  <c:v>74503.23</c:v>
                </c:pt>
                <c:pt idx="52">
                  <c:v>72006.14</c:v>
                </c:pt>
                <c:pt idx="53">
                  <c:v>69824.94</c:v>
                </c:pt>
                <c:pt idx="54">
                  <c:v>65944.149999999994</c:v>
                </c:pt>
                <c:pt idx="55">
                  <c:v>61761.67</c:v>
                </c:pt>
                <c:pt idx="56">
                  <c:v>58170.559999999998</c:v>
                </c:pt>
                <c:pt idx="57">
                  <c:v>55348.38</c:v>
                </c:pt>
                <c:pt idx="58">
                  <c:v>53180.959999999999</c:v>
                </c:pt>
                <c:pt idx="59">
                  <c:v>51716.58</c:v>
                </c:pt>
                <c:pt idx="60">
                  <c:v>50918.2</c:v>
                </c:pt>
                <c:pt idx="61">
                  <c:v>51322.32</c:v>
                </c:pt>
                <c:pt idx="62">
                  <c:v>52040.41</c:v>
                </c:pt>
                <c:pt idx="63">
                  <c:v>52283.95</c:v>
                </c:pt>
                <c:pt idx="64">
                  <c:v>55058.95</c:v>
                </c:pt>
                <c:pt idx="65">
                  <c:v>58556.42</c:v>
                </c:pt>
                <c:pt idx="66">
                  <c:v>62743.7</c:v>
                </c:pt>
                <c:pt idx="67">
                  <c:v>67029.31</c:v>
                </c:pt>
                <c:pt idx="68">
                  <c:v>71188.08</c:v>
                </c:pt>
                <c:pt idx="69">
                  <c:v>74776.52</c:v>
                </c:pt>
                <c:pt idx="70">
                  <c:v>77312.78</c:v>
                </c:pt>
                <c:pt idx="71">
                  <c:v>78029.039999999994</c:v>
                </c:pt>
                <c:pt idx="72">
                  <c:v>77912.72</c:v>
                </c:pt>
                <c:pt idx="73">
                  <c:v>77371.08</c:v>
                </c:pt>
                <c:pt idx="74">
                  <c:v>75906.84</c:v>
                </c:pt>
                <c:pt idx="75">
                  <c:v>73658.14</c:v>
                </c:pt>
                <c:pt idx="76">
                  <c:v>71057.98</c:v>
                </c:pt>
                <c:pt idx="77">
                  <c:v>68291.259999999995</c:v>
                </c:pt>
                <c:pt idx="78">
                  <c:v>64297.7</c:v>
                </c:pt>
                <c:pt idx="79">
                  <c:v>60120.75</c:v>
                </c:pt>
                <c:pt idx="80">
                  <c:v>56508.93</c:v>
                </c:pt>
                <c:pt idx="81">
                  <c:v>53780.99</c:v>
                </c:pt>
                <c:pt idx="82">
                  <c:v>51775.45</c:v>
                </c:pt>
                <c:pt idx="83">
                  <c:v>50347.41</c:v>
                </c:pt>
                <c:pt idx="84">
                  <c:v>49734.21</c:v>
                </c:pt>
                <c:pt idx="85">
                  <c:v>50009.440000000002</c:v>
                </c:pt>
                <c:pt idx="86">
                  <c:v>50918.13</c:v>
                </c:pt>
                <c:pt idx="87">
                  <c:v>51339.18</c:v>
                </c:pt>
                <c:pt idx="88">
                  <c:v>53872.68</c:v>
                </c:pt>
                <c:pt idx="89">
                  <c:v>57608.12</c:v>
                </c:pt>
                <c:pt idx="90">
                  <c:v>61846.77</c:v>
                </c:pt>
                <c:pt idx="91">
                  <c:v>65961.259999999995</c:v>
                </c:pt>
                <c:pt idx="92">
                  <c:v>69000.039999999994</c:v>
                </c:pt>
                <c:pt idx="93">
                  <c:v>71327.100000000006</c:v>
                </c:pt>
                <c:pt idx="94">
                  <c:v>72792.97</c:v>
                </c:pt>
                <c:pt idx="95">
                  <c:v>74005.22</c:v>
                </c:pt>
                <c:pt idx="96">
                  <c:v>74234.62</c:v>
                </c:pt>
                <c:pt idx="97">
                  <c:v>73549.08</c:v>
                </c:pt>
                <c:pt idx="98">
                  <c:v>71819.92</c:v>
                </c:pt>
                <c:pt idx="99">
                  <c:v>69541.600000000006</c:v>
                </c:pt>
                <c:pt idx="100">
                  <c:v>67271.649999999994</c:v>
                </c:pt>
                <c:pt idx="101">
                  <c:v>65034.53</c:v>
                </c:pt>
                <c:pt idx="102">
                  <c:v>61695.65</c:v>
                </c:pt>
                <c:pt idx="103">
                  <c:v>57943.06</c:v>
                </c:pt>
                <c:pt idx="104">
                  <c:v>54770.42</c:v>
                </c:pt>
                <c:pt idx="105">
                  <c:v>51847.76</c:v>
                </c:pt>
                <c:pt idx="106">
                  <c:v>49913.82</c:v>
                </c:pt>
                <c:pt idx="107">
                  <c:v>48217.9</c:v>
                </c:pt>
                <c:pt idx="108">
                  <c:v>47090.69</c:v>
                </c:pt>
                <c:pt idx="109">
                  <c:v>46751.58</c:v>
                </c:pt>
                <c:pt idx="110">
                  <c:v>46699.78</c:v>
                </c:pt>
                <c:pt idx="111">
                  <c:v>46911.09</c:v>
                </c:pt>
                <c:pt idx="112">
                  <c:v>49128.77</c:v>
                </c:pt>
                <c:pt idx="113">
                  <c:v>52238.49</c:v>
                </c:pt>
                <c:pt idx="114">
                  <c:v>55655.39</c:v>
                </c:pt>
                <c:pt idx="115">
                  <c:v>59274.48</c:v>
                </c:pt>
                <c:pt idx="116">
                  <c:v>62655.42</c:v>
                </c:pt>
                <c:pt idx="117">
                  <c:v>65929.56</c:v>
                </c:pt>
                <c:pt idx="118">
                  <c:v>68320.639999999999</c:v>
                </c:pt>
                <c:pt idx="119">
                  <c:v>69328.899999999994</c:v>
                </c:pt>
                <c:pt idx="120">
                  <c:v>69762.720000000001</c:v>
                </c:pt>
                <c:pt idx="121">
                  <c:v>69660.17</c:v>
                </c:pt>
                <c:pt idx="122">
                  <c:v>68454.44</c:v>
                </c:pt>
                <c:pt idx="123">
                  <c:v>66193.52</c:v>
                </c:pt>
                <c:pt idx="124">
                  <c:v>64143.839999999997</c:v>
                </c:pt>
                <c:pt idx="125">
                  <c:v>62274.57</c:v>
                </c:pt>
                <c:pt idx="126">
                  <c:v>59324.51</c:v>
                </c:pt>
                <c:pt idx="127">
                  <c:v>56229.83</c:v>
                </c:pt>
                <c:pt idx="128">
                  <c:v>53113.59</c:v>
                </c:pt>
                <c:pt idx="129">
                  <c:v>50611.73</c:v>
                </c:pt>
                <c:pt idx="130">
                  <c:v>48832.4</c:v>
                </c:pt>
                <c:pt idx="131">
                  <c:v>47222.25</c:v>
                </c:pt>
                <c:pt idx="132">
                  <c:v>46077.9</c:v>
                </c:pt>
                <c:pt idx="133">
                  <c:v>45476.88</c:v>
                </c:pt>
                <c:pt idx="134">
                  <c:v>45123.95</c:v>
                </c:pt>
                <c:pt idx="135">
                  <c:v>45175.26</c:v>
                </c:pt>
                <c:pt idx="136">
                  <c:v>48250.74</c:v>
                </c:pt>
                <c:pt idx="137">
                  <c:v>52660.79</c:v>
                </c:pt>
                <c:pt idx="138">
                  <c:v>57003.45</c:v>
                </c:pt>
                <c:pt idx="139">
                  <c:v>61224.01</c:v>
                </c:pt>
                <c:pt idx="140">
                  <c:v>64820.33</c:v>
                </c:pt>
                <c:pt idx="141">
                  <c:v>67961.42</c:v>
                </c:pt>
                <c:pt idx="142">
                  <c:v>70335.95</c:v>
                </c:pt>
                <c:pt idx="143">
                  <c:v>72035.990000000005</c:v>
                </c:pt>
                <c:pt idx="144">
                  <c:v>73220.479999999996</c:v>
                </c:pt>
                <c:pt idx="145">
                  <c:v>73449.679999999993</c:v>
                </c:pt>
                <c:pt idx="146">
                  <c:v>72273.36</c:v>
                </c:pt>
                <c:pt idx="147">
                  <c:v>69813.77</c:v>
                </c:pt>
                <c:pt idx="148">
                  <c:v>67364.759999999995</c:v>
                </c:pt>
                <c:pt idx="149">
                  <c:v>65238.74</c:v>
                </c:pt>
                <c:pt idx="150">
                  <c:v>61584.86</c:v>
                </c:pt>
                <c:pt idx="151">
                  <c:v>57479.78</c:v>
                </c:pt>
                <c:pt idx="152">
                  <c:v>54082.75</c:v>
                </c:pt>
                <c:pt idx="153">
                  <c:v>51873.4</c:v>
                </c:pt>
                <c:pt idx="154">
                  <c:v>49892.04</c:v>
                </c:pt>
                <c:pt idx="155">
                  <c:v>48565.81</c:v>
                </c:pt>
                <c:pt idx="156">
                  <c:v>48108.68</c:v>
                </c:pt>
                <c:pt idx="157">
                  <c:v>48640.73</c:v>
                </c:pt>
                <c:pt idx="158">
                  <c:v>49944.1</c:v>
                </c:pt>
                <c:pt idx="159">
                  <c:v>50542.95</c:v>
                </c:pt>
                <c:pt idx="160">
                  <c:v>53134.5</c:v>
                </c:pt>
                <c:pt idx="161">
                  <c:v>56905.15</c:v>
                </c:pt>
                <c:pt idx="162">
                  <c:v>61009.17</c:v>
                </c:pt>
                <c:pt idx="163">
                  <c:v>65198.59</c:v>
                </c:pt>
                <c:pt idx="164">
                  <c:v>69279.509999999995</c:v>
                </c:pt>
                <c:pt idx="165">
                  <c:v>72662.28</c:v>
                </c:pt>
                <c:pt idx="166">
                  <c:v>74711.42</c:v>
                </c:pt>
                <c:pt idx="167">
                  <c:v>76129.25</c:v>
                </c:pt>
                <c:pt idx="168">
                  <c:v>76690.66</c:v>
                </c:pt>
                <c:pt idx="169">
                  <c:v>76206.59</c:v>
                </c:pt>
                <c:pt idx="170">
                  <c:v>74499.22</c:v>
                </c:pt>
                <c:pt idx="171">
                  <c:v>71578.66</c:v>
                </c:pt>
                <c:pt idx="172">
                  <c:v>68976.89</c:v>
                </c:pt>
                <c:pt idx="173">
                  <c:v>66813.55</c:v>
                </c:pt>
                <c:pt idx="174">
                  <c:v>62985.81</c:v>
                </c:pt>
                <c:pt idx="175">
                  <c:v>58744.13</c:v>
                </c:pt>
                <c:pt idx="176">
                  <c:v>55008.89</c:v>
                </c:pt>
                <c:pt idx="177">
                  <c:v>52187.05</c:v>
                </c:pt>
                <c:pt idx="178">
                  <c:v>50261.13</c:v>
                </c:pt>
                <c:pt idx="179">
                  <c:v>49199.47</c:v>
                </c:pt>
                <c:pt idx="180">
                  <c:v>48692.69</c:v>
                </c:pt>
                <c:pt idx="181">
                  <c:v>49050.92</c:v>
                </c:pt>
                <c:pt idx="182">
                  <c:v>50144.81</c:v>
                </c:pt>
                <c:pt idx="183">
                  <c:v>50745.7</c:v>
                </c:pt>
                <c:pt idx="184">
                  <c:v>53169.66</c:v>
                </c:pt>
                <c:pt idx="185">
                  <c:v>56951.4</c:v>
                </c:pt>
                <c:pt idx="186">
                  <c:v>61303.78</c:v>
                </c:pt>
                <c:pt idx="187">
                  <c:v>65654.92</c:v>
                </c:pt>
                <c:pt idx="188">
                  <c:v>69398.509999999995</c:v>
                </c:pt>
                <c:pt idx="189">
                  <c:v>72322.28</c:v>
                </c:pt>
                <c:pt idx="190">
                  <c:v>73716.820000000007</c:v>
                </c:pt>
                <c:pt idx="191">
                  <c:v>73802.36</c:v>
                </c:pt>
                <c:pt idx="192">
                  <c:v>73176.06</c:v>
                </c:pt>
                <c:pt idx="193">
                  <c:v>71430.86</c:v>
                </c:pt>
                <c:pt idx="194">
                  <c:v>69487.16</c:v>
                </c:pt>
                <c:pt idx="195">
                  <c:v>67225.119999999995</c:v>
                </c:pt>
                <c:pt idx="196">
                  <c:v>65540.72</c:v>
                </c:pt>
                <c:pt idx="197">
                  <c:v>63553.87</c:v>
                </c:pt>
                <c:pt idx="198">
                  <c:v>60026.59</c:v>
                </c:pt>
                <c:pt idx="199">
                  <c:v>56401.59</c:v>
                </c:pt>
                <c:pt idx="200">
                  <c:v>52601.86</c:v>
                </c:pt>
                <c:pt idx="201">
                  <c:v>49969.93</c:v>
                </c:pt>
                <c:pt idx="202">
                  <c:v>48187.85</c:v>
                </c:pt>
                <c:pt idx="203">
                  <c:v>47046.03</c:v>
                </c:pt>
                <c:pt idx="204">
                  <c:v>46745.58</c:v>
                </c:pt>
                <c:pt idx="205">
                  <c:v>47493.23</c:v>
                </c:pt>
                <c:pt idx="206">
                  <c:v>48923.199999999997</c:v>
                </c:pt>
                <c:pt idx="207">
                  <c:v>49568.08</c:v>
                </c:pt>
                <c:pt idx="208">
                  <c:v>52146.92</c:v>
                </c:pt>
                <c:pt idx="209">
                  <c:v>55879.43</c:v>
                </c:pt>
                <c:pt idx="210">
                  <c:v>60308.97</c:v>
                </c:pt>
                <c:pt idx="211">
                  <c:v>64943.34</c:v>
                </c:pt>
                <c:pt idx="212">
                  <c:v>68988.33</c:v>
                </c:pt>
                <c:pt idx="213">
                  <c:v>72273.67</c:v>
                </c:pt>
                <c:pt idx="214">
                  <c:v>74248.95</c:v>
                </c:pt>
                <c:pt idx="215">
                  <c:v>75062.42</c:v>
                </c:pt>
                <c:pt idx="216">
                  <c:v>74196.98</c:v>
                </c:pt>
                <c:pt idx="217">
                  <c:v>71764.02</c:v>
                </c:pt>
                <c:pt idx="218">
                  <c:v>68248.240000000005</c:v>
                </c:pt>
                <c:pt idx="219">
                  <c:v>63551.86</c:v>
                </c:pt>
                <c:pt idx="220">
                  <c:v>61337.08</c:v>
                </c:pt>
                <c:pt idx="221">
                  <c:v>59275.3</c:v>
                </c:pt>
                <c:pt idx="222">
                  <c:v>55959.75</c:v>
                </c:pt>
                <c:pt idx="223">
                  <c:v>52383.88</c:v>
                </c:pt>
                <c:pt idx="224">
                  <c:v>49281.48</c:v>
                </c:pt>
                <c:pt idx="225">
                  <c:v>46938.23</c:v>
                </c:pt>
                <c:pt idx="226">
                  <c:v>45493.63</c:v>
                </c:pt>
                <c:pt idx="227">
                  <c:v>44611.01</c:v>
                </c:pt>
                <c:pt idx="228">
                  <c:v>44375.1</c:v>
                </c:pt>
                <c:pt idx="229">
                  <c:v>45324.98</c:v>
                </c:pt>
                <c:pt idx="230">
                  <c:v>47073.33</c:v>
                </c:pt>
                <c:pt idx="231">
                  <c:v>47856.69</c:v>
                </c:pt>
                <c:pt idx="232">
                  <c:v>49853.53</c:v>
                </c:pt>
                <c:pt idx="233">
                  <c:v>53215.13</c:v>
                </c:pt>
                <c:pt idx="234">
                  <c:v>57575.839999999997</c:v>
                </c:pt>
                <c:pt idx="235">
                  <c:v>62024.2</c:v>
                </c:pt>
                <c:pt idx="236">
                  <c:v>66202.149999999994</c:v>
                </c:pt>
                <c:pt idx="237">
                  <c:v>69657.33</c:v>
                </c:pt>
                <c:pt idx="238">
                  <c:v>71855.3</c:v>
                </c:pt>
                <c:pt idx="239">
                  <c:v>73585.16</c:v>
                </c:pt>
                <c:pt idx="240">
                  <c:v>74163.34</c:v>
                </c:pt>
                <c:pt idx="241">
                  <c:v>73505.53</c:v>
                </c:pt>
                <c:pt idx="242">
                  <c:v>71412.95</c:v>
                </c:pt>
                <c:pt idx="243">
                  <c:v>68774.17</c:v>
                </c:pt>
                <c:pt idx="244">
                  <c:v>66328.06</c:v>
                </c:pt>
                <c:pt idx="245">
                  <c:v>63760.14</c:v>
                </c:pt>
                <c:pt idx="246">
                  <c:v>60089.84</c:v>
                </c:pt>
                <c:pt idx="247">
                  <c:v>56232.9</c:v>
                </c:pt>
                <c:pt idx="248">
                  <c:v>52804.78</c:v>
                </c:pt>
                <c:pt idx="249">
                  <c:v>50134.64</c:v>
                </c:pt>
                <c:pt idx="250">
                  <c:v>48155.61</c:v>
                </c:pt>
                <c:pt idx="251">
                  <c:v>47161.82</c:v>
                </c:pt>
                <c:pt idx="252">
                  <c:v>46741.760000000002</c:v>
                </c:pt>
                <c:pt idx="253">
                  <c:v>47258.7</c:v>
                </c:pt>
                <c:pt idx="254">
                  <c:v>48597.83</c:v>
                </c:pt>
                <c:pt idx="255">
                  <c:v>49207.61</c:v>
                </c:pt>
                <c:pt idx="256">
                  <c:v>51482.42</c:v>
                </c:pt>
                <c:pt idx="257">
                  <c:v>55065.88</c:v>
                </c:pt>
                <c:pt idx="258">
                  <c:v>59479.7</c:v>
                </c:pt>
                <c:pt idx="259">
                  <c:v>63799.06</c:v>
                </c:pt>
                <c:pt idx="260">
                  <c:v>67330.720000000001</c:v>
                </c:pt>
                <c:pt idx="261">
                  <c:v>69557.34</c:v>
                </c:pt>
                <c:pt idx="262">
                  <c:v>71525.279999999999</c:v>
                </c:pt>
                <c:pt idx="263">
                  <c:v>72572.72</c:v>
                </c:pt>
                <c:pt idx="264">
                  <c:v>72691.649999999994</c:v>
                </c:pt>
                <c:pt idx="265">
                  <c:v>71726.19</c:v>
                </c:pt>
                <c:pt idx="266">
                  <c:v>69587.81</c:v>
                </c:pt>
                <c:pt idx="267">
                  <c:v>67318.62</c:v>
                </c:pt>
                <c:pt idx="268">
                  <c:v>64783.79</c:v>
                </c:pt>
                <c:pt idx="269">
                  <c:v>62835.68</c:v>
                </c:pt>
                <c:pt idx="270">
                  <c:v>59766.3</c:v>
                </c:pt>
                <c:pt idx="271">
                  <c:v>56340.92</c:v>
                </c:pt>
                <c:pt idx="272">
                  <c:v>53068.76</c:v>
                </c:pt>
                <c:pt idx="273">
                  <c:v>50590.559999999998</c:v>
                </c:pt>
                <c:pt idx="274">
                  <c:v>48837.45</c:v>
                </c:pt>
                <c:pt idx="275">
                  <c:v>47220.14</c:v>
                </c:pt>
                <c:pt idx="276">
                  <c:v>46299.81</c:v>
                </c:pt>
                <c:pt idx="277">
                  <c:v>46115.360000000001</c:v>
                </c:pt>
                <c:pt idx="278">
                  <c:v>46100.42</c:v>
                </c:pt>
                <c:pt idx="279">
                  <c:v>46405.75</c:v>
                </c:pt>
                <c:pt idx="280">
                  <c:v>49274.080000000002</c:v>
                </c:pt>
                <c:pt idx="281">
                  <c:v>53302.7</c:v>
                </c:pt>
                <c:pt idx="282">
                  <c:v>57773.33</c:v>
                </c:pt>
                <c:pt idx="283">
                  <c:v>61670.09</c:v>
                </c:pt>
                <c:pt idx="284">
                  <c:v>64790.85</c:v>
                </c:pt>
                <c:pt idx="285">
                  <c:v>67590.100000000006</c:v>
                </c:pt>
                <c:pt idx="286">
                  <c:v>69362.58</c:v>
                </c:pt>
                <c:pt idx="287">
                  <c:v>70173.42</c:v>
                </c:pt>
                <c:pt idx="288">
                  <c:v>70607.23</c:v>
                </c:pt>
                <c:pt idx="289">
                  <c:v>70353.33</c:v>
                </c:pt>
                <c:pt idx="290">
                  <c:v>69105.100000000006</c:v>
                </c:pt>
                <c:pt idx="291">
                  <c:v>66703.77</c:v>
                </c:pt>
                <c:pt idx="292">
                  <c:v>64501.43</c:v>
                </c:pt>
                <c:pt idx="293">
                  <c:v>62414.91</c:v>
                </c:pt>
                <c:pt idx="294">
                  <c:v>59115.45</c:v>
                </c:pt>
                <c:pt idx="295">
                  <c:v>55681.07</c:v>
                </c:pt>
                <c:pt idx="296">
                  <c:v>52518.77</c:v>
                </c:pt>
                <c:pt idx="297">
                  <c:v>49901.279999999999</c:v>
                </c:pt>
                <c:pt idx="298">
                  <c:v>48043.75</c:v>
                </c:pt>
                <c:pt idx="299">
                  <c:v>46490.42</c:v>
                </c:pt>
                <c:pt idx="300">
                  <c:v>45074.6</c:v>
                </c:pt>
                <c:pt idx="301">
                  <c:v>44341.29</c:v>
                </c:pt>
                <c:pt idx="302">
                  <c:v>43988.29</c:v>
                </c:pt>
                <c:pt idx="303">
                  <c:v>44072.33</c:v>
                </c:pt>
                <c:pt idx="304">
                  <c:v>46624.89</c:v>
                </c:pt>
                <c:pt idx="305">
                  <c:v>50279.81</c:v>
                </c:pt>
                <c:pt idx="306">
                  <c:v>54490.23</c:v>
                </c:pt>
                <c:pt idx="307">
                  <c:v>58397.96</c:v>
                </c:pt>
                <c:pt idx="308">
                  <c:v>61417.21</c:v>
                </c:pt>
                <c:pt idx="309">
                  <c:v>63877.15</c:v>
                </c:pt>
                <c:pt idx="310">
                  <c:v>66096.759999999995</c:v>
                </c:pt>
                <c:pt idx="311">
                  <c:v>67818.39</c:v>
                </c:pt>
                <c:pt idx="312">
                  <c:v>68745.649999999994</c:v>
                </c:pt>
                <c:pt idx="313">
                  <c:v>68982.929999999993</c:v>
                </c:pt>
                <c:pt idx="314">
                  <c:v>68085.91</c:v>
                </c:pt>
                <c:pt idx="315">
                  <c:v>66150.64</c:v>
                </c:pt>
                <c:pt idx="316">
                  <c:v>64540.22</c:v>
                </c:pt>
                <c:pt idx="317">
                  <c:v>62367.45</c:v>
                </c:pt>
                <c:pt idx="318">
                  <c:v>58685</c:v>
                </c:pt>
                <c:pt idx="319">
                  <c:v>54981.599999999999</c:v>
                </c:pt>
                <c:pt idx="320">
                  <c:v>51825.39</c:v>
                </c:pt>
                <c:pt idx="321">
                  <c:v>49383.69</c:v>
                </c:pt>
                <c:pt idx="322">
                  <c:v>47896.26</c:v>
                </c:pt>
                <c:pt idx="323">
                  <c:v>46775.89</c:v>
                </c:pt>
                <c:pt idx="324">
                  <c:v>46441.1</c:v>
                </c:pt>
                <c:pt idx="325">
                  <c:v>47272.33</c:v>
                </c:pt>
                <c:pt idx="326">
                  <c:v>48712</c:v>
                </c:pt>
                <c:pt idx="327">
                  <c:v>49499.79</c:v>
                </c:pt>
                <c:pt idx="328">
                  <c:v>51507.62</c:v>
                </c:pt>
                <c:pt idx="329">
                  <c:v>54742.75</c:v>
                </c:pt>
                <c:pt idx="330">
                  <c:v>58680.05</c:v>
                </c:pt>
                <c:pt idx="331">
                  <c:v>62669.35</c:v>
                </c:pt>
                <c:pt idx="332">
                  <c:v>66312.929999999993</c:v>
                </c:pt>
                <c:pt idx="333">
                  <c:v>69574.77</c:v>
                </c:pt>
                <c:pt idx="334">
                  <c:v>72188.399999999994</c:v>
                </c:pt>
                <c:pt idx="335">
                  <c:v>73697.91</c:v>
                </c:pt>
                <c:pt idx="336">
                  <c:v>74324.59</c:v>
                </c:pt>
                <c:pt idx="337">
                  <c:v>73807.62</c:v>
                </c:pt>
                <c:pt idx="338">
                  <c:v>72128.639999999999</c:v>
                </c:pt>
                <c:pt idx="339">
                  <c:v>69319.28</c:v>
                </c:pt>
                <c:pt idx="340">
                  <c:v>67110.31</c:v>
                </c:pt>
                <c:pt idx="341">
                  <c:v>64360.05</c:v>
                </c:pt>
                <c:pt idx="342">
                  <c:v>60192.31</c:v>
                </c:pt>
                <c:pt idx="343">
                  <c:v>56012.7</c:v>
                </c:pt>
                <c:pt idx="344">
                  <c:v>52532.43</c:v>
                </c:pt>
                <c:pt idx="345">
                  <c:v>50035.59</c:v>
                </c:pt>
                <c:pt idx="346">
                  <c:v>48237.78</c:v>
                </c:pt>
                <c:pt idx="347">
                  <c:v>47361.16</c:v>
                </c:pt>
                <c:pt idx="348">
                  <c:v>46876.19</c:v>
                </c:pt>
                <c:pt idx="349">
                  <c:v>47652.79</c:v>
                </c:pt>
                <c:pt idx="350">
                  <c:v>49171.11</c:v>
                </c:pt>
                <c:pt idx="351">
                  <c:v>49856.67</c:v>
                </c:pt>
                <c:pt idx="352">
                  <c:v>52057.66</c:v>
                </c:pt>
                <c:pt idx="353">
                  <c:v>55574.559999999998</c:v>
                </c:pt>
                <c:pt idx="354">
                  <c:v>59273.68</c:v>
                </c:pt>
                <c:pt idx="355">
                  <c:v>63574.95</c:v>
                </c:pt>
                <c:pt idx="356">
                  <c:v>67533.38</c:v>
                </c:pt>
                <c:pt idx="357">
                  <c:v>71066.77</c:v>
                </c:pt>
                <c:pt idx="358">
                  <c:v>73531.12</c:v>
                </c:pt>
                <c:pt idx="359">
                  <c:v>74988.3</c:v>
                </c:pt>
                <c:pt idx="360">
                  <c:v>75465.820000000007</c:v>
                </c:pt>
                <c:pt idx="361">
                  <c:v>75575.240000000005</c:v>
                </c:pt>
                <c:pt idx="362">
                  <c:v>74183.179999999993</c:v>
                </c:pt>
                <c:pt idx="363">
                  <c:v>71478.75</c:v>
                </c:pt>
                <c:pt idx="364">
                  <c:v>68913.87</c:v>
                </c:pt>
                <c:pt idx="365">
                  <c:v>65972.58</c:v>
                </c:pt>
                <c:pt idx="366">
                  <c:v>61860.43</c:v>
                </c:pt>
                <c:pt idx="367">
                  <c:v>57770.25</c:v>
                </c:pt>
                <c:pt idx="368">
                  <c:v>53873.14</c:v>
                </c:pt>
                <c:pt idx="369">
                  <c:v>51166.32</c:v>
                </c:pt>
                <c:pt idx="370">
                  <c:v>49314.52</c:v>
                </c:pt>
                <c:pt idx="371">
                  <c:v>48229.43</c:v>
                </c:pt>
                <c:pt idx="372">
                  <c:v>47811.32</c:v>
                </c:pt>
                <c:pt idx="373">
                  <c:v>48489.8</c:v>
                </c:pt>
                <c:pt idx="374">
                  <c:v>50213.06</c:v>
                </c:pt>
                <c:pt idx="375">
                  <c:v>50670.32</c:v>
                </c:pt>
                <c:pt idx="376">
                  <c:v>52663.360000000001</c:v>
                </c:pt>
                <c:pt idx="377">
                  <c:v>56274.45</c:v>
                </c:pt>
                <c:pt idx="378">
                  <c:v>60753.73</c:v>
                </c:pt>
                <c:pt idx="379">
                  <c:v>65198.05</c:v>
                </c:pt>
                <c:pt idx="380">
                  <c:v>69285.3</c:v>
                </c:pt>
                <c:pt idx="381">
                  <c:v>72846.94</c:v>
                </c:pt>
                <c:pt idx="382">
                  <c:v>75620.38</c:v>
                </c:pt>
                <c:pt idx="383">
                  <c:v>76705.509999999995</c:v>
                </c:pt>
                <c:pt idx="384">
                  <c:v>77598.25</c:v>
                </c:pt>
                <c:pt idx="385">
                  <c:v>77582.289999999994</c:v>
                </c:pt>
                <c:pt idx="386">
                  <c:v>75995.929999999993</c:v>
                </c:pt>
                <c:pt idx="387">
                  <c:v>73223.59</c:v>
                </c:pt>
                <c:pt idx="388">
                  <c:v>70735.69</c:v>
                </c:pt>
                <c:pt idx="389">
                  <c:v>67192.399999999994</c:v>
                </c:pt>
                <c:pt idx="390">
                  <c:v>61917.95</c:v>
                </c:pt>
                <c:pt idx="391">
                  <c:v>57128.98</c:v>
                </c:pt>
                <c:pt idx="392">
                  <c:v>53296.25</c:v>
                </c:pt>
                <c:pt idx="393">
                  <c:v>50494.19</c:v>
                </c:pt>
                <c:pt idx="394">
                  <c:v>48463.38</c:v>
                </c:pt>
                <c:pt idx="395">
                  <c:v>47030.21</c:v>
                </c:pt>
                <c:pt idx="396">
                  <c:v>46629.68</c:v>
                </c:pt>
                <c:pt idx="397">
                  <c:v>47393.919999999998</c:v>
                </c:pt>
                <c:pt idx="398">
                  <c:v>49392.98</c:v>
                </c:pt>
                <c:pt idx="399">
                  <c:v>49687.28</c:v>
                </c:pt>
                <c:pt idx="400">
                  <c:v>51204.11</c:v>
                </c:pt>
                <c:pt idx="401">
                  <c:v>54090.03</c:v>
                </c:pt>
                <c:pt idx="402">
                  <c:v>57323.199999999997</c:v>
                </c:pt>
                <c:pt idx="403">
                  <c:v>60554.43</c:v>
                </c:pt>
                <c:pt idx="404">
                  <c:v>63391.6</c:v>
                </c:pt>
                <c:pt idx="405">
                  <c:v>65405.97</c:v>
                </c:pt>
                <c:pt idx="406">
                  <c:v>66535.679999999993</c:v>
                </c:pt>
                <c:pt idx="407">
                  <c:v>67069.5</c:v>
                </c:pt>
                <c:pt idx="408">
                  <c:v>66582.61</c:v>
                </c:pt>
                <c:pt idx="409">
                  <c:v>64128.92</c:v>
                </c:pt>
                <c:pt idx="410">
                  <c:v>61797.01</c:v>
                </c:pt>
                <c:pt idx="411">
                  <c:v>59981.2</c:v>
                </c:pt>
                <c:pt idx="412">
                  <c:v>58624.37</c:v>
                </c:pt>
                <c:pt idx="413">
                  <c:v>56672.04</c:v>
                </c:pt>
                <c:pt idx="414">
                  <c:v>53588.88</c:v>
                </c:pt>
                <c:pt idx="415">
                  <c:v>49930.7</c:v>
                </c:pt>
                <c:pt idx="416">
                  <c:v>46984.06</c:v>
                </c:pt>
                <c:pt idx="417">
                  <c:v>44975.79</c:v>
                </c:pt>
                <c:pt idx="418">
                  <c:v>43670.54</c:v>
                </c:pt>
                <c:pt idx="419">
                  <c:v>43098.61</c:v>
                </c:pt>
                <c:pt idx="420">
                  <c:v>42994.94</c:v>
                </c:pt>
                <c:pt idx="421">
                  <c:v>44043.85</c:v>
                </c:pt>
                <c:pt idx="422">
                  <c:v>46320.51</c:v>
                </c:pt>
                <c:pt idx="423">
                  <c:v>47088.46</c:v>
                </c:pt>
                <c:pt idx="424">
                  <c:v>48312.63</c:v>
                </c:pt>
                <c:pt idx="425">
                  <c:v>50295.37</c:v>
                </c:pt>
                <c:pt idx="426">
                  <c:v>53017.98</c:v>
                </c:pt>
                <c:pt idx="427">
                  <c:v>55980.97</c:v>
                </c:pt>
                <c:pt idx="428">
                  <c:v>58824.79</c:v>
                </c:pt>
                <c:pt idx="429">
                  <c:v>61293.23</c:v>
                </c:pt>
                <c:pt idx="430">
                  <c:v>62687.86</c:v>
                </c:pt>
                <c:pt idx="431">
                  <c:v>63145.34</c:v>
                </c:pt>
                <c:pt idx="432">
                  <c:v>63376.160000000003</c:v>
                </c:pt>
                <c:pt idx="433">
                  <c:v>62820.15</c:v>
                </c:pt>
                <c:pt idx="434">
                  <c:v>61441.33</c:v>
                </c:pt>
                <c:pt idx="435">
                  <c:v>59595.94</c:v>
                </c:pt>
                <c:pt idx="436">
                  <c:v>58168.25</c:v>
                </c:pt>
                <c:pt idx="437">
                  <c:v>56336.42</c:v>
                </c:pt>
                <c:pt idx="438">
                  <c:v>53837.03</c:v>
                </c:pt>
                <c:pt idx="439">
                  <c:v>50861.69</c:v>
                </c:pt>
                <c:pt idx="440">
                  <c:v>48075.59</c:v>
                </c:pt>
                <c:pt idx="441">
                  <c:v>46092.77</c:v>
                </c:pt>
                <c:pt idx="442">
                  <c:v>44515.26</c:v>
                </c:pt>
                <c:pt idx="443">
                  <c:v>43563.72</c:v>
                </c:pt>
                <c:pt idx="444">
                  <c:v>42897.31</c:v>
                </c:pt>
                <c:pt idx="445">
                  <c:v>42917.2</c:v>
                </c:pt>
                <c:pt idx="446">
                  <c:v>43515.01</c:v>
                </c:pt>
                <c:pt idx="447">
                  <c:v>44221.3</c:v>
                </c:pt>
                <c:pt idx="448">
                  <c:v>46642.73</c:v>
                </c:pt>
                <c:pt idx="449">
                  <c:v>50214.77</c:v>
                </c:pt>
                <c:pt idx="450">
                  <c:v>54323.02</c:v>
                </c:pt>
                <c:pt idx="451">
                  <c:v>58064.92</c:v>
                </c:pt>
                <c:pt idx="452">
                  <c:v>60854.67</c:v>
                </c:pt>
                <c:pt idx="453">
                  <c:v>63068.95</c:v>
                </c:pt>
                <c:pt idx="454">
                  <c:v>64329.33</c:v>
                </c:pt>
                <c:pt idx="455">
                  <c:v>64831.64</c:v>
                </c:pt>
                <c:pt idx="456">
                  <c:v>65553.83</c:v>
                </c:pt>
                <c:pt idx="457">
                  <c:v>65541.81</c:v>
                </c:pt>
                <c:pt idx="458">
                  <c:v>63797.15</c:v>
                </c:pt>
                <c:pt idx="459">
                  <c:v>61636.84</c:v>
                </c:pt>
                <c:pt idx="460">
                  <c:v>60129.62</c:v>
                </c:pt>
                <c:pt idx="461">
                  <c:v>58015.66</c:v>
                </c:pt>
                <c:pt idx="462">
                  <c:v>55069.03</c:v>
                </c:pt>
                <c:pt idx="463">
                  <c:v>52202.73</c:v>
                </c:pt>
                <c:pt idx="464">
                  <c:v>49477.63</c:v>
                </c:pt>
                <c:pt idx="465">
                  <c:v>47260.28</c:v>
                </c:pt>
                <c:pt idx="466">
                  <c:v>45728.26</c:v>
                </c:pt>
                <c:pt idx="467">
                  <c:v>44666.45</c:v>
                </c:pt>
                <c:pt idx="468">
                  <c:v>44049.66</c:v>
                </c:pt>
                <c:pt idx="469">
                  <c:v>43835.81</c:v>
                </c:pt>
                <c:pt idx="470">
                  <c:v>43616.84</c:v>
                </c:pt>
                <c:pt idx="471">
                  <c:v>43835.46</c:v>
                </c:pt>
                <c:pt idx="472">
                  <c:v>45891.68</c:v>
                </c:pt>
                <c:pt idx="473">
                  <c:v>49228.21</c:v>
                </c:pt>
                <c:pt idx="474">
                  <c:v>52299.98</c:v>
                </c:pt>
                <c:pt idx="475">
                  <c:v>54690.58</c:v>
                </c:pt>
                <c:pt idx="476">
                  <c:v>56799.57</c:v>
                </c:pt>
                <c:pt idx="477">
                  <c:v>59089.4</c:v>
                </c:pt>
                <c:pt idx="478">
                  <c:v>61182.76</c:v>
                </c:pt>
                <c:pt idx="479">
                  <c:v>62172.22</c:v>
                </c:pt>
                <c:pt idx="480">
                  <c:v>62474.29</c:v>
                </c:pt>
                <c:pt idx="481">
                  <c:v>62608.57</c:v>
                </c:pt>
                <c:pt idx="482">
                  <c:v>61857.46</c:v>
                </c:pt>
                <c:pt idx="483">
                  <c:v>60537.62</c:v>
                </c:pt>
                <c:pt idx="484">
                  <c:v>59747.11</c:v>
                </c:pt>
                <c:pt idx="485">
                  <c:v>57849.41</c:v>
                </c:pt>
                <c:pt idx="486">
                  <c:v>54645.09</c:v>
                </c:pt>
                <c:pt idx="487">
                  <c:v>51110.86</c:v>
                </c:pt>
                <c:pt idx="488">
                  <c:v>48421.26</c:v>
                </c:pt>
                <c:pt idx="489">
                  <c:v>46457.09</c:v>
                </c:pt>
                <c:pt idx="490">
                  <c:v>45324.89</c:v>
                </c:pt>
                <c:pt idx="491">
                  <c:v>44986.35</c:v>
                </c:pt>
                <c:pt idx="492">
                  <c:v>44979.65</c:v>
                </c:pt>
                <c:pt idx="493">
                  <c:v>46250.5</c:v>
                </c:pt>
                <c:pt idx="494">
                  <c:v>48456.74</c:v>
                </c:pt>
                <c:pt idx="495">
                  <c:v>49185.54</c:v>
                </c:pt>
                <c:pt idx="496">
                  <c:v>50265.8</c:v>
                </c:pt>
                <c:pt idx="497">
                  <c:v>52388.41</c:v>
                </c:pt>
                <c:pt idx="498">
                  <c:v>54796.28</c:v>
                </c:pt>
                <c:pt idx="499">
                  <c:v>56866.239999999998</c:v>
                </c:pt>
                <c:pt idx="500">
                  <c:v>58710.5</c:v>
                </c:pt>
                <c:pt idx="501">
                  <c:v>60191.98</c:v>
                </c:pt>
                <c:pt idx="502">
                  <c:v>61183.41</c:v>
                </c:pt>
                <c:pt idx="503">
                  <c:v>61753.41</c:v>
                </c:pt>
                <c:pt idx="504">
                  <c:v>61937.38</c:v>
                </c:pt>
                <c:pt idx="505">
                  <c:v>61478.21</c:v>
                </c:pt>
                <c:pt idx="506">
                  <c:v>59806.33</c:v>
                </c:pt>
                <c:pt idx="507">
                  <c:v>57818.42</c:v>
                </c:pt>
                <c:pt idx="508">
                  <c:v>56805.33</c:v>
                </c:pt>
                <c:pt idx="509">
                  <c:v>55256.5</c:v>
                </c:pt>
                <c:pt idx="510">
                  <c:v>52444.33</c:v>
                </c:pt>
                <c:pt idx="511">
                  <c:v>49094.69</c:v>
                </c:pt>
                <c:pt idx="512">
                  <c:v>46259.05</c:v>
                </c:pt>
                <c:pt idx="513">
                  <c:v>44497.36</c:v>
                </c:pt>
                <c:pt idx="514">
                  <c:v>43313.13</c:v>
                </c:pt>
                <c:pt idx="515">
                  <c:v>42737.87</c:v>
                </c:pt>
                <c:pt idx="516">
                  <c:v>42748.63</c:v>
                </c:pt>
                <c:pt idx="517">
                  <c:v>44100.69</c:v>
                </c:pt>
                <c:pt idx="518">
                  <c:v>46195.88</c:v>
                </c:pt>
                <c:pt idx="519">
                  <c:v>47125.95</c:v>
                </c:pt>
                <c:pt idx="520">
                  <c:v>47711.57</c:v>
                </c:pt>
                <c:pt idx="521">
                  <c:v>49312.56</c:v>
                </c:pt>
                <c:pt idx="522">
                  <c:v>51279.8</c:v>
                </c:pt>
                <c:pt idx="523">
                  <c:v>53287.87</c:v>
                </c:pt>
                <c:pt idx="524">
                  <c:v>55112.77</c:v>
                </c:pt>
                <c:pt idx="525">
                  <c:v>57080.86</c:v>
                </c:pt>
                <c:pt idx="526">
                  <c:v>58818.7</c:v>
                </c:pt>
                <c:pt idx="527">
                  <c:v>60612.7</c:v>
                </c:pt>
                <c:pt idx="528">
                  <c:v>62233.97</c:v>
                </c:pt>
                <c:pt idx="529">
                  <c:v>63047.65</c:v>
                </c:pt>
                <c:pt idx="530">
                  <c:v>62134.09</c:v>
                </c:pt>
                <c:pt idx="531">
                  <c:v>60347.89</c:v>
                </c:pt>
                <c:pt idx="532">
                  <c:v>59063.63</c:v>
                </c:pt>
                <c:pt idx="533">
                  <c:v>57366.31</c:v>
                </c:pt>
                <c:pt idx="534">
                  <c:v>54274.55</c:v>
                </c:pt>
                <c:pt idx="535">
                  <c:v>50795.58</c:v>
                </c:pt>
                <c:pt idx="536">
                  <c:v>47658.53</c:v>
                </c:pt>
                <c:pt idx="537">
                  <c:v>45955.97</c:v>
                </c:pt>
                <c:pt idx="538">
                  <c:v>44729.55</c:v>
                </c:pt>
                <c:pt idx="539">
                  <c:v>44124.93</c:v>
                </c:pt>
                <c:pt idx="540">
                  <c:v>43988.93</c:v>
                </c:pt>
                <c:pt idx="541">
                  <c:v>44915.9</c:v>
                </c:pt>
                <c:pt idx="542">
                  <c:v>46962.6</c:v>
                </c:pt>
                <c:pt idx="543">
                  <c:v>47575.94</c:v>
                </c:pt>
                <c:pt idx="544">
                  <c:v>48578.5</c:v>
                </c:pt>
                <c:pt idx="545">
                  <c:v>50298.79</c:v>
                </c:pt>
                <c:pt idx="546">
                  <c:v>52467.4</c:v>
                </c:pt>
                <c:pt idx="547">
                  <c:v>54719.199999999997</c:v>
                </c:pt>
                <c:pt idx="548">
                  <c:v>57217.56</c:v>
                </c:pt>
                <c:pt idx="549">
                  <c:v>59705.31</c:v>
                </c:pt>
                <c:pt idx="550">
                  <c:v>61198.46</c:v>
                </c:pt>
                <c:pt idx="551">
                  <c:v>62074.32</c:v>
                </c:pt>
                <c:pt idx="552">
                  <c:v>62680.05</c:v>
                </c:pt>
                <c:pt idx="553">
                  <c:v>62939.53</c:v>
                </c:pt>
                <c:pt idx="554">
                  <c:v>61970.63</c:v>
                </c:pt>
                <c:pt idx="555">
                  <c:v>60291.17</c:v>
                </c:pt>
                <c:pt idx="556">
                  <c:v>59186.92</c:v>
                </c:pt>
                <c:pt idx="557">
                  <c:v>57067.65</c:v>
                </c:pt>
                <c:pt idx="558">
                  <c:v>53343.040000000001</c:v>
                </c:pt>
                <c:pt idx="559">
                  <c:v>49512.95</c:v>
                </c:pt>
                <c:pt idx="560">
                  <c:v>46557.51</c:v>
                </c:pt>
                <c:pt idx="561">
                  <c:v>44586.14</c:v>
                </c:pt>
                <c:pt idx="562">
                  <c:v>43325.4</c:v>
                </c:pt>
                <c:pt idx="563">
                  <c:v>42421.760000000002</c:v>
                </c:pt>
                <c:pt idx="564">
                  <c:v>42396.31</c:v>
                </c:pt>
                <c:pt idx="565">
                  <c:v>43553.33</c:v>
                </c:pt>
                <c:pt idx="566">
                  <c:v>45784</c:v>
                </c:pt>
                <c:pt idx="567">
                  <c:v>46445.2</c:v>
                </c:pt>
                <c:pt idx="568">
                  <c:v>47932.77</c:v>
                </c:pt>
                <c:pt idx="569">
                  <c:v>50529.41</c:v>
                </c:pt>
                <c:pt idx="570">
                  <c:v>53992.3</c:v>
                </c:pt>
                <c:pt idx="571">
                  <c:v>57255.839999999997</c:v>
                </c:pt>
                <c:pt idx="572">
                  <c:v>60066.83</c:v>
                </c:pt>
                <c:pt idx="573">
                  <c:v>62791.63</c:v>
                </c:pt>
                <c:pt idx="574">
                  <c:v>64825.66</c:v>
                </c:pt>
                <c:pt idx="575">
                  <c:v>66549.41</c:v>
                </c:pt>
                <c:pt idx="576">
                  <c:v>67663.38</c:v>
                </c:pt>
                <c:pt idx="577">
                  <c:v>67514.179999999993</c:v>
                </c:pt>
                <c:pt idx="578">
                  <c:v>66248.259999999995</c:v>
                </c:pt>
                <c:pt idx="579">
                  <c:v>63808.32</c:v>
                </c:pt>
                <c:pt idx="580">
                  <c:v>61971.53</c:v>
                </c:pt>
                <c:pt idx="581">
                  <c:v>59846.720000000001</c:v>
                </c:pt>
                <c:pt idx="582">
                  <c:v>56175.4</c:v>
                </c:pt>
                <c:pt idx="583">
                  <c:v>52187.17</c:v>
                </c:pt>
                <c:pt idx="584">
                  <c:v>48704.76</c:v>
                </c:pt>
                <c:pt idx="585">
                  <c:v>46422.68</c:v>
                </c:pt>
                <c:pt idx="586">
                  <c:v>44977.55</c:v>
                </c:pt>
                <c:pt idx="587">
                  <c:v>43857.61</c:v>
                </c:pt>
                <c:pt idx="588">
                  <c:v>43535.76</c:v>
                </c:pt>
                <c:pt idx="589">
                  <c:v>44581.51</c:v>
                </c:pt>
                <c:pt idx="590">
                  <c:v>46643.88</c:v>
                </c:pt>
                <c:pt idx="591">
                  <c:v>47293.23</c:v>
                </c:pt>
                <c:pt idx="592">
                  <c:v>48886.63</c:v>
                </c:pt>
                <c:pt idx="593">
                  <c:v>52187.12</c:v>
                </c:pt>
                <c:pt idx="594">
                  <c:v>55885.57</c:v>
                </c:pt>
                <c:pt idx="595">
                  <c:v>59565.37</c:v>
                </c:pt>
                <c:pt idx="596">
                  <c:v>62869.18</c:v>
                </c:pt>
                <c:pt idx="597">
                  <c:v>65366.98</c:v>
                </c:pt>
                <c:pt idx="598">
                  <c:v>66999.77</c:v>
                </c:pt>
                <c:pt idx="599">
                  <c:v>67720.73</c:v>
                </c:pt>
                <c:pt idx="600">
                  <c:v>68301.320000000007</c:v>
                </c:pt>
                <c:pt idx="601">
                  <c:v>68015.28</c:v>
                </c:pt>
                <c:pt idx="602">
                  <c:v>66328.160000000003</c:v>
                </c:pt>
                <c:pt idx="603">
                  <c:v>63681.34</c:v>
                </c:pt>
                <c:pt idx="604">
                  <c:v>61680.81</c:v>
                </c:pt>
                <c:pt idx="605">
                  <c:v>59362.400000000001</c:v>
                </c:pt>
                <c:pt idx="606">
                  <c:v>56286.85</c:v>
                </c:pt>
                <c:pt idx="607">
                  <c:v>53110.53</c:v>
                </c:pt>
                <c:pt idx="608">
                  <c:v>50086.400000000001</c:v>
                </c:pt>
                <c:pt idx="609">
                  <c:v>47625.84</c:v>
                </c:pt>
                <c:pt idx="610">
                  <c:v>45959.97</c:v>
                </c:pt>
                <c:pt idx="611">
                  <c:v>44658.18</c:v>
                </c:pt>
                <c:pt idx="612">
                  <c:v>43687.33</c:v>
                </c:pt>
                <c:pt idx="613">
                  <c:v>43571.45</c:v>
                </c:pt>
                <c:pt idx="614">
                  <c:v>43830.04</c:v>
                </c:pt>
                <c:pt idx="615">
                  <c:v>44216.77</c:v>
                </c:pt>
                <c:pt idx="616">
                  <c:v>46878.51</c:v>
                </c:pt>
                <c:pt idx="617">
                  <c:v>50845.67</c:v>
                </c:pt>
                <c:pt idx="618">
                  <c:v>55173.71</c:v>
                </c:pt>
                <c:pt idx="619">
                  <c:v>59044.97</c:v>
                </c:pt>
                <c:pt idx="620">
                  <c:v>62277.04</c:v>
                </c:pt>
                <c:pt idx="621">
                  <c:v>64846.52</c:v>
                </c:pt>
                <c:pt idx="622">
                  <c:v>66657.66</c:v>
                </c:pt>
                <c:pt idx="623">
                  <c:v>67825.399999999994</c:v>
                </c:pt>
                <c:pt idx="624">
                  <c:v>68653.679999999993</c:v>
                </c:pt>
                <c:pt idx="625">
                  <c:v>69101.960000000006</c:v>
                </c:pt>
                <c:pt idx="626">
                  <c:v>67764.259999999995</c:v>
                </c:pt>
                <c:pt idx="627">
                  <c:v>65023.24</c:v>
                </c:pt>
                <c:pt idx="628">
                  <c:v>62887.41</c:v>
                </c:pt>
                <c:pt idx="629">
                  <c:v>60561.06</c:v>
                </c:pt>
                <c:pt idx="630">
                  <c:v>57579.67</c:v>
                </c:pt>
                <c:pt idx="631">
                  <c:v>54513.95</c:v>
                </c:pt>
                <c:pt idx="632">
                  <c:v>51534.58</c:v>
                </c:pt>
                <c:pt idx="633">
                  <c:v>49161.81</c:v>
                </c:pt>
                <c:pt idx="634">
                  <c:v>47425.4</c:v>
                </c:pt>
                <c:pt idx="635">
                  <c:v>45937.45</c:v>
                </c:pt>
                <c:pt idx="636">
                  <c:v>44867</c:v>
                </c:pt>
                <c:pt idx="637">
                  <c:v>44431.16</c:v>
                </c:pt>
                <c:pt idx="638">
                  <c:v>44383.14</c:v>
                </c:pt>
                <c:pt idx="639">
                  <c:v>44563.46</c:v>
                </c:pt>
                <c:pt idx="640">
                  <c:v>47344.4</c:v>
                </c:pt>
                <c:pt idx="641">
                  <c:v>51793.5</c:v>
                </c:pt>
                <c:pt idx="642">
                  <c:v>56018.96</c:v>
                </c:pt>
                <c:pt idx="643">
                  <c:v>60020.04</c:v>
                </c:pt>
                <c:pt idx="644">
                  <c:v>63731.040000000001</c:v>
                </c:pt>
                <c:pt idx="645">
                  <c:v>66779.509999999995</c:v>
                </c:pt>
                <c:pt idx="646">
                  <c:v>68982.350000000006</c:v>
                </c:pt>
                <c:pt idx="647">
                  <c:v>70308.539999999994</c:v>
                </c:pt>
                <c:pt idx="648">
                  <c:v>70961.89</c:v>
                </c:pt>
                <c:pt idx="649">
                  <c:v>71145.48</c:v>
                </c:pt>
                <c:pt idx="650">
                  <c:v>69810.240000000005</c:v>
                </c:pt>
                <c:pt idx="651">
                  <c:v>67408.08</c:v>
                </c:pt>
                <c:pt idx="652">
                  <c:v>65502.41</c:v>
                </c:pt>
                <c:pt idx="653">
                  <c:v>63035.45</c:v>
                </c:pt>
                <c:pt idx="654">
                  <c:v>59008.25</c:v>
                </c:pt>
                <c:pt idx="655">
                  <c:v>54824.98</c:v>
                </c:pt>
                <c:pt idx="656">
                  <c:v>51038.8</c:v>
                </c:pt>
                <c:pt idx="657">
                  <c:v>48578.93</c:v>
                </c:pt>
                <c:pt idx="658">
                  <c:v>47095.08</c:v>
                </c:pt>
                <c:pt idx="659">
                  <c:v>46289.08</c:v>
                </c:pt>
                <c:pt idx="660">
                  <c:v>46221.34</c:v>
                </c:pt>
                <c:pt idx="661">
                  <c:v>47155.96</c:v>
                </c:pt>
                <c:pt idx="662">
                  <c:v>49499.46</c:v>
                </c:pt>
                <c:pt idx="663">
                  <c:v>50000.27</c:v>
                </c:pt>
                <c:pt idx="664">
                  <c:v>51007.32</c:v>
                </c:pt>
                <c:pt idx="665">
                  <c:v>53613.87</c:v>
                </c:pt>
                <c:pt idx="666">
                  <c:v>57330.44</c:v>
                </c:pt>
                <c:pt idx="667">
                  <c:v>60310.05</c:v>
                </c:pt>
                <c:pt idx="668">
                  <c:v>63551.97</c:v>
                </c:pt>
                <c:pt idx="669">
                  <c:v>66221.06</c:v>
                </c:pt>
                <c:pt idx="670">
                  <c:v>67747.69</c:v>
                </c:pt>
                <c:pt idx="671">
                  <c:v>68414.87</c:v>
                </c:pt>
                <c:pt idx="672">
                  <c:v>68708.53</c:v>
                </c:pt>
                <c:pt idx="673">
                  <c:v>68229.36</c:v>
                </c:pt>
                <c:pt idx="674">
                  <c:v>66704.649999999994</c:v>
                </c:pt>
                <c:pt idx="675">
                  <c:v>64263.43</c:v>
                </c:pt>
                <c:pt idx="676">
                  <c:v>62448.6</c:v>
                </c:pt>
                <c:pt idx="677">
                  <c:v>59579.05</c:v>
                </c:pt>
                <c:pt idx="678">
                  <c:v>55160.91</c:v>
                </c:pt>
                <c:pt idx="679">
                  <c:v>51111.29</c:v>
                </c:pt>
                <c:pt idx="680">
                  <c:v>48284.56</c:v>
                </c:pt>
                <c:pt idx="681">
                  <c:v>46281.46</c:v>
                </c:pt>
                <c:pt idx="682">
                  <c:v>45225.71</c:v>
                </c:pt>
                <c:pt idx="683">
                  <c:v>44773.279999999999</c:v>
                </c:pt>
                <c:pt idx="684">
                  <c:v>44859.33</c:v>
                </c:pt>
                <c:pt idx="685">
                  <c:v>46262.84</c:v>
                </c:pt>
                <c:pt idx="686">
                  <c:v>48659.02</c:v>
                </c:pt>
                <c:pt idx="687">
                  <c:v>49210.720000000001</c:v>
                </c:pt>
                <c:pt idx="688">
                  <c:v>50251</c:v>
                </c:pt>
                <c:pt idx="689">
                  <c:v>52224.73</c:v>
                </c:pt>
                <c:pt idx="690">
                  <c:v>54659.199999999997</c:v>
                </c:pt>
                <c:pt idx="691">
                  <c:v>56684.98</c:v>
                </c:pt>
                <c:pt idx="692">
                  <c:v>58179.81</c:v>
                </c:pt>
                <c:pt idx="693">
                  <c:v>59631.33</c:v>
                </c:pt>
                <c:pt idx="694">
                  <c:v>60113.17</c:v>
                </c:pt>
                <c:pt idx="695">
                  <c:v>59999.51</c:v>
                </c:pt>
                <c:pt idx="696">
                  <c:v>59567.35</c:v>
                </c:pt>
                <c:pt idx="697">
                  <c:v>58329.599999999999</c:v>
                </c:pt>
                <c:pt idx="698">
                  <c:v>56684.06</c:v>
                </c:pt>
                <c:pt idx="699">
                  <c:v>55392.43</c:v>
                </c:pt>
                <c:pt idx="700">
                  <c:v>55335.91</c:v>
                </c:pt>
                <c:pt idx="701">
                  <c:v>53737.9</c:v>
                </c:pt>
                <c:pt idx="702">
                  <c:v>50918.3</c:v>
                </c:pt>
                <c:pt idx="703">
                  <c:v>47899.1</c:v>
                </c:pt>
                <c:pt idx="704">
                  <c:v>45535.88</c:v>
                </c:pt>
                <c:pt idx="705">
                  <c:v>43818.86</c:v>
                </c:pt>
                <c:pt idx="706">
                  <c:v>42804</c:v>
                </c:pt>
                <c:pt idx="707">
                  <c:v>42202.2</c:v>
                </c:pt>
                <c:pt idx="708">
                  <c:v>42543.89</c:v>
                </c:pt>
                <c:pt idx="709">
                  <c:v>43959.56</c:v>
                </c:pt>
                <c:pt idx="710">
                  <c:v>46351.27</c:v>
                </c:pt>
                <c:pt idx="711">
                  <c:v>46977.64</c:v>
                </c:pt>
                <c:pt idx="712">
                  <c:v>48162.239999999998</c:v>
                </c:pt>
                <c:pt idx="713">
                  <c:v>50609.47</c:v>
                </c:pt>
                <c:pt idx="714">
                  <c:v>53772.41</c:v>
                </c:pt>
                <c:pt idx="715">
                  <c:v>57108.27</c:v>
                </c:pt>
                <c:pt idx="716">
                  <c:v>59891.79</c:v>
                </c:pt>
                <c:pt idx="717">
                  <c:v>62398.57</c:v>
                </c:pt>
                <c:pt idx="718">
                  <c:v>64045.62</c:v>
                </c:pt>
                <c:pt idx="719">
                  <c:v>64486.78</c:v>
                </c:pt>
                <c:pt idx="720">
                  <c:v>63771.11</c:v>
                </c:pt>
                <c:pt idx="721">
                  <c:v>62545.77</c:v>
                </c:pt>
                <c:pt idx="722">
                  <c:v>60770.91</c:v>
                </c:pt>
                <c:pt idx="723">
                  <c:v>58999.32</c:v>
                </c:pt>
                <c:pt idx="724">
                  <c:v>57907.3</c:v>
                </c:pt>
                <c:pt idx="725">
                  <c:v>55599.33</c:v>
                </c:pt>
                <c:pt idx="726">
                  <c:v>52100.43</c:v>
                </c:pt>
                <c:pt idx="727">
                  <c:v>48721.71</c:v>
                </c:pt>
                <c:pt idx="728">
                  <c:v>45751.38</c:v>
                </c:pt>
                <c:pt idx="729">
                  <c:v>43895.07</c:v>
                </c:pt>
                <c:pt idx="730">
                  <c:v>42514.2</c:v>
                </c:pt>
                <c:pt idx="731">
                  <c:v>41804.35</c:v>
                </c:pt>
                <c:pt idx="732">
                  <c:v>41840.410000000003</c:v>
                </c:pt>
                <c:pt idx="733">
                  <c:v>42888.24</c:v>
                </c:pt>
                <c:pt idx="734">
                  <c:v>45125.33</c:v>
                </c:pt>
                <c:pt idx="735">
                  <c:v>46070.75</c:v>
                </c:pt>
                <c:pt idx="736">
                  <c:v>47598.64</c:v>
                </c:pt>
                <c:pt idx="737">
                  <c:v>50235.76</c:v>
                </c:pt>
                <c:pt idx="738">
                  <c:v>53617.43</c:v>
                </c:pt>
                <c:pt idx="739">
                  <c:v>56860.2</c:v>
                </c:pt>
                <c:pt idx="740">
                  <c:v>59288.22</c:v>
                </c:pt>
                <c:pt idx="741">
                  <c:v>61481.15</c:v>
                </c:pt>
                <c:pt idx="742">
                  <c:v>61950.15</c:v>
                </c:pt>
                <c:pt idx="743">
                  <c:v>60975.86</c:v>
                </c:pt>
                <c:pt idx="744">
                  <c:v>60234.89</c:v>
                </c:pt>
                <c:pt idx="745">
                  <c:v>60149.95</c:v>
                </c:pt>
                <c:pt idx="746">
                  <c:v>59153.95</c:v>
                </c:pt>
                <c:pt idx="747">
                  <c:v>57848.7</c:v>
                </c:pt>
                <c:pt idx="748">
                  <c:v>57188.61</c:v>
                </c:pt>
                <c:pt idx="749">
                  <c:v>55085.61</c:v>
                </c:pt>
                <c:pt idx="750">
                  <c:v>51771.03</c:v>
                </c:pt>
                <c:pt idx="751">
                  <c:v>48318.81</c:v>
                </c:pt>
                <c:pt idx="752">
                  <c:v>45624.09</c:v>
                </c:pt>
                <c:pt idx="753">
                  <c:v>43512.959999999999</c:v>
                </c:pt>
                <c:pt idx="754">
                  <c:v>42175.79</c:v>
                </c:pt>
                <c:pt idx="755">
                  <c:v>41443.06</c:v>
                </c:pt>
                <c:pt idx="756">
                  <c:v>41439.14</c:v>
                </c:pt>
                <c:pt idx="757">
                  <c:v>42901.43</c:v>
                </c:pt>
                <c:pt idx="758">
                  <c:v>44906.31</c:v>
                </c:pt>
                <c:pt idx="759">
                  <c:v>45691.18</c:v>
                </c:pt>
                <c:pt idx="760">
                  <c:v>46945.25</c:v>
                </c:pt>
                <c:pt idx="761">
                  <c:v>49414.6</c:v>
                </c:pt>
                <c:pt idx="762">
                  <c:v>52366.34</c:v>
                </c:pt>
                <c:pt idx="763">
                  <c:v>55152.4</c:v>
                </c:pt>
                <c:pt idx="764">
                  <c:v>57854.74</c:v>
                </c:pt>
                <c:pt idx="765">
                  <c:v>60180.39</c:v>
                </c:pt>
                <c:pt idx="766">
                  <c:v>61347.98</c:v>
                </c:pt>
                <c:pt idx="767">
                  <c:v>61243.85</c:v>
                </c:pt>
                <c:pt idx="768">
                  <c:v>61100.4</c:v>
                </c:pt>
                <c:pt idx="769">
                  <c:v>60992.79</c:v>
                </c:pt>
                <c:pt idx="770">
                  <c:v>59726.25</c:v>
                </c:pt>
                <c:pt idx="771">
                  <c:v>57759.47</c:v>
                </c:pt>
                <c:pt idx="772">
                  <c:v>56370.25</c:v>
                </c:pt>
                <c:pt idx="773">
                  <c:v>54317.34</c:v>
                </c:pt>
                <c:pt idx="774">
                  <c:v>51779.55</c:v>
                </c:pt>
                <c:pt idx="775">
                  <c:v>48831.78</c:v>
                </c:pt>
                <c:pt idx="776">
                  <c:v>46219.97</c:v>
                </c:pt>
                <c:pt idx="777">
                  <c:v>44270.51</c:v>
                </c:pt>
                <c:pt idx="778">
                  <c:v>42744.56</c:v>
                </c:pt>
                <c:pt idx="779">
                  <c:v>41806.589999999997</c:v>
                </c:pt>
                <c:pt idx="780">
                  <c:v>41419.86</c:v>
                </c:pt>
                <c:pt idx="781">
                  <c:v>41223.949999999997</c:v>
                </c:pt>
                <c:pt idx="782">
                  <c:v>41542.870000000003</c:v>
                </c:pt>
                <c:pt idx="783">
                  <c:v>42002.400000000001</c:v>
                </c:pt>
                <c:pt idx="784">
                  <c:v>44343.68</c:v>
                </c:pt>
                <c:pt idx="785">
                  <c:v>47424.94</c:v>
                </c:pt>
                <c:pt idx="786">
                  <c:v>51173.69</c:v>
                </c:pt>
                <c:pt idx="787">
                  <c:v>54690.14</c:v>
                </c:pt>
                <c:pt idx="788">
                  <c:v>57385.32</c:v>
                </c:pt>
                <c:pt idx="789">
                  <c:v>59419.199999999997</c:v>
                </c:pt>
                <c:pt idx="790">
                  <c:v>60242.42</c:v>
                </c:pt>
                <c:pt idx="791">
                  <c:v>60453.59</c:v>
                </c:pt>
                <c:pt idx="792">
                  <c:v>59955.37</c:v>
                </c:pt>
                <c:pt idx="793">
                  <c:v>58229.32</c:v>
                </c:pt>
                <c:pt idx="794">
                  <c:v>55935.96</c:v>
                </c:pt>
                <c:pt idx="795">
                  <c:v>54145.91</c:v>
                </c:pt>
                <c:pt idx="796">
                  <c:v>52866.75</c:v>
                </c:pt>
                <c:pt idx="797">
                  <c:v>51095.81</c:v>
                </c:pt>
                <c:pt idx="798">
                  <c:v>48733.599999999999</c:v>
                </c:pt>
                <c:pt idx="799">
                  <c:v>46143.86</c:v>
                </c:pt>
                <c:pt idx="800">
                  <c:v>43707.97</c:v>
                </c:pt>
                <c:pt idx="801">
                  <c:v>41907.949999999997</c:v>
                </c:pt>
                <c:pt idx="802">
                  <c:v>40463.26</c:v>
                </c:pt>
                <c:pt idx="803">
                  <c:v>39442.58</c:v>
                </c:pt>
                <c:pt idx="804">
                  <c:v>38888.949999999997</c:v>
                </c:pt>
                <c:pt idx="805">
                  <c:v>38836.5</c:v>
                </c:pt>
                <c:pt idx="806">
                  <c:v>38981.86</c:v>
                </c:pt>
                <c:pt idx="807">
                  <c:v>39244.68</c:v>
                </c:pt>
                <c:pt idx="808">
                  <c:v>40989.31</c:v>
                </c:pt>
                <c:pt idx="809">
                  <c:v>43892.639999999999</c:v>
                </c:pt>
                <c:pt idx="810">
                  <c:v>46950.37</c:v>
                </c:pt>
                <c:pt idx="811">
                  <c:v>50139.15</c:v>
                </c:pt>
                <c:pt idx="812">
                  <c:v>53475.61</c:v>
                </c:pt>
                <c:pt idx="813">
                  <c:v>56055.85</c:v>
                </c:pt>
                <c:pt idx="814">
                  <c:v>57233.61</c:v>
                </c:pt>
                <c:pt idx="815">
                  <c:v>55649.48</c:v>
                </c:pt>
                <c:pt idx="816">
                  <c:v>54455.05</c:v>
                </c:pt>
                <c:pt idx="817">
                  <c:v>53723.74</c:v>
                </c:pt>
                <c:pt idx="818">
                  <c:v>52450.07</c:v>
                </c:pt>
                <c:pt idx="819">
                  <c:v>51308.79</c:v>
                </c:pt>
                <c:pt idx="820">
                  <c:v>50485.25</c:v>
                </c:pt>
                <c:pt idx="821">
                  <c:v>48780.46</c:v>
                </c:pt>
                <c:pt idx="822">
                  <c:v>46624.58</c:v>
                </c:pt>
                <c:pt idx="823">
                  <c:v>44125.79</c:v>
                </c:pt>
                <c:pt idx="824">
                  <c:v>41851.699999999997</c:v>
                </c:pt>
                <c:pt idx="825">
                  <c:v>40049.599999999999</c:v>
                </c:pt>
                <c:pt idx="826">
                  <c:v>38757.279999999999</c:v>
                </c:pt>
                <c:pt idx="827">
                  <c:v>37982.01</c:v>
                </c:pt>
                <c:pt idx="828">
                  <c:v>37808.910000000003</c:v>
                </c:pt>
                <c:pt idx="829">
                  <c:v>38308.22</c:v>
                </c:pt>
                <c:pt idx="830">
                  <c:v>38539.11</c:v>
                </c:pt>
                <c:pt idx="831">
                  <c:v>38539.370000000003</c:v>
                </c:pt>
                <c:pt idx="832">
                  <c:v>40106.78</c:v>
                </c:pt>
                <c:pt idx="833">
                  <c:v>43078.35</c:v>
                </c:pt>
                <c:pt idx="834">
                  <c:v>46486.02</c:v>
                </c:pt>
                <c:pt idx="835">
                  <c:v>50014.22</c:v>
                </c:pt>
                <c:pt idx="836">
                  <c:v>53678.47</c:v>
                </c:pt>
                <c:pt idx="837">
                  <c:v>56952.59</c:v>
                </c:pt>
                <c:pt idx="838">
                  <c:v>59632.97</c:v>
                </c:pt>
                <c:pt idx="839">
                  <c:v>61584.34</c:v>
                </c:pt>
                <c:pt idx="840">
                  <c:v>62748.25</c:v>
                </c:pt>
                <c:pt idx="841">
                  <c:v>62889.84</c:v>
                </c:pt>
                <c:pt idx="842">
                  <c:v>61692.81</c:v>
                </c:pt>
                <c:pt idx="843">
                  <c:v>59263.82</c:v>
                </c:pt>
                <c:pt idx="844">
                  <c:v>57558.21</c:v>
                </c:pt>
                <c:pt idx="845">
                  <c:v>54908.32</c:v>
                </c:pt>
                <c:pt idx="846">
                  <c:v>50986.78</c:v>
                </c:pt>
                <c:pt idx="847">
                  <c:v>47193.49</c:v>
                </c:pt>
                <c:pt idx="848">
                  <c:v>44160.37</c:v>
                </c:pt>
                <c:pt idx="849">
                  <c:v>42143.59</c:v>
                </c:pt>
                <c:pt idx="850">
                  <c:v>40778.589999999997</c:v>
                </c:pt>
                <c:pt idx="851">
                  <c:v>40114.49</c:v>
                </c:pt>
                <c:pt idx="852">
                  <c:v>40255.71</c:v>
                </c:pt>
                <c:pt idx="853">
                  <c:v>41697.03</c:v>
                </c:pt>
                <c:pt idx="854">
                  <c:v>43838.32</c:v>
                </c:pt>
                <c:pt idx="855">
                  <c:v>44785.19</c:v>
                </c:pt>
                <c:pt idx="856">
                  <c:v>46362.85</c:v>
                </c:pt>
                <c:pt idx="857">
                  <c:v>49127.4</c:v>
                </c:pt>
                <c:pt idx="858">
                  <c:v>52317.9</c:v>
                </c:pt>
                <c:pt idx="859">
                  <c:v>55790.69</c:v>
                </c:pt>
                <c:pt idx="860">
                  <c:v>59571.69</c:v>
                </c:pt>
                <c:pt idx="861">
                  <c:v>62808.89</c:v>
                </c:pt>
                <c:pt idx="862">
                  <c:v>65079.85</c:v>
                </c:pt>
                <c:pt idx="863">
                  <c:v>66172.47</c:v>
                </c:pt>
                <c:pt idx="864">
                  <c:v>66750.929999999993</c:v>
                </c:pt>
                <c:pt idx="865">
                  <c:v>66561.279999999999</c:v>
                </c:pt>
                <c:pt idx="866">
                  <c:v>65237.88</c:v>
                </c:pt>
                <c:pt idx="867">
                  <c:v>62453.42</c:v>
                </c:pt>
                <c:pt idx="868">
                  <c:v>60987.91</c:v>
                </c:pt>
                <c:pt idx="869">
                  <c:v>58261.88</c:v>
                </c:pt>
                <c:pt idx="870">
                  <c:v>54271.82</c:v>
                </c:pt>
                <c:pt idx="871">
                  <c:v>50108.55</c:v>
                </c:pt>
                <c:pt idx="872">
                  <c:v>46730.36</c:v>
                </c:pt>
                <c:pt idx="873">
                  <c:v>44470.2</c:v>
                </c:pt>
                <c:pt idx="874">
                  <c:v>42963.79</c:v>
                </c:pt>
                <c:pt idx="875">
                  <c:v>42070.79</c:v>
                </c:pt>
                <c:pt idx="876">
                  <c:v>41895.370000000003</c:v>
                </c:pt>
                <c:pt idx="877">
                  <c:v>43084.1</c:v>
                </c:pt>
                <c:pt idx="878">
                  <c:v>45009.25</c:v>
                </c:pt>
                <c:pt idx="879">
                  <c:v>45626.36</c:v>
                </c:pt>
                <c:pt idx="880">
                  <c:v>46931.05</c:v>
                </c:pt>
                <c:pt idx="881">
                  <c:v>49788.01</c:v>
                </c:pt>
                <c:pt idx="882">
                  <c:v>53482.52</c:v>
                </c:pt>
                <c:pt idx="883">
                  <c:v>57677.45</c:v>
                </c:pt>
                <c:pt idx="884">
                  <c:v>61743.73</c:v>
                </c:pt>
                <c:pt idx="885">
                  <c:v>65086.33</c:v>
                </c:pt>
                <c:pt idx="886">
                  <c:v>66683.56</c:v>
                </c:pt>
                <c:pt idx="887">
                  <c:v>66988.81</c:v>
                </c:pt>
                <c:pt idx="888">
                  <c:v>66590.61</c:v>
                </c:pt>
                <c:pt idx="889">
                  <c:v>65299.65</c:v>
                </c:pt>
                <c:pt idx="890">
                  <c:v>63822.36</c:v>
                </c:pt>
                <c:pt idx="891">
                  <c:v>61340.98</c:v>
                </c:pt>
                <c:pt idx="892">
                  <c:v>59477.1</c:v>
                </c:pt>
                <c:pt idx="893">
                  <c:v>56561.38</c:v>
                </c:pt>
                <c:pt idx="894">
                  <c:v>52514.63</c:v>
                </c:pt>
                <c:pt idx="895">
                  <c:v>48605.84</c:v>
                </c:pt>
                <c:pt idx="896">
                  <c:v>45585.95</c:v>
                </c:pt>
                <c:pt idx="897">
                  <c:v>43374.41</c:v>
                </c:pt>
                <c:pt idx="898">
                  <c:v>41874.61</c:v>
                </c:pt>
                <c:pt idx="899">
                  <c:v>41036.69</c:v>
                </c:pt>
                <c:pt idx="900">
                  <c:v>40969.56</c:v>
                </c:pt>
                <c:pt idx="901">
                  <c:v>42276.36</c:v>
                </c:pt>
                <c:pt idx="902">
                  <c:v>44437.89</c:v>
                </c:pt>
                <c:pt idx="903">
                  <c:v>45127.35</c:v>
                </c:pt>
                <c:pt idx="904">
                  <c:v>46261.04</c:v>
                </c:pt>
                <c:pt idx="905">
                  <c:v>48800.85</c:v>
                </c:pt>
                <c:pt idx="906">
                  <c:v>52478.1</c:v>
                </c:pt>
                <c:pt idx="907">
                  <c:v>56316.34</c:v>
                </c:pt>
                <c:pt idx="908">
                  <c:v>59879.08</c:v>
                </c:pt>
                <c:pt idx="909">
                  <c:v>62835.66</c:v>
                </c:pt>
                <c:pt idx="910">
                  <c:v>64463.87</c:v>
                </c:pt>
                <c:pt idx="911">
                  <c:v>65462.46</c:v>
                </c:pt>
                <c:pt idx="912">
                  <c:v>65852.86</c:v>
                </c:pt>
                <c:pt idx="913">
                  <c:v>65691.98</c:v>
                </c:pt>
                <c:pt idx="914">
                  <c:v>64078.36</c:v>
                </c:pt>
                <c:pt idx="915">
                  <c:v>61691.39</c:v>
                </c:pt>
                <c:pt idx="916">
                  <c:v>59755.3</c:v>
                </c:pt>
                <c:pt idx="917">
                  <c:v>56723.93</c:v>
                </c:pt>
                <c:pt idx="918">
                  <c:v>52832.88</c:v>
                </c:pt>
                <c:pt idx="919">
                  <c:v>48657.9</c:v>
                </c:pt>
                <c:pt idx="920">
                  <c:v>45397.72</c:v>
                </c:pt>
                <c:pt idx="921">
                  <c:v>42966.99</c:v>
                </c:pt>
                <c:pt idx="922">
                  <c:v>41286.18</c:v>
                </c:pt>
                <c:pt idx="923">
                  <c:v>40383.1</c:v>
                </c:pt>
                <c:pt idx="924">
                  <c:v>40205.089999999997</c:v>
                </c:pt>
                <c:pt idx="925">
                  <c:v>41496.89</c:v>
                </c:pt>
                <c:pt idx="926">
                  <c:v>43618.62</c:v>
                </c:pt>
                <c:pt idx="927">
                  <c:v>44533.98</c:v>
                </c:pt>
                <c:pt idx="928">
                  <c:v>45944.44</c:v>
                </c:pt>
                <c:pt idx="929">
                  <c:v>48761.65</c:v>
                </c:pt>
                <c:pt idx="930">
                  <c:v>52466.82</c:v>
                </c:pt>
                <c:pt idx="931">
                  <c:v>55832.54</c:v>
                </c:pt>
                <c:pt idx="932">
                  <c:v>59337.34</c:v>
                </c:pt>
                <c:pt idx="933">
                  <c:v>61955.26</c:v>
                </c:pt>
                <c:pt idx="934">
                  <c:v>63999.65</c:v>
                </c:pt>
                <c:pt idx="935">
                  <c:v>65346.54</c:v>
                </c:pt>
                <c:pt idx="936">
                  <c:v>66018.87</c:v>
                </c:pt>
                <c:pt idx="937">
                  <c:v>65305.7</c:v>
                </c:pt>
                <c:pt idx="938">
                  <c:v>63127.18</c:v>
                </c:pt>
                <c:pt idx="939">
                  <c:v>59986.82</c:v>
                </c:pt>
                <c:pt idx="940">
                  <c:v>57662</c:v>
                </c:pt>
                <c:pt idx="941">
                  <c:v>55000.36</c:v>
                </c:pt>
                <c:pt idx="942">
                  <c:v>52140.83</c:v>
                </c:pt>
                <c:pt idx="943">
                  <c:v>48861.77</c:v>
                </c:pt>
                <c:pt idx="944">
                  <c:v>45814.02</c:v>
                </c:pt>
                <c:pt idx="945">
                  <c:v>43390.07</c:v>
                </c:pt>
                <c:pt idx="946">
                  <c:v>41460.370000000003</c:v>
                </c:pt>
                <c:pt idx="947">
                  <c:v>40176.17</c:v>
                </c:pt>
                <c:pt idx="948">
                  <c:v>39419.919999999998</c:v>
                </c:pt>
                <c:pt idx="949">
                  <c:v>39334.21</c:v>
                </c:pt>
                <c:pt idx="950">
                  <c:v>39670.82</c:v>
                </c:pt>
                <c:pt idx="951">
                  <c:v>40246.58</c:v>
                </c:pt>
                <c:pt idx="952">
                  <c:v>42379.99</c:v>
                </c:pt>
                <c:pt idx="953">
                  <c:v>45906.74</c:v>
                </c:pt>
                <c:pt idx="954">
                  <c:v>50169.25</c:v>
                </c:pt>
                <c:pt idx="955">
                  <c:v>54008.05</c:v>
                </c:pt>
                <c:pt idx="956">
                  <c:v>57409.59</c:v>
                </c:pt>
                <c:pt idx="957">
                  <c:v>60076.21</c:v>
                </c:pt>
                <c:pt idx="958">
                  <c:v>62155.01</c:v>
                </c:pt>
                <c:pt idx="959">
                  <c:v>63865.83</c:v>
                </c:pt>
                <c:pt idx="960">
                  <c:v>64734.29</c:v>
                </c:pt>
                <c:pt idx="961">
                  <c:v>64440.98</c:v>
                </c:pt>
                <c:pt idx="962">
                  <c:v>62770.57</c:v>
                </c:pt>
                <c:pt idx="963">
                  <c:v>60241.34</c:v>
                </c:pt>
                <c:pt idx="964">
                  <c:v>58001.17</c:v>
                </c:pt>
                <c:pt idx="965">
                  <c:v>55030.28</c:v>
                </c:pt>
                <c:pt idx="966">
                  <c:v>51968.78</c:v>
                </c:pt>
                <c:pt idx="967">
                  <c:v>48896.79</c:v>
                </c:pt>
                <c:pt idx="968">
                  <c:v>46108</c:v>
                </c:pt>
                <c:pt idx="969">
                  <c:v>43968.98</c:v>
                </c:pt>
                <c:pt idx="970">
                  <c:v>42167.56</c:v>
                </c:pt>
                <c:pt idx="971">
                  <c:v>40907.949999999997</c:v>
                </c:pt>
                <c:pt idx="972">
                  <c:v>39820.910000000003</c:v>
                </c:pt>
                <c:pt idx="973">
                  <c:v>39625.279999999999</c:v>
                </c:pt>
                <c:pt idx="974">
                  <c:v>39331.75</c:v>
                </c:pt>
                <c:pt idx="975">
                  <c:v>39381.129999999997</c:v>
                </c:pt>
                <c:pt idx="976">
                  <c:v>41181.279999999999</c:v>
                </c:pt>
                <c:pt idx="977">
                  <c:v>44470.45</c:v>
                </c:pt>
                <c:pt idx="978">
                  <c:v>47766.1</c:v>
                </c:pt>
                <c:pt idx="979">
                  <c:v>51128.99</c:v>
                </c:pt>
                <c:pt idx="980">
                  <c:v>54270.32</c:v>
                </c:pt>
                <c:pt idx="981">
                  <c:v>56983.25</c:v>
                </c:pt>
                <c:pt idx="982">
                  <c:v>59171.32</c:v>
                </c:pt>
                <c:pt idx="983">
                  <c:v>61048.67</c:v>
                </c:pt>
                <c:pt idx="984">
                  <c:v>61911.69</c:v>
                </c:pt>
                <c:pt idx="985">
                  <c:v>61916.37</c:v>
                </c:pt>
                <c:pt idx="986">
                  <c:v>60453.18</c:v>
                </c:pt>
                <c:pt idx="987">
                  <c:v>57957.63</c:v>
                </c:pt>
                <c:pt idx="988">
                  <c:v>56709.15</c:v>
                </c:pt>
                <c:pt idx="989">
                  <c:v>54088.18</c:v>
                </c:pt>
                <c:pt idx="990">
                  <c:v>50375.03</c:v>
                </c:pt>
                <c:pt idx="991">
                  <c:v>46609.8</c:v>
                </c:pt>
                <c:pt idx="992">
                  <c:v>43439.85</c:v>
                </c:pt>
                <c:pt idx="993">
                  <c:v>41188.49</c:v>
                </c:pt>
                <c:pt idx="994">
                  <c:v>39821.589999999997</c:v>
                </c:pt>
                <c:pt idx="995">
                  <c:v>39001.72</c:v>
                </c:pt>
                <c:pt idx="996">
                  <c:v>39145.58</c:v>
                </c:pt>
                <c:pt idx="997">
                  <c:v>40410.9</c:v>
                </c:pt>
                <c:pt idx="998">
                  <c:v>42547.25</c:v>
                </c:pt>
                <c:pt idx="999">
                  <c:v>43124.82</c:v>
                </c:pt>
                <c:pt idx="1000">
                  <c:v>44254.95</c:v>
                </c:pt>
                <c:pt idx="1001">
                  <c:v>46386.09</c:v>
                </c:pt>
                <c:pt idx="1002">
                  <c:v>49426.8</c:v>
                </c:pt>
                <c:pt idx="1003">
                  <c:v>52678.400000000001</c:v>
                </c:pt>
                <c:pt idx="1004">
                  <c:v>55922.94</c:v>
                </c:pt>
                <c:pt idx="1005">
                  <c:v>59020.9</c:v>
                </c:pt>
                <c:pt idx="1006">
                  <c:v>61651.97</c:v>
                </c:pt>
                <c:pt idx="1007">
                  <c:v>63631.61</c:v>
                </c:pt>
                <c:pt idx="1008">
                  <c:v>65041.54</c:v>
                </c:pt>
                <c:pt idx="1009">
                  <c:v>65034.04</c:v>
                </c:pt>
                <c:pt idx="1010">
                  <c:v>63088.43</c:v>
                </c:pt>
                <c:pt idx="1011">
                  <c:v>60395.45</c:v>
                </c:pt>
                <c:pt idx="1012">
                  <c:v>58698.96</c:v>
                </c:pt>
                <c:pt idx="1013">
                  <c:v>55538.95</c:v>
                </c:pt>
                <c:pt idx="1014">
                  <c:v>51166.74</c:v>
                </c:pt>
                <c:pt idx="1015">
                  <c:v>47079.1</c:v>
                </c:pt>
                <c:pt idx="1016">
                  <c:v>43962.37</c:v>
                </c:pt>
                <c:pt idx="1017">
                  <c:v>41702.559999999998</c:v>
                </c:pt>
                <c:pt idx="1018">
                  <c:v>40332.71</c:v>
                </c:pt>
                <c:pt idx="1019">
                  <c:v>39562.39</c:v>
                </c:pt>
                <c:pt idx="1020">
                  <c:v>39314.480000000003</c:v>
                </c:pt>
                <c:pt idx="1021">
                  <c:v>40557.550000000003</c:v>
                </c:pt>
                <c:pt idx="1022">
                  <c:v>42778.400000000001</c:v>
                </c:pt>
                <c:pt idx="1023">
                  <c:v>43303.96</c:v>
                </c:pt>
                <c:pt idx="1024">
                  <c:v>44405.29</c:v>
                </c:pt>
                <c:pt idx="1025">
                  <c:v>46731.21</c:v>
                </c:pt>
                <c:pt idx="1026">
                  <c:v>50122.39</c:v>
                </c:pt>
                <c:pt idx="1027">
                  <c:v>53561.65</c:v>
                </c:pt>
                <c:pt idx="1028">
                  <c:v>57129.120000000003</c:v>
                </c:pt>
                <c:pt idx="1029">
                  <c:v>60496.17</c:v>
                </c:pt>
                <c:pt idx="1030">
                  <c:v>62931.22</c:v>
                </c:pt>
                <c:pt idx="1031">
                  <c:v>64951.42</c:v>
                </c:pt>
                <c:pt idx="1032">
                  <c:v>66233.820000000007</c:v>
                </c:pt>
                <c:pt idx="1033">
                  <c:v>66162.81</c:v>
                </c:pt>
                <c:pt idx="1034">
                  <c:v>64336.66</c:v>
                </c:pt>
                <c:pt idx="1035">
                  <c:v>61635.62</c:v>
                </c:pt>
                <c:pt idx="1036">
                  <c:v>59596.58</c:v>
                </c:pt>
                <c:pt idx="1037">
                  <c:v>56561.65</c:v>
                </c:pt>
                <c:pt idx="1038">
                  <c:v>52310.22</c:v>
                </c:pt>
                <c:pt idx="1039">
                  <c:v>48410.77</c:v>
                </c:pt>
                <c:pt idx="1040">
                  <c:v>44673.65</c:v>
                </c:pt>
                <c:pt idx="1041">
                  <c:v>42292.1</c:v>
                </c:pt>
                <c:pt idx="1042">
                  <c:v>40641.120000000003</c:v>
                </c:pt>
                <c:pt idx="1043">
                  <c:v>39557.96</c:v>
                </c:pt>
                <c:pt idx="1044">
                  <c:v>39338.93</c:v>
                </c:pt>
                <c:pt idx="1045">
                  <c:v>40520.9</c:v>
                </c:pt>
                <c:pt idx="1046">
                  <c:v>42692.13</c:v>
                </c:pt>
                <c:pt idx="1047">
                  <c:v>43358.93</c:v>
                </c:pt>
                <c:pt idx="1048">
                  <c:v>44428.1</c:v>
                </c:pt>
                <c:pt idx="1049">
                  <c:v>47030.51</c:v>
                </c:pt>
                <c:pt idx="1050">
                  <c:v>50214.85</c:v>
                </c:pt>
                <c:pt idx="1051">
                  <c:v>53378.66</c:v>
                </c:pt>
                <c:pt idx="1052">
                  <c:v>56543.19</c:v>
                </c:pt>
                <c:pt idx="1053">
                  <c:v>59647.06</c:v>
                </c:pt>
                <c:pt idx="1054">
                  <c:v>62173.25</c:v>
                </c:pt>
                <c:pt idx="1055">
                  <c:v>63981.53</c:v>
                </c:pt>
                <c:pt idx="1056">
                  <c:v>65099.06</c:v>
                </c:pt>
                <c:pt idx="1057">
                  <c:v>64763.07</c:v>
                </c:pt>
                <c:pt idx="1058">
                  <c:v>62518.54</c:v>
                </c:pt>
                <c:pt idx="1059">
                  <c:v>59690.1</c:v>
                </c:pt>
                <c:pt idx="1060">
                  <c:v>57956.18</c:v>
                </c:pt>
                <c:pt idx="1061">
                  <c:v>54845.07</c:v>
                </c:pt>
                <c:pt idx="1062">
                  <c:v>50966.54</c:v>
                </c:pt>
                <c:pt idx="1063">
                  <c:v>46893.27</c:v>
                </c:pt>
                <c:pt idx="1064">
                  <c:v>43700.74</c:v>
                </c:pt>
                <c:pt idx="1065">
                  <c:v>41423.21</c:v>
                </c:pt>
                <c:pt idx="1066">
                  <c:v>39870.42</c:v>
                </c:pt>
                <c:pt idx="1067">
                  <c:v>39002.120000000003</c:v>
                </c:pt>
                <c:pt idx="1068">
                  <c:v>38597.21</c:v>
                </c:pt>
                <c:pt idx="1069">
                  <c:v>39728.81</c:v>
                </c:pt>
                <c:pt idx="1070">
                  <c:v>41918.15</c:v>
                </c:pt>
                <c:pt idx="1071">
                  <c:v>42619.06</c:v>
                </c:pt>
                <c:pt idx="1072">
                  <c:v>43861.67</c:v>
                </c:pt>
                <c:pt idx="1073">
                  <c:v>46418.94</c:v>
                </c:pt>
                <c:pt idx="1074">
                  <c:v>49574.69</c:v>
                </c:pt>
                <c:pt idx="1075">
                  <c:v>52898.45</c:v>
                </c:pt>
                <c:pt idx="1076">
                  <c:v>56077.279999999999</c:v>
                </c:pt>
                <c:pt idx="1077">
                  <c:v>59182.95</c:v>
                </c:pt>
                <c:pt idx="1078">
                  <c:v>61575.35</c:v>
                </c:pt>
                <c:pt idx="1079">
                  <c:v>63496.14</c:v>
                </c:pt>
                <c:pt idx="1080">
                  <c:v>64799.65</c:v>
                </c:pt>
                <c:pt idx="1081">
                  <c:v>64656.77</c:v>
                </c:pt>
                <c:pt idx="1082">
                  <c:v>62675.7</c:v>
                </c:pt>
                <c:pt idx="1083">
                  <c:v>60071.35</c:v>
                </c:pt>
                <c:pt idx="1084">
                  <c:v>58602.98</c:v>
                </c:pt>
                <c:pt idx="1085">
                  <c:v>55996.17</c:v>
                </c:pt>
                <c:pt idx="1086">
                  <c:v>52604.72</c:v>
                </c:pt>
                <c:pt idx="1087">
                  <c:v>48971.839999999997</c:v>
                </c:pt>
                <c:pt idx="1088">
                  <c:v>45989.11</c:v>
                </c:pt>
                <c:pt idx="1089">
                  <c:v>43725.67</c:v>
                </c:pt>
                <c:pt idx="1090">
                  <c:v>42299.62</c:v>
                </c:pt>
                <c:pt idx="1091">
                  <c:v>41544.89</c:v>
                </c:pt>
                <c:pt idx="1092">
                  <c:v>41472.410000000003</c:v>
                </c:pt>
                <c:pt idx="1093">
                  <c:v>42741.39</c:v>
                </c:pt>
                <c:pt idx="1094">
                  <c:v>44859</c:v>
                </c:pt>
                <c:pt idx="1095">
                  <c:v>45710.32</c:v>
                </c:pt>
                <c:pt idx="1096">
                  <c:v>46970.47</c:v>
                </c:pt>
                <c:pt idx="1097">
                  <c:v>49945</c:v>
                </c:pt>
                <c:pt idx="1098">
                  <c:v>53692</c:v>
                </c:pt>
                <c:pt idx="1099">
                  <c:v>57187.79</c:v>
                </c:pt>
                <c:pt idx="1100">
                  <c:v>60341.02</c:v>
                </c:pt>
                <c:pt idx="1101">
                  <c:v>63449.82</c:v>
                </c:pt>
                <c:pt idx="1102">
                  <c:v>65435.6</c:v>
                </c:pt>
                <c:pt idx="1103">
                  <c:v>66211.399999999994</c:v>
                </c:pt>
                <c:pt idx="1104">
                  <c:v>66651.47</c:v>
                </c:pt>
                <c:pt idx="1105">
                  <c:v>66506.2</c:v>
                </c:pt>
                <c:pt idx="1106">
                  <c:v>64755.83</c:v>
                </c:pt>
                <c:pt idx="1107">
                  <c:v>62142.79</c:v>
                </c:pt>
                <c:pt idx="1108">
                  <c:v>60353.49</c:v>
                </c:pt>
                <c:pt idx="1109">
                  <c:v>58019.040000000001</c:v>
                </c:pt>
                <c:pt idx="1110">
                  <c:v>55077.32</c:v>
                </c:pt>
                <c:pt idx="1111">
                  <c:v>52037.21</c:v>
                </c:pt>
                <c:pt idx="1112">
                  <c:v>49106.23</c:v>
                </c:pt>
                <c:pt idx="1113">
                  <c:v>46801.94</c:v>
                </c:pt>
                <c:pt idx="1114">
                  <c:v>45111.91</c:v>
                </c:pt>
                <c:pt idx="1115">
                  <c:v>43923.23</c:v>
                </c:pt>
                <c:pt idx="1116">
                  <c:v>43196.71</c:v>
                </c:pt>
                <c:pt idx="1117">
                  <c:v>43329.2</c:v>
                </c:pt>
                <c:pt idx="1118">
                  <c:v>43630.03</c:v>
                </c:pt>
                <c:pt idx="1119">
                  <c:v>44190.28</c:v>
                </c:pt>
                <c:pt idx="1120">
                  <c:v>46504.03</c:v>
                </c:pt>
                <c:pt idx="1121">
                  <c:v>50364.68</c:v>
                </c:pt>
                <c:pt idx="1122">
                  <c:v>54108.26</c:v>
                </c:pt>
                <c:pt idx="1123">
                  <c:v>57804.36</c:v>
                </c:pt>
                <c:pt idx="1124">
                  <c:v>61307.18</c:v>
                </c:pt>
                <c:pt idx="1125">
                  <c:v>64100.05</c:v>
                </c:pt>
                <c:pt idx="1126">
                  <c:v>66067.16</c:v>
                </c:pt>
                <c:pt idx="1127">
                  <c:v>67224.56</c:v>
                </c:pt>
                <c:pt idx="1128">
                  <c:v>67590.27</c:v>
                </c:pt>
                <c:pt idx="1129">
                  <c:v>67120.899999999994</c:v>
                </c:pt>
                <c:pt idx="1130">
                  <c:v>65476.01</c:v>
                </c:pt>
                <c:pt idx="1131">
                  <c:v>62635.46</c:v>
                </c:pt>
                <c:pt idx="1132">
                  <c:v>60678.69</c:v>
                </c:pt>
                <c:pt idx="1133">
                  <c:v>58119.61</c:v>
                </c:pt>
                <c:pt idx="1134">
                  <c:v>55152.38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3-4DEC-AFC5-9792918095CA}"/>
            </c:ext>
          </c:extLst>
        </c:ser>
        <c:ser>
          <c:idx val="1"/>
          <c:order val="1"/>
          <c:tx>
            <c:strRef>
              <c:f>WSB!$S$1</c:f>
              <c:strCache>
                <c:ptCount val="1"/>
                <c:pt idx="0">
                  <c:v>Nuke + Current WS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WSB!$A$2:$A$1136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WSB!$S$2:$S$1136</c:f>
              <c:numCache>
                <c:formatCode>_(* #,##0.00_);_(* \(#,##0.00\);_(* "-"??_);_(@_)</c:formatCode>
                <c:ptCount val="1135"/>
                <c:pt idx="0">
                  <c:v>111800.66666666667</c:v>
                </c:pt>
                <c:pt idx="1">
                  <c:v>112350.66666666667</c:v>
                </c:pt>
                <c:pt idx="2">
                  <c:v>112536.66666666667</c:v>
                </c:pt>
                <c:pt idx="3">
                  <c:v>110468.66666666667</c:v>
                </c:pt>
                <c:pt idx="4">
                  <c:v>108038.66666666667</c:v>
                </c:pt>
                <c:pt idx="5">
                  <c:v>109281.66666666667</c:v>
                </c:pt>
                <c:pt idx="6">
                  <c:v>110746.66666666667</c:v>
                </c:pt>
                <c:pt idx="7">
                  <c:v>111118.66666666667</c:v>
                </c:pt>
                <c:pt idx="8">
                  <c:v>111796.66666666667</c:v>
                </c:pt>
                <c:pt idx="9">
                  <c:v>112081.66666666667</c:v>
                </c:pt>
                <c:pt idx="10">
                  <c:v>112201.66666666667</c:v>
                </c:pt>
                <c:pt idx="11">
                  <c:v>112172.66666666667</c:v>
                </c:pt>
                <c:pt idx="12">
                  <c:v>111748.66666666667</c:v>
                </c:pt>
                <c:pt idx="13">
                  <c:v>110592.66666666667</c:v>
                </c:pt>
                <c:pt idx="14">
                  <c:v>110389.66666666667</c:v>
                </c:pt>
                <c:pt idx="15">
                  <c:v>110372.66666666667</c:v>
                </c:pt>
                <c:pt idx="16">
                  <c:v>114291.66666666667</c:v>
                </c:pt>
                <c:pt idx="17">
                  <c:v>118856.66666666667</c:v>
                </c:pt>
                <c:pt idx="18">
                  <c:v>119684.66666666667</c:v>
                </c:pt>
                <c:pt idx="19">
                  <c:v>119763.66666666667</c:v>
                </c:pt>
                <c:pt idx="20">
                  <c:v>118765.66666666667</c:v>
                </c:pt>
                <c:pt idx="21">
                  <c:v>117736.66666666667</c:v>
                </c:pt>
                <c:pt idx="22">
                  <c:v>117665.66666666667</c:v>
                </c:pt>
                <c:pt idx="23">
                  <c:v>117134.66666666667</c:v>
                </c:pt>
                <c:pt idx="24">
                  <c:v>116890.66666666667</c:v>
                </c:pt>
                <c:pt idx="25">
                  <c:v>116426.66666666667</c:v>
                </c:pt>
                <c:pt idx="26">
                  <c:v>115326.66666666667</c:v>
                </c:pt>
                <c:pt idx="27">
                  <c:v>112515.66666666667</c:v>
                </c:pt>
                <c:pt idx="28">
                  <c:v>109527.66666666667</c:v>
                </c:pt>
                <c:pt idx="29">
                  <c:v>111051.66666666667</c:v>
                </c:pt>
                <c:pt idx="30">
                  <c:v>113595.66666666667</c:v>
                </c:pt>
                <c:pt idx="31">
                  <c:v>115851.66666666667</c:v>
                </c:pt>
                <c:pt idx="32">
                  <c:v>116452.66666666667</c:v>
                </c:pt>
                <c:pt idx="33">
                  <c:v>116712.66666666667</c:v>
                </c:pt>
                <c:pt idx="34">
                  <c:v>116949.66666666667</c:v>
                </c:pt>
                <c:pt idx="35">
                  <c:v>116589.66666666667</c:v>
                </c:pt>
                <c:pt idx="36">
                  <c:v>116306.66666666667</c:v>
                </c:pt>
                <c:pt idx="37">
                  <c:v>115751.66666666667</c:v>
                </c:pt>
                <c:pt idx="38">
                  <c:v>115006.66666666667</c:v>
                </c:pt>
                <c:pt idx="39">
                  <c:v>115124.66666666667</c:v>
                </c:pt>
                <c:pt idx="40">
                  <c:v>118474.66666666667</c:v>
                </c:pt>
                <c:pt idx="41">
                  <c:v>120470.66666666667</c:v>
                </c:pt>
                <c:pt idx="42">
                  <c:v>120923.66666666667</c:v>
                </c:pt>
                <c:pt idx="43">
                  <c:v>120022.66666666667</c:v>
                </c:pt>
                <c:pt idx="44">
                  <c:v>117906.66666666667</c:v>
                </c:pt>
                <c:pt idx="45">
                  <c:v>115102.66666666667</c:v>
                </c:pt>
                <c:pt idx="46">
                  <c:v>113986.66666666667</c:v>
                </c:pt>
                <c:pt idx="47">
                  <c:v>112722.66666666667</c:v>
                </c:pt>
                <c:pt idx="48">
                  <c:v>111967.66666666667</c:v>
                </c:pt>
                <c:pt idx="49">
                  <c:v>110956.66666666667</c:v>
                </c:pt>
                <c:pt idx="50">
                  <c:v>109610.66666666667</c:v>
                </c:pt>
                <c:pt idx="51">
                  <c:v>106944.66666666667</c:v>
                </c:pt>
                <c:pt idx="52">
                  <c:v>105348.66666666667</c:v>
                </c:pt>
                <c:pt idx="53">
                  <c:v>108001.66666666667</c:v>
                </c:pt>
                <c:pt idx="54">
                  <c:v>111189.66666666667</c:v>
                </c:pt>
                <c:pt idx="55">
                  <c:v>112906.66666666667</c:v>
                </c:pt>
                <c:pt idx="56">
                  <c:v>113330.66666666667</c:v>
                </c:pt>
                <c:pt idx="57">
                  <c:v>113013.66666666667</c:v>
                </c:pt>
                <c:pt idx="58">
                  <c:v>112246.66666666667</c:v>
                </c:pt>
                <c:pt idx="59">
                  <c:v>111383.66666666667</c:v>
                </c:pt>
                <c:pt idx="60">
                  <c:v>111340.66666666667</c:v>
                </c:pt>
                <c:pt idx="61">
                  <c:v>110314.66666666667</c:v>
                </c:pt>
                <c:pt idx="62">
                  <c:v>108470.66666666667</c:v>
                </c:pt>
                <c:pt idx="63">
                  <c:v>107273.66666666667</c:v>
                </c:pt>
                <c:pt idx="64">
                  <c:v>110396.66666666667</c:v>
                </c:pt>
                <c:pt idx="65">
                  <c:v>113385.66666666667</c:v>
                </c:pt>
                <c:pt idx="66">
                  <c:v>112224.66666666667</c:v>
                </c:pt>
                <c:pt idx="67">
                  <c:v>110765.66666666667</c:v>
                </c:pt>
                <c:pt idx="68">
                  <c:v>109377.66666666667</c:v>
                </c:pt>
                <c:pt idx="69">
                  <c:v>108920.66666666667</c:v>
                </c:pt>
                <c:pt idx="70">
                  <c:v>108759.66666666667</c:v>
                </c:pt>
                <c:pt idx="71">
                  <c:v>108555.66666666667</c:v>
                </c:pt>
                <c:pt idx="72">
                  <c:v>109076.66666666667</c:v>
                </c:pt>
                <c:pt idx="73">
                  <c:v>110968.66666666667</c:v>
                </c:pt>
                <c:pt idx="74">
                  <c:v>110919.66666666667</c:v>
                </c:pt>
                <c:pt idx="75">
                  <c:v>108145.66666666667</c:v>
                </c:pt>
                <c:pt idx="76">
                  <c:v>105206.66666666667</c:v>
                </c:pt>
                <c:pt idx="77">
                  <c:v>106185.66666666667</c:v>
                </c:pt>
                <c:pt idx="78">
                  <c:v>107059.66666666667</c:v>
                </c:pt>
                <c:pt idx="79">
                  <c:v>108080.66666666667</c:v>
                </c:pt>
                <c:pt idx="80">
                  <c:v>107154.66666666667</c:v>
                </c:pt>
                <c:pt idx="81">
                  <c:v>105616.66666666667</c:v>
                </c:pt>
                <c:pt idx="82">
                  <c:v>104871.66666666667</c:v>
                </c:pt>
                <c:pt idx="83">
                  <c:v>104870.66666666667</c:v>
                </c:pt>
                <c:pt idx="84">
                  <c:v>104963.66666666667</c:v>
                </c:pt>
                <c:pt idx="85">
                  <c:v>104401.66666666667</c:v>
                </c:pt>
                <c:pt idx="86">
                  <c:v>103729.66666666667</c:v>
                </c:pt>
                <c:pt idx="87">
                  <c:v>103486.66666666667</c:v>
                </c:pt>
                <c:pt idx="88">
                  <c:v>105466.66666666667</c:v>
                </c:pt>
                <c:pt idx="89">
                  <c:v>109548.66666666667</c:v>
                </c:pt>
                <c:pt idx="90">
                  <c:v>109684.66666666667</c:v>
                </c:pt>
                <c:pt idx="91">
                  <c:v>107040.66666666667</c:v>
                </c:pt>
                <c:pt idx="92">
                  <c:v>104694.66666666667</c:v>
                </c:pt>
                <c:pt idx="93">
                  <c:v>104830.66666666667</c:v>
                </c:pt>
                <c:pt idx="94">
                  <c:v>106203.66666666667</c:v>
                </c:pt>
                <c:pt idx="95">
                  <c:v>107464.66666666667</c:v>
                </c:pt>
                <c:pt idx="96">
                  <c:v>108614.66666666667</c:v>
                </c:pt>
                <c:pt idx="97">
                  <c:v>109287.66666666667</c:v>
                </c:pt>
                <c:pt idx="98">
                  <c:v>110286.66666666667</c:v>
                </c:pt>
                <c:pt idx="99">
                  <c:v>108976.66666666667</c:v>
                </c:pt>
                <c:pt idx="100">
                  <c:v>107164.66666666667</c:v>
                </c:pt>
                <c:pt idx="101">
                  <c:v>107833.66666666667</c:v>
                </c:pt>
                <c:pt idx="102">
                  <c:v>109590.66666666667</c:v>
                </c:pt>
                <c:pt idx="103">
                  <c:v>111822.66666666667</c:v>
                </c:pt>
                <c:pt idx="104">
                  <c:v>111891.66666666667</c:v>
                </c:pt>
                <c:pt idx="105">
                  <c:v>110963.66666666667</c:v>
                </c:pt>
                <c:pt idx="106">
                  <c:v>109849.66666666667</c:v>
                </c:pt>
                <c:pt idx="107">
                  <c:v>109482.66666666667</c:v>
                </c:pt>
                <c:pt idx="108">
                  <c:v>108939.66666666667</c:v>
                </c:pt>
                <c:pt idx="109">
                  <c:v>107911.66666666667</c:v>
                </c:pt>
                <c:pt idx="110">
                  <c:v>106840.66666666667</c:v>
                </c:pt>
                <c:pt idx="111">
                  <c:v>106276.66666666667</c:v>
                </c:pt>
                <c:pt idx="112">
                  <c:v>107102.66666666667</c:v>
                </c:pt>
                <c:pt idx="113">
                  <c:v>109980.66666666667</c:v>
                </c:pt>
                <c:pt idx="114">
                  <c:v>110480.66666666667</c:v>
                </c:pt>
                <c:pt idx="115">
                  <c:v>108566.66666666667</c:v>
                </c:pt>
                <c:pt idx="116">
                  <c:v>108411.66666666667</c:v>
                </c:pt>
                <c:pt idx="117">
                  <c:v>109536.66666666667</c:v>
                </c:pt>
                <c:pt idx="118">
                  <c:v>109195.66666666667</c:v>
                </c:pt>
                <c:pt idx="119">
                  <c:v>108643.66666666667</c:v>
                </c:pt>
                <c:pt idx="120">
                  <c:v>109070.66666666667</c:v>
                </c:pt>
                <c:pt idx="121">
                  <c:v>110232.66666666667</c:v>
                </c:pt>
                <c:pt idx="122">
                  <c:v>111278.66666666667</c:v>
                </c:pt>
                <c:pt idx="123">
                  <c:v>110346.66666666667</c:v>
                </c:pt>
                <c:pt idx="124">
                  <c:v>109462.66666666667</c:v>
                </c:pt>
                <c:pt idx="125">
                  <c:v>109893.66666666667</c:v>
                </c:pt>
                <c:pt idx="126">
                  <c:v>110189.66666666667</c:v>
                </c:pt>
                <c:pt idx="127">
                  <c:v>109747.66666666667</c:v>
                </c:pt>
                <c:pt idx="128">
                  <c:v>108746.66666666667</c:v>
                </c:pt>
                <c:pt idx="129">
                  <c:v>108442.66666666667</c:v>
                </c:pt>
                <c:pt idx="130">
                  <c:v>108589.66666666667</c:v>
                </c:pt>
                <c:pt idx="131">
                  <c:v>107881.66666666667</c:v>
                </c:pt>
                <c:pt idx="132">
                  <c:v>106718.66666666667</c:v>
                </c:pt>
                <c:pt idx="133">
                  <c:v>105694.66666666667</c:v>
                </c:pt>
                <c:pt idx="134">
                  <c:v>104810.66666666667</c:v>
                </c:pt>
                <c:pt idx="135">
                  <c:v>104611.66666666667</c:v>
                </c:pt>
                <c:pt idx="136">
                  <c:v>107938.66666666667</c:v>
                </c:pt>
                <c:pt idx="137">
                  <c:v>113358.66666666667</c:v>
                </c:pt>
                <c:pt idx="138">
                  <c:v>113398.66666666667</c:v>
                </c:pt>
                <c:pt idx="139">
                  <c:v>111876.66666666667</c:v>
                </c:pt>
                <c:pt idx="140">
                  <c:v>110371.66666666667</c:v>
                </c:pt>
                <c:pt idx="141">
                  <c:v>109830.66666666667</c:v>
                </c:pt>
                <c:pt idx="142">
                  <c:v>110074.66666666667</c:v>
                </c:pt>
                <c:pt idx="143">
                  <c:v>110552.66666666667</c:v>
                </c:pt>
                <c:pt idx="144">
                  <c:v>111457.66666666667</c:v>
                </c:pt>
                <c:pt idx="145">
                  <c:v>111890.66666666667</c:v>
                </c:pt>
                <c:pt idx="146">
                  <c:v>111400.66666666667</c:v>
                </c:pt>
                <c:pt idx="147">
                  <c:v>108525.66666666667</c:v>
                </c:pt>
                <c:pt idx="148">
                  <c:v>104903.66666666667</c:v>
                </c:pt>
                <c:pt idx="149">
                  <c:v>104496.66666666667</c:v>
                </c:pt>
                <c:pt idx="150">
                  <c:v>105535.66666666667</c:v>
                </c:pt>
                <c:pt idx="151">
                  <c:v>106425.66666666667</c:v>
                </c:pt>
                <c:pt idx="152">
                  <c:v>107235.66666666667</c:v>
                </c:pt>
                <c:pt idx="153">
                  <c:v>107515.66666666667</c:v>
                </c:pt>
                <c:pt idx="154">
                  <c:v>107483.66666666667</c:v>
                </c:pt>
                <c:pt idx="155">
                  <c:v>106560.66666666667</c:v>
                </c:pt>
                <c:pt idx="156">
                  <c:v>105067.66666666667</c:v>
                </c:pt>
                <c:pt idx="157">
                  <c:v>103811.66666666667</c:v>
                </c:pt>
                <c:pt idx="158">
                  <c:v>102808.66666666667</c:v>
                </c:pt>
                <c:pt idx="159">
                  <c:v>102755.66666666667</c:v>
                </c:pt>
                <c:pt idx="160">
                  <c:v>105924.66666666667</c:v>
                </c:pt>
                <c:pt idx="161">
                  <c:v>109924.66666666667</c:v>
                </c:pt>
                <c:pt idx="162">
                  <c:v>108331.66666666667</c:v>
                </c:pt>
                <c:pt idx="163">
                  <c:v>106190.66666666667</c:v>
                </c:pt>
                <c:pt idx="164">
                  <c:v>105240.66666666667</c:v>
                </c:pt>
                <c:pt idx="165">
                  <c:v>105195.66666666667</c:v>
                </c:pt>
                <c:pt idx="166">
                  <c:v>105277.66666666667</c:v>
                </c:pt>
                <c:pt idx="167">
                  <c:v>106189.66666666667</c:v>
                </c:pt>
                <c:pt idx="168">
                  <c:v>107364.66666666667</c:v>
                </c:pt>
                <c:pt idx="169">
                  <c:v>106820.66666666667</c:v>
                </c:pt>
                <c:pt idx="170">
                  <c:v>105305.66666666667</c:v>
                </c:pt>
                <c:pt idx="171">
                  <c:v>101474.66666666667</c:v>
                </c:pt>
                <c:pt idx="172">
                  <c:v>99274.666666666672</c:v>
                </c:pt>
                <c:pt idx="173">
                  <c:v>100232.66666666667</c:v>
                </c:pt>
                <c:pt idx="174">
                  <c:v>101245.66666666667</c:v>
                </c:pt>
                <c:pt idx="175">
                  <c:v>102204.66666666667</c:v>
                </c:pt>
                <c:pt idx="176">
                  <c:v>103163.66666666667</c:v>
                </c:pt>
                <c:pt idx="177">
                  <c:v>103582.66666666667</c:v>
                </c:pt>
                <c:pt idx="178">
                  <c:v>103185.66666666667</c:v>
                </c:pt>
                <c:pt idx="179">
                  <c:v>102846.66666666667</c:v>
                </c:pt>
                <c:pt idx="180">
                  <c:v>102443.66666666667</c:v>
                </c:pt>
                <c:pt idx="181">
                  <c:v>100708.66666666667</c:v>
                </c:pt>
                <c:pt idx="182">
                  <c:v>99740.666666666672</c:v>
                </c:pt>
                <c:pt idx="183">
                  <c:v>98390.666666666672</c:v>
                </c:pt>
                <c:pt idx="184">
                  <c:v>100746.66666666667</c:v>
                </c:pt>
                <c:pt idx="185">
                  <c:v>102783.66666666667</c:v>
                </c:pt>
                <c:pt idx="186">
                  <c:v>102587.66666666667</c:v>
                </c:pt>
                <c:pt idx="187">
                  <c:v>102220.66666666667</c:v>
                </c:pt>
                <c:pt idx="188">
                  <c:v>101963.66666666667</c:v>
                </c:pt>
                <c:pt idx="189">
                  <c:v>102483.66666666667</c:v>
                </c:pt>
                <c:pt idx="190">
                  <c:v>102721.66666666667</c:v>
                </c:pt>
                <c:pt idx="191">
                  <c:v>103641.66666666667</c:v>
                </c:pt>
                <c:pt idx="192">
                  <c:v>104672.66666666667</c:v>
                </c:pt>
                <c:pt idx="193">
                  <c:v>105303.66666666667</c:v>
                </c:pt>
                <c:pt idx="194">
                  <c:v>105612.66666666667</c:v>
                </c:pt>
                <c:pt idx="195">
                  <c:v>104230.66666666667</c:v>
                </c:pt>
                <c:pt idx="196">
                  <c:v>100818.66666666667</c:v>
                </c:pt>
                <c:pt idx="197">
                  <c:v>100284.66666666667</c:v>
                </c:pt>
                <c:pt idx="198">
                  <c:v>99811.666666666672</c:v>
                </c:pt>
                <c:pt idx="199">
                  <c:v>98917.666666666672</c:v>
                </c:pt>
                <c:pt idx="200">
                  <c:v>98625.666666666672</c:v>
                </c:pt>
                <c:pt idx="201">
                  <c:v>98291.666666666672</c:v>
                </c:pt>
                <c:pt idx="202">
                  <c:v>98200.666666666672</c:v>
                </c:pt>
                <c:pt idx="203">
                  <c:v>98288.666666666672</c:v>
                </c:pt>
                <c:pt idx="204">
                  <c:v>98017.666666666672</c:v>
                </c:pt>
                <c:pt idx="205">
                  <c:v>97414.666666666672</c:v>
                </c:pt>
                <c:pt idx="206">
                  <c:v>97071.666666666672</c:v>
                </c:pt>
                <c:pt idx="207">
                  <c:v>97180.666666666672</c:v>
                </c:pt>
                <c:pt idx="208">
                  <c:v>99256.666666666672</c:v>
                </c:pt>
                <c:pt idx="209">
                  <c:v>101405.66666666667</c:v>
                </c:pt>
                <c:pt idx="210">
                  <c:v>101765.66666666667</c:v>
                </c:pt>
                <c:pt idx="211">
                  <c:v>101690.66666666667</c:v>
                </c:pt>
                <c:pt idx="212">
                  <c:v>102784.66666666667</c:v>
                </c:pt>
                <c:pt idx="213">
                  <c:v>104009.66666666667</c:v>
                </c:pt>
                <c:pt idx="214">
                  <c:v>104449.66666666667</c:v>
                </c:pt>
                <c:pt idx="215">
                  <c:v>105588.66666666667</c:v>
                </c:pt>
                <c:pt idx="216">
                  <c:v>104884.66666666667</c:v>
                </c:pt>
                <c:pt idx="217">
                  <c:v>103975.66666666667</c:v>
                </c:pt>
                <c:pt idx="218">
                  <c:v>102921.66666666667</c:v>
                </c:pt>
                <c:pt idx="219">
                  <c:v>101055.66666666667</c:v>
                </c:pt>
                <c:pt idx="220">
                  <c:v>98785.666666666672</c:v>
                </c:pt>
                <c:pt idx="221">
                  <c:v>97841.666666666672</c:v>
                </c:pt>
                <c:pt idx="222">
                  <c:v>97349.666666666672</c:v>
                </c:pt>
                <c:pt idx="223">
                  <c:v>96947.666666666672</c:v>
                </c:pt>
                <c:pt idx="224">
                  <c:v>96616.666666666672</c:v>
                </c:pt>
                <c:pt idx="225">
                  <c:v>95722.666666666672</c:v>
                </c:pt>
                <c:pt idx="226">
                  <c:v>95414.666666666672</c:v>
                </c:pt>
                <c:pt idx="227">
                  <c:v>94669.666666666672</c:v>
                </c:pt>
                <c:pt idx="228">
                  <c:v>94419.666666666672</c:v>
                </c:pt>
                <c:pt idx="229">
                  <c:v>93729.666666666672</c:v>
                </c:pt>
                <c:pt idx="230">
                  <c:v>93246.666666666672</c:v>
                </c:pt>
                <c:pt idx="231">
                  <c:v>93657.666666666672</c:v>
                </c:pt>
                <c:pt idx="232">
                  <c:v>97132.666666666672</c:v>
                </c:pt>
                <c:pt idx="233">
                  <c:v>99316.666666666672</c:v>
                </c:pt>
                <c:pt idx="234">
                  <c:v>100031.66666666667</c:v>
                </c:pt>
                <c:pt idx="235">
                  <c:v>100638.66666666667</c:v>
                </c:pt>
                <c:pt idx="236">
                  <c:v>100943.66666666667</c:v>
                </c:pt>
                <c:pt idx="237">
                  <c:v>102121.66666666667</c:v>
                </c:pt>
                <c:pt idx="238">
                  <c:v>103323.66666666667</c:v>
                </c:pt>
                <c:pt idx="239">
                  <c:v>104577.66666666667</c:v>
                </c:pt>
                <c:pt idx="240">
                  <c:v>104894.66666666667</c:v>
                </c:pt>
                <c:pt idx="241">
                  <c:v>104851.66666666667</c:v>
                </c:pt>
                <c:pt idx="242">
                  <c:v>103396.66666666667</c:v>
                </c:pt>
                <c:pt idx="243">
                  <c:v>101617.66666666667</c:v>
                </c:pt>
                <c:pt idx="244">
                  <c:v>100043.66666666667</c:v>
                </c:pt>
                <c:pt idx="245">
                  <c:v>100455.66666666667</c:v>
                </c:pt>
                <c:pt idx="246">
                  <c:v>100925.66666666667</c:v>
                </c:pt>
                <c:pt idx="247">
                  <c:v>101369.66666666667</c:v>
                </c:pt>
                <c:pt idx="248">
                  <c:v>100712.66666666667</c:v>
                </c:pt>
                <c:pt idx="249">
                  <c:v>100137.66666666667</c:v>
                </c:pt>
                <c:pt idx="250">
                  <c:v>99013.666666666672</c:v>
                </c:pt>
                <c:pt idx="251">
                  <c:v>97655.666666666672</c:v>
                </c:pt>
                <c:pt idx="252">
                  <c:v>96625.666666666672</c:v>
                </c:pt>
                <c:pt idx="253">
                  <c:v>96013.666666666672</c:v>
                </c:pt>
                <c:pt idx="254">
                  <c:v>95131.666666666672</c:v>
                </c:pt>
                <c:pt idx="255">
                  <c:v>94986.666666666672</c:v>
                </c:pt>
                <c:pt idx="256">
                  <c:v>98310.666666666672</c:v>
                </c:pt>
                <c:pt idx="257">
                  <c:v>101075.66666666667</c:v>
                </c:pt>
                <c:pt idx="258">
                  <c:v>102699.66666666667</c:v>
                </c:pt>
                <c:pt idx="259">
                  <c:v>103305.66666666667</c:v>
                </c:pt>
                <c:pt idx="260">
                  <c:v>102622.66666666667</c:v>
                </c:pt>
                <c:pt idx="261">
                  <c:v>102956.66666666667</c:v>
                </c:pt>
                <c:pt idx="262">
                  <c:v>103764.66666666667</c:v>
                </c:pt>
                <c:pt idx="263">
                  <c:v>104865.66666666667</c:v>
                </c:pt>
                <c:pt idx="264">
                  <c:v>106256.66666666667</c:v>
                </c:pt>
                <c:pt idx="265">
                  <c:v>106064.66666666667</c:v>
                </c:pt>
                <c:pt idx="266">
                  <c:v>104702.66666666667</c:v>
                </c:pt>
                <c:pt idx="267">
                  <c:v>101502.66666666667</c:v>
                </c:pt>
                <c:pt idx="268">
                  <c:v>98555.666666666672</c:v>
                </c:pt>
                <c:pt idx="269">
                  <c:v>99523.666666666672</c:v>
                </c:pt>
                <c:pt idx="270">
                  <c:v>100830.66666666667</c:v>
                </c:pt>
                <c:pt idx="271">
                  <c:v>101238.66666666667</c:v>
                </c:pt>
                <c:pt idx="272">
                  <c:v>101313.66666666667</c:v>
                </c:pt>
                <c:pt idx="273">
                  <c:v>100490.66666666667</c:v>
                </c:pt>
                <c:pt idx="274">
                  <c:v>99622.666666666672</c:v>
                </c:pt>
                <c:pt idx="275">
                  <c:v>98740.666666666672</c:v>
                </c:pt>
                <c:pt idx="276">
                  <c:v>97940.666666666672</c:v>
                </c:pt>
                <c:pt idx="277">
                  <c:v>97044.666666666672</c:v>
                </c:pt>
                <c:pt idx="278">
                  <c:v>96474.666666666672</c:v>
                </c:pt>
                <c:pt idx="279">
                  <c:v>96994.666666666672</c:v>
                </c:pt>
                <c:pt idx="280">
                  <c:v>100151.66666666667</c:v>
                </c:pt>
                <c:pt idx="281">
                  <c:v>102229.66666666667</c:v>
                </c:pt>
                <c:pt idx="282">
                  <c:v>102953.66666666667</c:v>
                </c:pt>
                <c:pt idx="283">
                  <c:v>101822.66666666667</c:v>
                </c:pt>
                <c:pt idx="284">
                  <c:v>101255.66666666667</c:v>
                </c:pt>
                <c:pt idx="285">
                  <c:v>101879.66666666667</c:v>
                </c:pt>
                <c:pt idx="286">
                  <c:v>101831.66666666667</c:v>
                </c:pt>
                <c:pt idx="287">
                  <c:v>101803.66666666667</c:v>
                </c:pt>
                <c:pt idx="288">
                  <c:v>102445.66666666667</c:v>
                </c:pt>
                <c:pt idx="289">
                  <c:v>102369.66666666667</c:v>
                </c:pt>
                <c:pt idx="290">
                  <c:v>101779.66666666667</c:v>
                </c:pt>
                <c:pt idx="291">
                  <c:v>98915.666666666672</c:v>
                </c:pt>
                <c:pt idx="292">
                  <c:v>97875.666666666672</c:v>
                </c:pt>
                <c:pt idx="293">
                  <c:v>99286.666666666672</c:v>
                </c:pt>
                <c:pt idx="294">
                  <c:v>100988.66666666667</c:v>
                </c:pt>
                <c:pt idx="295">
                  <c:v>101625.66666666667</c:v>
                </c:pt>
                <c:pt idx="296">
                  <c:v>102133.66666666667</c:v>
                </c:pt>
                <c:pt idx="297">
                  <c:v>102127.66666666667</c:v>
                </c:pt>
                <c:pt idx="298">
                  <c:v>102107.66666666667</c:v>
                </c:pt>
                <c:pt idx="299">
                  <c:v>101700.66666666667</c:v>
                </c:pt>
                <c:pt idx="300">
                  <c:v>101208.66666666667</c:v>
                </c:pt>
                <c:pt idx="301">
                  <c:v>101028.66666666667</c:v>
                </c:pt>
                <c:pt idx="302">
                  <c:v>100011.66666666667</c:v>
                </c:pt>
                <c:pt idx="303">
                  <c:v>99694.666666666672</c:v>
                </c:pt>
                <c:pt idx="304">
                  <c:v>102077.66666666667</c:v>
                </c:pt>
                <c:pt idx="305">
                  <c:v>104015.66666666667</c:v>
                </c:pt>
                <c:pt idx="306">
                  <c:v>104659.66666666667</c:v>
                </c:pt>
                <c:pt idx="307">
                  <c:v>104118.66666666667</c:v>
                </c:pt>
                <c:pt idx="308">
                  <c:v>104208.66666666667</c:v>
                </c:pt>
                <c:pt idx="309">
                  <c:v>104986.66666666667</c:v>
                </c:pt>
                <c:pt idx="310">
                  <c:v>105391.66666666667</c:v>
                </c:pt>
                <c:pt idx="311">
                  <c:v>105589.66666666667</c:v>
                </c:pt>
                <c:pt idx="312">
                  <c:v>105321.66666666667</c:v>
                </c:pt>
                <c:pt idx="313">
                  <c:v>105553.66666666667</c:v>
                </c:pt>
                <c:pt idx="314">
                  <c:v>104888.66666666667</c:v>
                </c:pt>
                <c:pt idx="315">
                  <c:v>102656.66666666667</c:v>
                </c:pt>
                <c:pt idx="316">
                  <c:v>102762.66666666667</c:v>
                </c:pt>
                <c:pt idx="317">
                  <c:v>105434.66666666667</c:v>
                </c:pt>
                <c:pt idx="318">
                  <c:v>107728.66666666667</c:v>
                </c:pt>
                <c:pt idx="319">
                  <c:v>109291.66666666667</c:v>
                </c:pt>
                <c:pt idx="320">
                  <c:v>108664.66666666667</c:v>
                </c:pt>
                <c:pt idx="321">
                  <c:v>107833.66666666667</c:v>
                </c:pt>
                <c:pt idx="322">
                  <c:v>106302.66666666667</c:v>
                </c:pt>
                <c:pt idx="323">
                  <c:v>104716.66666666667</c:v>
                </c:pt>
                <c:pt idx="324">
                  <c:v>103821.66666666667</c:v>
                </c:pt>
                <c:pt idx="325">
                  <c:v>103018.66666666667</c:v>
                </c:pt>
                <c:pt idx="326">
                  <c:v>103172.66666666667</c:v>
                </c:pt>
                <c:pt idx="327">
                  <c:v>103654.66666666667</c:v>
                </c:pt>
                <c:pt idx="328">
                  <c:v>105740.66666666667</c:v>
                </c:pt>
                <c:pt idx="329">
                  <c:v>108992.66666666667</c:v>
                </c:pt>
                <c:pt idx="330">
                  <c:v>109940.66666666667</c:v>
                </c:pt>
                <c:pt idx="331">
                  <c:v>110616.66666666667</c:v>
                </c:pt>
                <c:pt idx="332">
                  <c:v>110843.66666666667</c:v>
                </c:pt>
                <c:pt idx="333">
                  <c:v>111408.66666666667</c:v>
                </c:pt>
                <c:pt idx="334">
                  <c:v>112185.66666666667</c:v>
                </c:pt>
                <c:pt idx="335">
                  <c:v>112419.66666666667</c:v>
                </c:pt>
                <c:pt idx="336">
                  <c:v>112128.66666666667</c:v>
                </c:pt>
                <c:pt idx="337">
                  <c:v>112266.66666666667</c:v>
                </c:pt>
                <c:pt idx="338">
                  <c:v>111064.66666666667</c:v>
                </c:pt>
                <c:pt idx="339">
                  <c:v>107503.66666666667</c:v>
                </c:pt>
                <c:pt idx="340">
                  <c:v>104459.66666666667</c:v>
                </c:pt>
                <c:pt idx="341">
                  <c:v>104727.66666666667</c:v>
                </c:pt>
                <c:pt idx="342">
                  <c:v>105137.66666666667</c:v>
                </c:pt>
                <c:pt idx="343">
                  <c:v>105530.66666666667</c:v>
                </c:pt>
                <c:pt idx="344">
                  <c:v>105118.66666666667</c:v>
                </c:pt>
                <c:pt idx="345">
                  <c:v>104723.66666666667</c:v>
                </c:pt>
                <c:pt idx="346">
                  <c:v>103558.66666666667</c:v>
                </c:pt>
                <c:pt idx="347">
                  <c:v>102449.66666666667</c:v>
                </c:pt>
                <c:pt idx="348">
                  <c:v>101575.66666666667</c:v>
                </c:pt>
                <c:pt idx="349">
                  <c:v>100328.66666666667</c:v>
                </c:pt>
                <c:pt idx="350">
                  <c:v>99246.666666666672</c:v>
                </c:pt>
                <c:pt idx="351">
                  <c:v>99277.666666666672</c:v>
                </c:pt>
                <c:pt idx="352">
                  <c:v>100088.66666666667</c:v>
                </c:pt>
                <c:pt idx="353">
                  <c:v>101849.66666666667</c:v>
                </c:pt>
                <c:pt idx="354">
                  <c:v>102842.66666666667</c:v>
                </c:pt>
                <c:pt idx="355">
                  <c:v>103586.66666666667</c:v>
                </c:pt>
                <c:pt idx="356">
                  <c:v>103976.66666666667</c:v>
                </c:pt>
                <c:pt idx="357">
                  <c:v>105127.66666666667</c:v>
                </c:pt>
                <c:pt idx="358">
                  <c:v>105381.66666666667</c:v>
                </c:pt>
                <c:pt idx="359">
                  <c:v>105274.66666666667</c:v>
                </c:pt>
                <c:pt idx="360">
                  <c:v>104978.66666666667</c:v>
                </c:pt>
                <c:pt idx="361">
                  <c:v>105142.66666666667</c:v>
                </c:pt>
                <c:pt idx="362">
                  <c:v>104032.66666666667</c:v>
                </c:pt>
                <c:pt idx="363">
                  <c:v>101109.66666666667</c:v>
                </c:pt>
                <c:pt idx="364">
                  <c:v>99490.666666666672</c:v>
                </c:pt>
                <c:pt idx="365">
                  <c:v>99783.666666666672</c:v>
                </c:pt>
                <c:pt idx="366">
                  <c:v>100240.66666666667</c:v>
                </c:pt>
                <c:pt idx="367">
                  <c:v>100265.66666666667</c:v>
                </c:pt>
                <c:pt idx="368">
                  <c:v>100495.66666666667</c:v>
                </c:pt>
                <c:pt idx="369">
                  <c:v>100916.66666666667</c:v>
                </c:pt>
                <c:pt idx="370">
                  <c:v>101962.66666666667</c:v>
                </c:pt>
                <c:pt idx="371">
                  <c:v>101788.66666666667</c:v>
                </c:pt>
                <c:pt idx="372">
                  <c:v>101255.66666666667</c:v>
                </c:pt>
                <c:pt idx="373">
                  <c:v>101148.66666666667</c:v>
                </c:pt>
                <c:pt idx="374">
                  <c:v>100542.66666666667</c:v>
                </c:pt>
                <c:pt idx="375">
                  <c:v>100289.66666666667</c:v>
                </c:pt>
                <c:pt idx="376">
                  <c:v>101131.66666666667</c:v>
                </c:pt>
                <c:pt idx="377">
                  <c:v>102403.66666666667</c:v>
                </c:pt>
                <c:pt idx="378">
                  <c:v>103545.66666666667</c:v>
                </c:pt>
                <c:pt idx="379">
                  <c:v>103338.66666666667</c:v>
                </c:pt>
                <c:pt idx="380">
                  <c:v>102989.66666666667</c:v>
                </c:pt>
                <c:pt idx="381">
                  <c:v>103381.66666666667</c:v>
                </c:pt>
                <c:pt idx="382">
                  <c:v>103824.66666666667</c:v>
                </c:pt>
                <c:pt idx="383">
                  <c:v>103874.66666666667</c:v>
                </c:pt>
                <c:pt idx="384">
                  <c:v>104812.66666666667</c:v>
                </c:pt>
                <c:pt idx="385">
                  <c:v>106070.66666666667</c:v>
                </c:pt>
                <c:pt idx="386">
                  <c:v>105834.66666666667</c:v>
                </c:pt>
                <c:pt idx="387">
                  <c:v>104506.66666666667</c:v>
                </c:pt>
                <c:pt idx="388">
                  <c:v>104048.66666666667</c:v>
                </c:pt>
                <c:pt idx="389">
                  <c:v>104384.66666666667</c:v>
                </c:pt>
                <c:pt idx="390">
                  <c:v>103816.66666666667</c:v>
                </c:pt>
                <c:pt idx="391">
                  <c:v>103469.66666666667</c:v>
                </c:pt>
                <c:pt idx="392">
                  <c:v>102434.66666666667</c:v>
                </c:pt>
                <c:pt idx="393">
                  <c:v>100298.66666666667</c:v>
                </c:pt>
                <c:pt idx="394">
                  <c:v>97922.666666666672</c:v>
                </c:pt>
                <c:pt idx="395">
                  <c:v>96415.666666666672</c:v>
                </c:pt>
                <c:pt idx="396">
                  <c:v>95707.666666666672</c:v>
                </c:pt>
                <c:pt idx="397">
                  <c:v>95762.666666666672</c:v>
                </c:pt>
                <c:pt idx="398">
                  <c:v>95707.666666666672</c:v>
                </c:pt>
                <c:pt idx="399">
                  <c:v>97095.666666666672</c:v>
                </c:pt>
                <c:pt idx="400">
                  <c:v>100376.66666666667</c:v>
                </c:pt>
                <c:pt idx="401">
                  <c:v>102822.66666666667</c:v>
                </c:pt>
                <c:pt idx="402">
                  <c:v>103412.66666666667</c:v>
                </c:pt>
                <c:pt idx="403">
                  <c:v>103220.66666666667</c:v>
                </c:pt>
                <c:pt idx="404">
                  <c:v>102762.66666666667</c:v>
                </c:pt>
                <c:pt idx="405">
                  <c:v>101958.66666666667</c:v>
                </c:pt>
                <c:pt idx="406">
                  <c:v>102398.66666666667</c:v>
                </c:pt>
                <c:pt idx="407">
                  <c:v>103210.66666666667</c:v>
                </c:pt>
                <c:pt idx="408">
                  <c:v>104005.66666666667</c:v>
                </c:pt>
                <c:pt idx="409">
                  <c:v>105003.66666666667</c:v>
                </c:pt>
                <c:pt idx="410">
                  <c:v>104854.66666666667</c:v>
                </c:pt>
                <c:pt idx="411">
                  <c:v>102602.66666666667</c:v>
                </c:pt>
                <c:pt idx="412">
                  <c:v>99884.666666666672</c:v>
                </c:pt>
                <c:pt idx="413">
                  <c:v>98335.666666666672</c:v>
                </c:pt>
                <c:pt idx="414">
                  <c:v>97893.666666666672</c:v>
                </c:pt>
                <c:pt idx="415">
                  <c:v>98056.666666666672</c:v>
                </c:pt>
                <c:pt idx="416">
                  <c:v>98269.666666666672</c:v>
                </c:pt>
                <c:pt idx="417">
                  <c:v>98019.666666666672</c:v>
                </c:pt>
                <c:pt idx="418">
                  <c:v>97672.666666666672</c:v>
                </c:pt>
                <c:pt idx="419">
                  <c:v>96894.666666666672</c:v>
                </c:pt>
                <c:pt idx="420">
                  <c:v>95771.666666666672</c:v>
                </c:pt>
                <c:pt idx="421">
                  <c:v>95108.666666666672</c:v>
                </c:pt>
                <c:pt idx="422">
                  <c:v>95115.666666666672</c:v>
                </c:pt>
                <c:pt idx="423">
                  <c:v>95368.666666666672</c:v>
                </c:pt>
                <c:pt idx="424">
                  <c:v>97612.666666666672</c:v>
                </c:pt>
                <c:pt idx="425">
                  <c:v>100183.66666666667</c:v>
                </c:pt>
                <c:pt idx="426">
                  <c:v>100663.66666666667</c:v>
                </c:pt>
                <c:pt idx="427">
                  <c:v>101602.66666666667</c:v>
                </c:pt>
                <c:pt idx="428">
                  <c:v>101540.66666666667</c:v>
                </c:pt>
                <c:pt idx="429">
                  <c:v>101748.66666666667</c:v>
                </c:pt>
                <c:pt idx="430">
                  <c:v>102404.66666666667</c:v>
                </c:pt>
                <c:pt idx="431">
                  <c:v>103544.66666666667</c:v>
                </c:pt>
                <c:pt idx="432">
                  <c:v>104542.66666666667</c:v>
                </c:pt>
                <c:pt idx="433">
                  <c:v>105428.66666666667</c:v>
                </c:pt>
                <c:pt idx="434">
                  <c:v>105124.66666666667</c:v>
                </c:pt>
                <c:pt idx="435">
                  <c:v>103064.66666666667</c:v>
                </c:pt>
                <c:pt idx="436">
                  <c:v>103414.66666666667</c:v>
                </c:pt>
                <c:pt idx="437">
                  <c:v>104155.66666666667</c:v>
                </c:pt>
                <c:pt idx="438">
                  <c:v>104797.66666666667</c:v>
                </c:pt>
                <c:pt idx="439">
                  <c:v>104971.66666666667</c:v>
                </c:pt>
                <c:pt idx="440">
                  <c:v>103879.66666666667</c:v>
                </c:pt>
                <c:pt idx="441">
                  <c:v>102207.66666666667</c:v>
                </c:pt>
                <c:pt idx="442">
                  <c:v>101816.66666666667</c:v>
                </c:pt>
                <c:pt idx="443">
                  <c:v>101885.66666666667</c:v>
                </c:pt>
                <c:pt idx="444">
                  <c:v>101619.66666666667</c:v>
                </c:pt>
                <c:pt idx="445">
                  <c:v>101638.66666666667</c:v>
                </c:pt>
                <c:pt idx="446">
                  <c:v>101520.66666666667</c:v>
                </c:pt>
                <c:pt idx="447">
                  <c:v>101121.66666666667</c:v>
                </c:pt>
                <c:pt idx="448">
                  <c:v>101958.66666666667</c:v>
                </c:pt>
                <c:pt idx="449">
                  <c:v>104943.66666666667</c:v>
                </c:pt>
                <c:pt idx="450">
                  <c:v>105845.66666666667</c:v>
                </c:pt>
                <c:pt idx="451">
                  <c:v>106007.66666666667</c:v>
                </c:pt>
                <c:pt idx="452">
                  <c:v>106328.66666666667</c:v>
                </c:pt>
                <c:pt idx="453">
                  <c:v>106377.66666666667</c:v>
                </c:pt>
                <c:pt idx="454">
                  <c:v>108072.66666666667</c:v>
                </c:pt>
                <c:pt idx="455">
                  <c:v>111163.66666666667</c:v>
                </c:pt>
                <c:pt idx="456">
                  <c:v>111918.66666666667</c:v>
                </c:pt>
                <c:pt idx="457">
                  <c:v>110160.66666666667</c:v>
                </c:pt>
                <c:pt idx="458">
                  <c:v>108224.66666666667</c:v>
                </c:pt>
                <c:pt idx="459">
                  <c:v>105257.66666666667</c:v>
                </c:pt>
                <c:pt idx="460">
                  <c:v>104141.66666666667</c:v>
                </c:pt>
                <c:pt idx="461">
                  <c:v>104161.66666666667</c:v>
                </c:pt>
                <c:pt idx="462">
                  <c:v>104729.66666666667</c:v>
                </c:pt>
                <c:pt idx="463">
                  <c:v>103148.66666666667</c:v>
                </c:pt>
                <c:pt idx="464">
                  <c:v>101279.66666666667</c:v>
                </c:pt>
                <c:pt idx="465">
                  <c:v>100407.66666666667</c:v>
                </c:pt>
                <c:pt idx="466">
                  <c:v>100742.66666666667</c:v>
                </c:pt>
                <c:pt idx="467">
                  <c:v>101112.66666666667</c:v>
                </c:pt>
                <c:pt idx="468">
                  <c:v>101068.66666666667</c:v>
                </c:pt>
                <c:pt idx="469">
                  <c:v>100743.66666666667</c:v>
                </c:pt>
                <c:pt idx="470">
                  <c:v>100190.66666666667</c:v>
                </c:pt>
                <c:pt idx="471">
                  <c:v>99847.666666666672</c:v>
                </c:pt>
                <c:pt idx="472">
                  <c:v>100815.66666666667</c:v>
                </c:pt>
                <c:pt idx="473">
                  <c:v>102554.66666666667</c:v>
                </c:pt>
                <c:pt idx="474">
                  <c:v>103105.66666666667</c:v>
                </c:pt>
                <c:pt idx="475">
                  <c:v>104082.66666666667</c:v>
                </c:pt>
                <c:pt idx="476">
                  <c:v>105046.66666666667</c:v>
                </c:pt>
                <c:pt idx="477">
                  <c:v>105289.66666666667</c:v>
                </c:pt>
                <c:pt idx="478">
                  <c:v>105472.66666666667</c:v>
                </c:pt>
                <c:pt idx="479">
                  <c:v>105371.66666666667</c:v>
                </c:pt>
                <c:pt idx="480">
                  <c:v>104881.66666666667</c:v>
                </c:pt>
                <c:pt idx="481">
                  <c:v>104742.66666666667</c:v>
                </c:pt>
                <c:pt idx="482">
                  <c:v>104532.66666666667</c:v>
                </c:pt>
                <c:pt idx="483">
                  <c:v>102435.66666666667</c:v>
                </c:pt>
                <c:pt idx="484">
                  <c:v>101106.66666666667</c:v>
                </c:pt>
                <c:pt idx="485">
                  <c:v>100399.66666666667</c:v>
                </c:pt>
                <c:pt idx="486">
                  <c:v>99660.666666666672</c:v>
                </c:pt>
                <c:pt idx="487">
                  <c:v>99451.666666666672</c:v>
                </c:pt>
                <c:pt idx="488">
                  <c:v>99686.666666666672</c:v>
                </c:pt>
                <c:pt idx="489">
                  <c:v>99725.666666666672</c:v>
                </c:pt>
                <c:pt idx="490">
                  <c:v>100193.66666666667</c:v>
                </c:pt>
                <c:pt idx="491">
                  <c:v>100318.66666666667</c:v>
                </c:pt>
                <c:pt idx="492">
                  <c:v>99909.666666666672</c:v>
                </c:pt>
                <c:pt idx="493">
                  <c:v>99829.666666666672</c:v>
                </c:pt>
                <c:pt idx="494">
                  <c:v>100393.66666666667</c:v>
                </c:pt>
                <c:pt idx="495">
                  <c:v>100745.66666666667</c:v>
                </c:pt>
                <c:pt idx="496">
                  <c:v>102332.66666666667</c:v>
                </c:pt>
                <c:pt idx="497">
                  <c:v>105084.66666666667</c:v>
                </c:pt>
                <c:pt idx="498">
                  <c:v>106618.66666666667</c:v>
                </c:pt>
                <c:pt idx="499">
                  <c:v>107188.66666666667</c:v>
                </c:pt>
                <c:pt idx="500">
                  <c:v>106758.66666666667</c:v>
                </c:pt>
                <c:pt idx="501">
                  <c:v>106287.66666666667</c:v>
                </c:pt>
                <c:pt idx="502">
                  <c:v>106699.66666666667</c:v>
                </c:pt>
                <c:pt idx="503">
                  <c:v>106978.66666666667</c:v>
                </c:pt>
                <c:pt idx="504">
                  <c:v>106261.66666666667</c:v>
                </c:pt>
                <c:pt idx="505">
                  <c:v>105050.66666666667</c:v>
                </c:pt>
                <c:pt idx="506">
                  <c:v>103329.66666666667</c:v>
                </c:pt>
                <c:pt idx="507">
                  <c:v>100639.66666666667</c:v>
                </c:pt>
                <c:pt idx="508">
                  <c:v>98905.666666666672</c:v>
                </c:pt>
                <c:pt idx="509">
                  <c:v>98433.666666666672</c:v>
                </c:pt>
                <c:pt idx="510">
                  <c:v>98274.666666666672</c:v>
                </c:pt>
                <c:pt idx="511">
                  <c:v>97076.666666666672</c:v>
                </c:pt>
                <c:pt idx="512">
                  <c:v>96001.666666666672</c:v>
                </c:pt>
                <c:pt idx="513">
                  <c:v>95578.666666666672</c:v>
                </c:pt>
                <c:pt idx="514">
                  <c:v>94865.666666666672</c:v>
                </c:pt>
                <c:pt idx="515">
                  <c:v>94623.666666666672</c:v>
                </c:pt>
                <c:pt idx="516">
                  <c:v>94118.666666666672</c:v>
                </c:pt>
                <c:pt idx="517">
                  <c:v>94065.666666666672</c:v>
                </c:pt>
                <c:pt idx="518">
                  <c:v>94009.666666666672</c:v>
                </c:pt>
                <c:pt idx="519">
                  <c:v>94219.666666666672</c:v>
                </c:pt>
                <c:pt idx="520">
                  <c:v>95329.666666666672</c:v>
                </c:pt>
                <c:pt idx="521">
                  <c:v>97125.666666666672</c:v>
                </c:pt>
                <c:pt idx="522">
                  <c:v>98628.666666666672</c:v>
                </c:pt>
                <c:pt idx="523">
                  <c:v>99530.666666666672</c:v>
                </c:pt>
                <c:pt idx="524">
                  <c:v>100321.66666666667</c:v>
                </c:pt>
                <c:pt idx="525">
                  <c:v>100682.66666666667</c:v>
                </c:pt>
                <c:pt idx="526">
                  <c:v>101076.66666666667</c:v>
                </c:pt>
                <c:pt idx="527">
                  <c:v>101437.66666666667</c:v>
                </c:pt>
                <c:pt idx="528">
                  <c:v>102389.66666666667</c:v>
                </c:pt>
                <c:pt idx="529">
                  <c:v>102808.66666666667</c:v>
                </c:pt>
                <c:pt idx="530">
                  <c:v>102853.66666666667</c:v>
                </c:pt>
                <c:pt idx="531">
                  <c:v>99213.666666666672</c:v>
                </c:pt>
                <c:pt idx="532">
                  <c:v>97141.666666666672</c:v>
                </c:pt>
                <c:pt idx="533">
                  <c:v>97058.666666666672</c:v>
                </c:pt>
                <c:pt idx="534">
                  <c:v>97297.666666666672</c:v>
                </c:pt>
                <c:pt idx="535">
                  <c:v>97107.666666666672</c:v>
                </c:pt>
                <c:pt idx="536">
                  <c:v>96322.666666666672</c:v>
                </c:pt>
                <c:pt idx="537">
                  <c:v>96007.666666666672</c:v>
                </c:pt>
                <c:pt idx="538">
                  <c:v>95558.666666666672</c:v>
                </c:pt>
                <c:pt idx="539">
                  <c:v>95104.666666666672</c:v>
                </c:pt>
                <c:pt idx="540">
                  <c:v>94612.666666666672</c:v>
                </c:pt>
                <c:pt idx="541">
                  <c:v>94142.666666666672</c:v>
                </c:pt>
                <c:pt idx="542">
                  <c:v>93862.666666666672</c:v>
                </c:pt>
                <c:pt idx="543">
                  <c:v>93819.666666666672</c:v>
                </c:pt>
                <c:pt idx="544">
                  <c:v>95830.666666666672</c:v>
                </c:pt>
                <c:pt idx="545">
                  <c:v>97904.666666666672</c:v>
                </c:pt>
                <c:pt idx="546">
                  <c:v>99352.666666666672</c:v>
                </c:pt>
                <c:pt idx="547">
                  <c:v>100576.66666666667</c:v>
                </c:pt>
                <c:pt idx="548">
                  <c:v>100524.66666666667</c:v>
                </c:pt>
                <c:pt idx="549">
                  <c:v>100784.66666666667</c:v>
                </c:pt>
                <c:pt idx="550">
                  <c:v>101570.66666666667</c:v>
                </c:pt>
                <c:pt idx="551">
                  <c:v>102852.66666666667</c:v>
                </c:pt>
                <c:pt idx="552">
                  <c:v>102546.66666666667</c:v>
                </c:pt>
                <c:pt idx="553">
                  <c:v>102636.66666666667</c:v>
                </c:pt>
                <c:pt idx="554">
                  <c:v>101721.66666666667</c:v>
                </c:pt>
                <c:pt idx="555">
                  <c:v>99454.666666666672</c:v>
                </c:pt>
                <c:pt idx="556">
                  <c:v>98187.666666666672</c:v>
                </c:pt>
                <c:pt idx="557">
                  <c:v>97853.666666666672</c:v>
                </c:pt>
                <c:pt idx="558">
                  <c:v>97160.666666666672</c:v>
                </c:pt>
                <c:pt idx="559">
                  <c:v>96374.666666666672</c:v>
                </c:pt>
                <c:pt idx="560">
                  <c:v>95636.666666666672</c:v>
                </c:pt>
                <c:pt idx="561">
                  <c:v>95140.666666666672</c:v>
                </c:pt>
                <c:pt idx="562">
                  <c:v>94532.666666666672</c:v>
                </c:pt>
                <c:pt idx="563">
                  <c:v>94239.666666666672</c:v>
                </c:pt>
                <c:pt idx="564">
                  <c:v>93831.666666666672</c:v>
                </c:pt>
                <c:pt idx="565">
                  <c:v>93578.666666666672</c:v>
                </c:pt>
                <c:pt idx="566">
                  <c:v>93473.666666666672</c:v>
                </c:pt>
                <c:pt idx="567">
                  <c:v>93793.666666666672</c:v>
                </c:pt>
                <c:pt idx="568">
                  <c:v>96355.666666666672</c:v>
                </c:pt>
                <c:pt idx="569">
                  <c:v>98295.666666666672</c:v>
                </c:pt>
                <c:pt idx="570">
                  <c:v>99605.666666666672</c:v>
                </c:pt>
                <c:pt idx="571">
                  <c:v>100218.66666666667</c:v>
                </c:pt>
                <c:pt idx="572">
                  <c:v>100029.66666666667</c:v>
                </c:pt>
                <c:pt idx="573">
                  <c:v>100369.66666666667</c:v>
                </c:pt>
                <c:pt idx="574">
                  <c:v>101492.66666666667</c:v>
                </c:pt>
                <c:pt idx="575">
                  <c:v>101347.66666666667</c:v>
                </c:pt>
                <c:pt idx="576">
                  <c:v>101241.66666666667</c:v>
                </c:pt>
                <c:pt idx="577">
                  <c:v>100666.66666666667</c:v>
                </c:pt>
                <c:pt idx="578">
                  <c:v>99440.666666666672</c:v>
                </c:pt>
                <c:pt idx="579">
                  <c:v>96600.666666666672</c:v>
                </c:pt>
                <c:pt idx="580">
                  <c:v>95300.666666666672</c:v>
                </c:pt>
                <c:pt idx="581">
                  <c:v>96050.666666666672</c:v>
                </c:pt>
                <c:pt idx="582">
                  <c:v>96885.666666666672</c:v>
                </c:pt>
                <c:pt idx="583">
                  <c:v>97170.666666666672</c:v>
                </c:pt>
                <c:pt idx="584">
                  <c:v>97561.666666666672</c:v>
                </c:pt>
                <c:pt idx="585">
                  <c:v>97558.666666666672</c:v>
                </c:pt>
                <c:pt idx="586">
                  <c:v>97409.666666666672</c:v>
                </c:pt>
                <c:pt idx="587">
                  <c:v>96739.666666666672</c:v>
                </c:pt>
                <c:pt idx="588">
                  <c:v>95985.666666666672</c:v>
                </c:pt>
                <c:pt idx="589">
                  <c:v>95639.666666666672</c:v>
                </c:pt>
                <c:pt idx="590">
                  <c:v>94978.666666666672</c:v>
                </c:pt>
                <c:pt idx="591">
                  <c:v>94906.666666666672</c:v>
                </c:pt>
                <c:pt idx="592">
                  <c:v>97766.666666666672</c:v>
                </c:pt>
                <c:pt idx="593">
                  <c:v>100535.66666666667</c:v>
                </c:pt>
                <c:pt idx="594">
                  <c:v>101684.66666666667</c:v>
                </c:pt>
                <c:pt idx="595">
                  <c:v>101663.66666666667</c:v>
                </c:pt>
                <c:pt idx="596">
                  <c:v>100980.66666666667</c:v>
                </c:pt>
                <c:pt idx="597">
                  <c:v>100785.66666666667</c:v>
                </c:pt>
                <c:pt idx="598">
                  <c:v>100759.66666666667</c:v>
                </c:pt>
                <c:pt idx="599">
                  <c:v>101000.66666666667</c:v>
                </c:pt>
                <c:pt idx="600">
                  <c:v>101887.66666666667</c:v>
                </c:pt>
                <c:pt idx="601">
                  <c:v>101530.66666666667</c:v>
                </c:pt>
                <c:pt idx="602">
                  <c:v>100571.66666666667</c:v>
                </c:pt>
                <c:pt idx="603">
                  <c:v>97764.666666666672</c:v>
                </c:pt>
                <c:pt idx="604">
                  <c:v>97567.666666666672</c:v>
                </c:pt>
                <c:pt idx="605">
                  <c:v>100104.66666666667</c:v>
                </c:pt>
                <c:pt idx="606">
                  <c:v>102536.66666666667</c:v>
                </c:pt>
                <c:pt idx="607">
                  <c:v>104203.66666666667</c:v>
                </c:pt>
                <c:pt idx="608">
                  <c:v>105036.66666666667</c:v>
                </c:pt>
                <c:pt idx="609">
                  <c:v>104469.66666666667</c:v>
                </c:pt>
                <c:pt idx="610">
                  <c:v>104270.66666666667</c:v>
                </c:pt>
                <c:pt idx="611">
                  <c:v>103987.66666666667</c:v>
                </c:pt>
                <c:pt idx="612">
                  <c:v>102547.66666666667</c:v>
                </c:pt>
                <c:pt idx="613">
                  <c:v>101393.66666666667</c:v>
                </c:pt>
                <c:pt idx="614">
                  <c:v>101249.66666666667</c:v>
                </c:pt>
                <c:pt idx="615">
                  <c:v>100924.66666666667</c:v>
                </c:pt>
                <c:pt idx="616">
                  <c:v>102498.66666666667</c:v>
                </c:pt>
                <c:pt idx="617">
                  <c:v>104886.66666666667</c:v>
                </c:pt>
                <c:pt idx="618">
                  <c:v>107255.66666666667</c:v>
                </c:pt>
                <c:pt idx="619">
                  <c:v>107621.66666666667</c:v>
                </c:pt>
                <c:pt idx="620">
                  <c:v>107656.66666666667</c:v>
                </c:pt>
                <c:pt idx="621">
                  <c:v>108150.66666666667</c:v>
                </c:pt>
                <c:pt idx="622">
                  <c:v>107627.66666666667</c:v>
                </c:pt>
                <c:pt idx="623">
                  <c:v>107726.66666666667</c:v>
                </c:pt>
                <c:pt idx="624">
                  <c:v>108271.66666666667</c:v>
                </c:pt>
                <c:pt idx="625">
                  <c:v>109318.66666666667</c:v>
                </c:pt>
                <c:pt idx="626">
                  <c:v>109438.66666666667</c:v>
                </c:pt>
                <c:pt idx="627">
                  <c:v>105199.66666666667</c:v>
                </c:pt>
                <c:pt idx="628">
                  <c:v>104418.66666666667</c:v>
                </c:pt>
                <c:pt idx="629">
                  <c:v>106211.66666666667</c:v>
                </c:pt>
                <c:pt idx="630">
                  <c:v>107613.66666666667</c:v>
                </c:pt>
                <c:pt idx="631">
                  <c:v>109352.66666666667</c:v>
                </c:pt>
                <c:pt idx="632">
                  <c:v>109400.66666666667</c:v>
                </c:pt>
                <c:pt idx="633">
                  <c:v>110031.66666666667</c:v>
                </c:pt>
                <c:pt idx="634">
                  <c:v>110336.66666666667</c:v>
                </c:pt>
                <c:pt idx="635">
                  <c:v>109343.66666666667</c:v>
                </c:pt>
                <c:pt idx="636">
                  <c:v>107560.66666666667</c:v>
                </c:pt>
                <c:pt idx="637">
                  <c:v>106481.66666666667</c:v>
                </c:pt>
                <c:pt idx="638">
                  <c:v>106241.66666666667</c:v>
                </c:pt>
                <c:pt idx="639">
                  <c:v>106717.66666666667</c:v>
                </c:pt>
                <c:pt idx="640">
                  <c:v>109440.66666666667</c:v>
                </c:pt>
                <c:pt idx="641">
                  <c:v>113003.66666666667</c:v>
                </c:pt>
                <c:pt idx="642">
                  <c:v>112289.66666666667</c:v>
                </c:pt>
                <c:pt idx="643">
                  <c:v>110368.66666666667</c:v>
                </c:pt>
                <c:pt idx="644">
                  <c:v>109608.66666666667</c:v>
                </c:pt>
                <c:pt idx="645">
                  <c:v>108770.66666666667</c:v>
                </c:pt>
                <c:pt idx="646">
                  <c:v>108335.66666666667</c:v>
                </c:pt>
                <c:pt idx="647">
                  <c:v>108324.66666666667</c:v>
                </c:pt>
                <c:pt idx="648">
                  <c:v>107614.66666666667</c:v>
                </c:pt>
                <c:pt idx="649">
                  <c:v>109458.66666666667</c:v>
                </c:pt>
                <c:pt idx="650">
                  <c:v>112466.66666666667</c:v>
                </c:pt>
                <c:pt idx="651">
                  <c:v>111030.66666666667</c:v>
                </c:pt>
                <c:pt idx="652">
                  <c:v>108179.66666666667</c:v>
                </c:pt>
                <c:pt idx="653">
                  <c:v>109103.66666666667</c:v>
                </c:pt>
                <c:pt idx="654">
                  <c:v>108350.66666666667</c:v>
                </c:pt>
                <c:pt idx="655">
                  <c:v>106632.66666666667</c:v>
                </c:pt>
                <c:pt idx="656">
                  <c:v>105907.66666666667</c:v>
                </c:pt>
                <c:pt idx="657">
                  <c:v>104422.66666666667</c:v>
                </c:pt>
                <c:pt idx="658">
                  <c:v>103243.66666666667</c:v>
                </c:pt>
                <c:pt idx="659">
                  <c:v>102150.66666666667</c:v>
                </c:pt>
                <c:pt idx="660">
                  <c:v>101571.66666666667</c:v>
                </c:pt>
                <c:pt idx="661">
                  <c:v>100799.66666666667</c:v>
                </c:pt>
                <c:pt idx="662">
                  <c:v>101057.66666666667</c:v>
                </c:pt>
                <c:pt idx="663">
                  <c:v>101122.66666666667</c:v>
                </c:pt>
                <c:pt idx="664">
                  <c:v>103242.66666666667</c:v>
                </c:pt>
                <c:pt idx="665">
                  <c:v>107017.66666666667</c:v>
                </c:pt>
                <c:pt idx="666">
                  <c:v>108223.66666666667</c:v>
                </c:pt>
                <c:pt idx="667">
                  <c:v>107525.66666666667</c:v>
                </c:pt>
                <c:pt idx="668">
                  <c:v>106805.66666666667</c:v>
                </c:pt>
                <c:pt idx="669">
                  <c:v>106357.66666666667</c:v>
                </c:pt>
                <c:pt idx="670">
                  <c:v>106790.66666666667</c:v>
                </c:pt>
                <c:pt idx="671">
                  <c:v>107356.66666666667</c:v>
                </c:pt>
                <c:pt idx="672">
                  <c:v>108578.66666666667</c:v>
                </c:pt>
                <c:pt idx="673">
                  <c:v>108295.66666666667</c:v>
                </c:pt>
                <c:pt idx="674">
                  <c:v>106353.66666666667</c:v>
                </c:pt>
                <c:pt idx="675">
                  <c:v>104627.66666666667</c:v>
                </c:pt>
                <c:pt idx="676">
                  <c:v>105342.66666666667</c:v>
                </c:pt>
                <c:pt idx="677">
                  <c:v>107155.66666666667</c:v>
                </c:pt>
                <c:pt idx="678">
                  <c:v>108179.66666666667</c:v>
                </c:pt>
                <c:pt idx="679">
                  <c:v>105229.66666666667</c:v>
                </c:pt>
                <c:pt idx="680">
                  <c:v>102350.66666666667</c:v>
                </c:pt>
                <c:pt idx="681">
                  <c:v>99862.666666666672</c:v>
                </c:pt>
                <c:pt idx="682">
                  <c:v>98538.666666666672</c:v>
                </c:pt>
                <c:pt idx="683">
                  <c:v>97762.666666666672</c:v>
                </c:pt>
                <c:pt idx="684">
                  <c:v>97012.666666666672</c:v>
                </c:pt>
                <c:pt idx="685">
                  <c:v>96516.666666666672</c:v>
                </c:pt>
                <c:pt idx="686">
                  <c:v>96135.666666666672</c:v>
                </c:pt>
                <c:pt idx="687">
                  <c:v>96938.666666666672</c:v>
                </c:pt>
                <c:pt idx="688">
                  <c:v>98267.666666666672</c:v>
                </c:pt>
                <c:pt idx="689">
                  <c:v>100696.66666666667</c:v>
                </c:pt>
                <c:pt idx="690">
                  <c:v>101324.66666666667</c:v>
                </c:pt>
                <c:pt idx="691">
                  <c:v>101623.66666666667</c:v>
                </c:pt>
                <c:pt idx="692">
                  <c:v>101704.66666666667</c:v>
                </c:pt>
                <c:pt idx="693">
                  <c:v>102080.66666666667</c:v>
                </c:pt>
                <c:pt idx="694">
                  <c:v>101774.66666666667</c:v>
                </c:pt>
                <c:pt idx="695">
                  <c:v>102422.66666666667</c:v>
                </c:pt>
                <c:pt idx="696">
                  <c:v>102525.66666666667</c:v>
                </c:pt>
                <c:pt idx="697">
                  <c:v>100949.66666666667</c:v>
                </c:pt>
                <c:pt idx="698">
                  <c:v>99381.666666666672</c:v>
                </c:pt>
                <c:pt idx="699">
                  <c:v>97127.666666666672</c:v>
                </c:pt>
                <c:pt idx="700">
                  <c:v>96028.666666666672</c:v>
                </c:pt>
                <c:pt idx="701">
                  <c:v>95277.666666666672</c:v>
                </c:pt>
                <c:pt idx="702">
                  <c:v>94960.666666666672</c:v>
                </c:pt>
                <c:pt idx="703">
                  <c:v>94691.666666666672</c:v>
                </c:pt>
                <c:pt idx="704">
                  <c:v>94426.666666666672</c:v>
                </c:pt>
                <c:pt idx="705">
                  <c:v>93983.666666666672</c:v>
                </c:pt>
                <c:pt idx="706">
                  <c:v>93910.666666666672</c:v>
                </c:pt>
                <c:pt idx="707">
                  <c:v>93603.666666666672</c:v>
                </c:pt>
                <c:pt idx="708">
                  <c:v>93240.666666666672</c:v>
                </c:pt>
                <c:pt idx="709">
                  <c:v>93128.666666666672</c:v>
                </c:pt>
                <c:pt idx="710">
                  <c:v>93209.666666666672</c:v>
                </c:pt>
                <c:pt idx="711">
                  <c:v>93713.666666666672</c:v>
                </c:pt>
                <c:pt idx="712">
                  <c:v>95153.666666666672</c:v>
                </c:pt>
                <c:pt idx="713">
                  <c:v>96294.666666666672</c:v>
                </c:pt>
                <c:pt idx="714">
                  <c:v>97727.666666666672</c:v>
                </c:pt>
                <c:pt idx="715">
                  <c:v>99047.666666666672</c:v>
                </c:pt>
                <c:pt idx="716">
                  <c:v>99894.666666666672</c:v>
                </c:pt>
                <c:pt idx="717">
                  <c:v>100946.66666666667</c:v>
                </c:pt>
                <c:pt idx="718">
                  <c:v>100618.66666666667</c:v>
                </c:pt>
                <c:pt idx="719">
                  <c:v>100686.66666666667</c:v>
                </c:pt>
                <c:pt idx="720">
                  <c:v>100012.66666666667</c:v>
                </c:pt>
                <c:pt idx="721">
                  <c:v>99291.666666666672</c:v>
                </c:pt>
                <c:pt idx="722">
                  <c:v>98474.666666666672</c:v>
                </c:pt>
                <c:pt idx="723">
                  <c:v>96563.666666666672</c:v>
                </c:pt>
                <c:pt idx="724">
                  <c:v>95491.666666666672</c:v>
                </c:pt>
                <c:pt idx="725">
                  <c:v>95353.666666666672</c:v>
                </c:pt>
                <c:pt idx="726">
                  <c:v>95213.666666666672</c:v>
                </c:pt>
                <c:pt idx="727">
                  <c:v>95445.666666666672</c:v>
                </c:pt>
                <c:pt idx="728">
                  <c:v>95849.666666666672</c:v>
                </c:pt>
                <c:pt idx="729">
                  <c:v>95206.666666666672</c:v>
                </c:pt>
                <c:pt idx="730">
                  <c:v>94522.666666666672</c:v>
                </c:pt>
                <c:pt idx="731">
                  <c:v>93703.666666666672</c:v>
                </c:pt>
                <c:pt idx="732">
                  <c:v>92966.666666666672</c:v>
                </c:pt>
                <c:pt idx="733">
                  <c:v>92699.666666666672</c:v>
                </c:pt>
                <c:pt idx="734">
                  <c:v>92818.666666666672</c:v>
                </c:pt>
                <c:pt idx="735">
                  <c:v>93117.666666666672</c:v>
                </c:pt>
                <c:pt idx="736">
                  <c:v>94488.666666666672</c:v>
                </c:pt>
                <c:pt idx="737">
                  <c:v>96315.666666666672</c:v>
                </c:pt>
                <c:pt idx="738">
                  <c:v>97569.666666666672</c:v>
                </c:pt>
                <c:pt idx="739">
                  <c:v>98946.666666666672</c:v>
                </c:pt>
                <c:pt idx="740">
                  <c:v>100304.66666666667</c:v>
                </c:pt>
                <c:pt idx="741">
                  <c:v>100569.66666666667</c:v>
                </c:pt>
                <c:pt idx="742">
                  <c:v>100530.66666666667</c:v>
                </c:pt>
                <c:pt idx="743">
                  <c:v>100567.66666666667</c:v>
                </c:pt>
                <c:pt idx="744">
                  <c:v>101234.66666666667</c:v>
                </c:pt>
                <c:pt idx="745">
                  <c:v>101009.66666666667</c:v>
                </c:pt>
                <c:pt idx="746">
                  <c:v>99486.666666666672</c:v>
                </c:pt>
                <c:pt idx="747">
                  <c:v>97875.666666666672</c:v>
                </c:pt>
                <c:pt idx="748">
                  <c:v>97926.666666666672</c:v>
                </c:pt>
                <c:pt idx="749">
                  <c:v>98879.666666666672</c:v>
                </c:pt>
                <c:pt idx="750">
                  <c:v>98548.666666666672</c:v>
                </c:pt>
                <c:pt idx="751">
                  <c:v>98303.666666666672</c:v>
                </c:pt>
                <c:pt idx="752">
                  <c:v>98099.666666666672</c:v>
                </c:pt>
                <c:pt idx="753">
                  <c:v>98421.666666666672</c:v>
                </c:pt>
                <c:pt idx="754">
                  <c:v>98372.666666666672</c:v>
                </c:pt>
                <c:pt idx="755">
                  <c:v>98204.666666666672</c:v>
                </c:pt>
                <c:pt idx="756">
                  <c:v>97899.666666666672</c:v>
                </c:pt>
                <c:pt idx="757">
                  <c:v>97368.666666666672</c:v>
                </c:pt>
                <c:pt idx="758">
                  <c:v>97111.666666666672</c:v>
                </c:pt>
                <c:pt idx="759">
                  <c:v>96845.666666666672</c:v>
                </c:pt>
                <c:pt idx="760">
                  <c:v>97320.666666666672</c:v>
                </c:pt>
                <c:pt idx="761">
                  <c:v>98010.666666666672</c:v>
                </c:pt>
                <c:pt idx="762">
                  <c:v>99283.666666666672</c:v>
                </c:pt>
                <c:pt idx="763">
                  <c:v>100950.66666666667</c:v>
                </c:pt>
                <c:pt idx="764">
                  <c:v>102003.66666666667</c:v>
                </c:pt>
                <c:pt idx="765">
                  <c:v>102290.66666666667</c:v>
                </c:pt>
                <c:pt idx="766">
                  <c:v>101752.66666666667</c:v>
                </c:pt>
                <c:pt idx="767">
                  <c:v>100768.66666666667</c:v>
                </c:pt>
                <c:pt idx="768">
                  <c:v>101424.66666666667</c:v>
                </c:pt>
                <c:pt idx="769">
                  <c:v>102685.66666666667</c:v>
                </c:pt>
                <c:pt idx="770">
                  <c:v>102211.66666666667</c:v>
                </c:pt>
                <c:pt idx="771">
                  <c:v>99843.666666666672</c:v>
                </c:pt>
                <c:pt idx="772">
                  <c:v>99084.666666666672</c:v>
                </c:pt>
                <c:pt idx="773">
                  <c:v>99418.666666666672</c:v>
                </c:pt>
                <c:pt idx="774">
                  <c:v>99531.666666666672</c:v>
                </c:pt>
                <c:pt idx="775">
                  <c:v>99807.666666666672</c:v>
                </c:pt>
                <c:pt idx="776">
                  <c:v>98515.666666666672</c:v>
                </c:pt>
                <c:pt idx="777">
                  <c:v>97105.666666666672</c:v>
                </c:pt>
                <c:pt idx="778">
                  <c:v>96606.666666666672</c:v>
                </c:pt>
                <c:pt idx="779">
                  <c:v>95636.666666666672</c:v>
                </c:pt>
                <c:pt idx="780">
                  <c:v>94582.666666666672</c:v>
                </c:pt>
                <c:pt idx="781">
                  <c:v>94244.666666666672</c:v>
                </c:pt>
                <c:pt idx="782">
                  <c:v>94289.666666666672</c:v>
                </c:pt>
                <c:pt idx="783">
                  <c:v>94378.666666666672</c:v>
                </c:pt>
                <c:pt idx="784">
                  <c:v>96792.666666666672</c:v>
                </c:pt>
                <c:pt idx="785">
                  <c:v>98798.666666666672</c:v>
                </c:pt>
                <c:pt idx="786">
                  <c:v>100418.66666666667</c:v>
                </c:pt>
                <c:pt idx="787">
                  <c:v>102095.66666666667</c:v>
                </c:pt>
                <c:pt idx="788">
                  <c:v>102173.66666666667</c:v>
                </c:pt>
                <c:pt idx="789">
                  <c:v>102752.66666666667</c:v>
                </c:pt>
                <c:pt idx="790">
                  <c:v>103043.66666666667</c:v>
                </c:pt>
                <c:pt idx="791">
                  <c:v>102854.66666666667</c:v>
                </c:pt>
                <c:pt idx="792">
                  <c:v>102398.66666666667</c:v>
                </c:pt>
                <c:pt idx="793">
                  <c:v>101510.66666666667</c:v>
                </c:pt>
                <c:pt idx="794">
                  <c:v>99626.666666666672</c:v>
                </c:pt>
                <c:pt idx="795">
                  <c:v>95904.666666666672</c:v>
                </c:pt>
                <c:pt idx="796">
                  <c:v>94788.666666666672</c:v>
                </c:pt>
                <c:pt idx="797">
                  <c:v>95453.666666666672</c:v>
                </c:pt>
                <c:pt idx="798">
                  <c:v>95764.666666666672</c:v>
                </c:pt>
                <c:pt idx="799">
                  <c:v>95635.666666666672</c:v>
                </c:pt>
                <c:pt idx="800">
                  <c:v>95880.666666666672</c:v>
                </c:pt>
                <c:pt idx="801">
                  <c:v>96321.666666666672</c:v>
                </c:pt>
                <c:pt idx="802">
                  <c:v>97048.666666666672</c:v>
                </c:pt>
                <c:pt idx="803">
                  <c:v>96510.666666666672</c:v>
                </c:pt>
                <c:pt idx="804">
                  <c:v>95416.666666666672</c:v>
                </c:pt>
                <c:pt idx="805">
                  <c:v>95128.666666666672</c:v>
                </c:pt>
                <c:pt idx="806">
                  <c:v>95162.666666666672</c:v>
                </c:pt>
                <c:pt idx="807">
                  <c:v>95351.666666666672</c:v>
                </c:pt>
                <c:pt idx="808">
                  <c:v>98009.666666666672</c:v>
                </c:pt>
                <c:pt idx="809">
                  <c:v>100216.66666666667</c:v>
                </c:pt>
                <c:pt idx="810">
                  <c:v>100818.66666666667</c:v>
                </c:pt>
                <c:pt idx="811">
                  <c:v>101139.66666666667</c:v>
                </c:pt>
                <c:pt idx="812">
                  <c:v>101089.66666666667</c:v>
                </c:pt>
                <c:pt idx="813">
                  <c:v>101125.66666666667</c:v>
                </c:pt>
                <c:pt idx="814">
                  <c:v>100899.66666666667</c:v>
                </c:pt>
                <c:pt idx="815">
                  <c:v>101693.66666666667</c:v>
                </c:pt>
                <c:pt idx="816">
                  <c:v>101398.66666666667</c:v>
                </c:pt>
                <c:pt idx="817">
                  <c:v>102042.66666666667</c:v>
                </c:pt>
                <c:pt idx="818">
                  <c:v>102008.66666666667</c:v>
                </c:pt>
                <c:pt idx="819">
                  <c:v>99189.666666666672</c:v>
                </c:pt>
                <c:pt idx="820">
                  <c:v>98648.666666666672</c:v>
                </c:pt>
                <c:pt idx="821">
                  <c:v>98092.666666666672</c:v>
                </c:pt>
                <c:pt idx="822">
                  <c:v>98596.666666666672</c:v>
                </c:pt>
                <c:pt idx="823">
                  <c:v>100243.66666666667</c:v>
                </c:pt>
                <c:pt idx="824">
                  <c:v>101203.66666666667</c:v>
                </c:pt>
                <c:pt idx="825">
                  <c:v>100883.66666666667</c:v>
                </c:pt>
                <c:pt idx="826">
                  <c:v>100629.66666666667</c:v>
                </c:pt>
                <c:pt idx="827">
                  <c:v>100145.66666666667</c:v>
                </c:pt>
                <c:pt idx="828">
                  <c:v>99443.666666666672</c:v>
                </c:pt>
                <c:pt idx="829">
                  <c:v>98772.666666666672</c:v>
                </c:pt>
                <c:pt idx="830">
                  <c:v>98024.666666666672</c:v>
                </c:pt>
                <c:pt idx="831">
                  <c:v>97290.666666666672</c:v>
                </c:pt>
                <c:pt idx="832">
                  <c:v>99696.666666666672</c:v>
                </c:pt>
                <c:pt idx="833">
                  <c:v>101227.66666666667</c:v>
                </c:pt>
                <c:pt idx="834">
                  <c:v>102341.66666666667</c:v>
                </c:pt>
                <c:pt idx="835">
                  <c:v>102458.66666666667</c:v>
                </c:pt>
                <c:pt idx="836">
                  <c:v>102115.66666666667</c:v>
                </c:pt>
                <c:pt idx="837">
                  <c:v>102143.66666666667</c:v>
                </c:pt>
                <c:pt idx="838">
                  <c:v>102037.66666666667</c:v>
                </c:pt>
                <c:pt idx="839">
                  <c:v>102761.66666666667</c:v>
                </c:pt>
                <c:pt idx="840">
                  <c:v>103102.66666666667</c:v>
                </c:pt>
                <c:pt idx="841">
                  <c:v>103436.66666666667</c:v>
                </c:pt>
                <c:pt idx="842">
                  <c:v>102243.66666666667</c:v>
                </c:pt>
                <c:pt idx="843">
                  <c:v>98558.666666666672</c:v>
                </c:pt>
                <c:pt idx="844">
                  <c:v>98272.666666666672</c:v>
                </c:pt>
                <c:pt idx="845">
                  <c:v>99045.666666666672</c:v>
                </c:pt>
                <c:pt idx="846">
                  <c:v>100045.66666666667</c:v>
                </c:pt>
                <c:pt idx="847">
                  <c:v>100459.66666666667</c:v>
                </c:pt>
                <c:pt idx="848">
                  <c:v>100449.66666666667</c:v>
                </c:pt>
                <c:pt idx="849">
                  <c:v>99852.666666666672</c:v>
                </c:pt>
                <c:pt idx="850">
                  <c:v>100055.66666666667</c:v>
                </c:pt>
                <c:pt idx="851">
                  <c:v>99300.666666666672</c:v>
                </c:pt>
                <c:pt idx="852">
                  <c:v>98658.666666666672</c:v>
                </c:pt>
                <c:pt idx="853">
                  <c:v>97888.666666666672</c:v>
                </c:pt>
                <c:pt idx="854">
                  <c:v>97553.666666666672</c:v>
                </c:pt>
                <c:pt idx="855">
                  <c:v>97217.666666666672</c:v>
                </c:pt>
                <c:pt idx="856">
                  <c:v>99867.666666666672</c:v>
                </c:pt>
                <c:pt idx="857">
                  <c:v>101882.66666666667</c:v>
                </c:pt>
                <c:pt idx="858">
                  <c:v>102118.66666666667</c:v>
                </c:pt>
                <c:pt idx="859">
                  <c:v>102054.66666666667</c:v>
                </c:pt>
                <c:pt idx="860">
                  <c:v>102066.66666666667</c:v>
                </c:pt>
                <c:pt idx="861">
                  <c:v>101971.66666666667</c:v>
                </c:pt>
                <c:pt idx="862">
                  <c:v>102272.66666666667</c:v>
                </c:pt>
                <c:pt idx="863">
                  <c:v>102507.66666666667</c:v>
                </c:pt>
                <c:pt idx="864">
                  <c:v>102810.66666666667</c:v>
                </c:pt>
                <c:pt idx="865">
                  <c:v>102753.66666666667</c:v>
                </c:pt>
                <c:pt idx="866">
                  <c:v>100665.66666666667</c:v>
                </c:pt>
                <c:pt idx="867">
                  <c:v>96971.666666666672</c:v>
                </c:pt>
                <c:pt idx="868">
                  <c:v>96561.666666666672</c:v>
                </c:pt>
                <c:pt idx="869">
                  <c:v>97630.666666666672</c:v>
                </c:pt>
                <c:pt idx="870">
                  <c:v>98920.666666666672</c:v>
                </c:pt>
                <c:pt idx="871">
                  <c:v>98641.666666666672</c:v>
                </c:pt>
                <c:pt idx="872">
                  <c:v>98021.666666666672</c:v>
                </c:pt>
                <c:pt idx="873">
                  <c:v>97547.666666666672</c:v>
                </c:pt>
                <c:pt idx="874">
                  <c:v>96369.666666666672</c:v>
                </c:pt>
                <c:pt idx="875">
                  <c:v>95406.666666666672</c:v>
                </c:pt>
                <c:pt idx="876">
                  <c:v>94972.666666666672</c:v>
                </c:pt>
                <c:pt idx="877">
                  <c:v>94690.666666666672</c:v>
                </c:pt>
                <c:pt idx="878">
                  <c:v>94726.666666666672</c:v>
                </c:pt>
                <c:pt idx="879">
                  <c:v>95261.666666666672</c:v>
                </c:pt>
                <c:pt idx="880">
                  <c:v>98530.666666666672</c:v>
                </c:pt>
                <c:pt idx="881">
                  <c:v>101244.66666666667</c:v>
                </c:pt>
                <c:pt idx="882">
                  <c:v>102839.66666666667</c:v>
                </c:pt>
                <c:pt idx="883">
                  <c:v>105714.66666666667</c:v>
                </c:pt>
                <c:pt idx="884">
                  <c:v>106879.66666666667</c:v>
                </c:pt>
                <c:pt idx="885">
                  <c:v>106997.66666666667</c:v>
                </c:pt>
                <c:pt idx="886">
                  <c:v>107315.66666666667</c:v>
                </c:pt>
                <c:pt idx="887">
                  <c:v>107223.66666666667</c:v>
                </c:pt>
                <c:pt idx="888">
                  <c:v>106826.66666666667</c:v>
                </c:pt>
                <c:pt idx="889">
                  <c:v>105538.66666666667</c:v>
                </c:pt>
                <c:pt idx="890">
                  <c:v>101940.66666666667</c:v>
                </c:pt>
                <c:pt idx="891">
                  <c:v>97895.666666666672</c:v>
                </c:pt>
                <c:pt idx="892">
                  <c:v>97593.666666666672</c:v>
                </c:pt>
                <c:pt idx="893">
                  <c:v>98695.666666666672</c:v>
                </c:pt>
                <c:pt idx="894">
                  <c:v>99662.666666666672</c:v>
                </c:pt>
                <c:pt idx="895">
                  <c:v>99252.666666666672</c:v>
                </c:pt>
                <c:pt idx="896">
                  <c:v>97893.666666666672</c:v>
                </c:pt>
                <c:pt idx="897">
                  <c:v>96651.666666666672</c:v>
                </c:pt>
                <c:pt idx="898">
                  <c:v>95618.666666666672</c:v>
                </c:pt>
                <c:pt idx="899">
                  <c:v>94879.666666666672</c:v>
                </c:pt>
                <c:pt idx="900">
                  <c:v>94248.666666666672</c:v>
                </c:pt>
                <c:pt idx="901">
                  <c:v>93794.666666666672</c:v>
                </c:pt>
                <c:pt idx="902">
                  <c:v>93738.666666666672</c:v>
                </c:pt>
                <c:pt idx="903">
                  <c:v>94122.666666666672</c:v>
                </c:pt>
                <c:pt idx="904">
                  <c:v>97876.666666666672</c:v>
                </c:pt>
                <c:pt idx="905">
                  <c:v>101522.66666666667</c:v>
                </c:pt>
                <c:pt idx="906">
                  <c:v>102530.66666666667</c:v>
                </c:pt>
                <c:pt idx="907">
                  <c:v>103108.66666666667</c:v>
                </c:pt>
                <c:pt idx="908">
                  <c:v>102778.66666666667</c:v>
                </c:pt>
                <c:pt idx="909">
                  <c:v>102391.66666666667</c:v>
                </c:pt>
                <c:pt idx="910">
                  <c:v>102306.66666666667</c:v>
                </c:pt>
                <c:pt idx="911">
                  <c:v>102294.66666666667</c:v>
                </c:pt>
                <c:pt idx="912">
                  <c:v>101940.66666666667</c:v>
                </c:pt>
                <c:pt idx="913">
                  <c:v>101147.66666666667</c:v>
                </c:pt>
                <c:pt idx="914">
                  <c:v>98975.666666666672</c:v>
                </c:pt>
                <c:pt idx="915">
                  <c:v>96005.666666666672</c:v>
                </c:pt>
                <c:pt idx="916">
                  <c:v>96613.666666666672</c:v>
                </c:pt>
                <c:pt idx="917">
                  <c:v>97644.666666666672</c:v>
                </c:pt>
                <c:pt idx="918">
                  <c:v>99326.666666666672</c:v>
                </c:pt>
                <c:pt idx="919">
                  <c:v>101228.66666666667</c:v>
                </c:pt>
                <c:pt idx="920">
                  <c:v>102294.66666666667</c:v>
                </c:pt>
                <c:pt idx="921">
                  <c:v>102953.66666666667</c:v>
                </c:pt>
                <c:pt idx="922">
                  <c:v>103249.66666666667</c:v>
                </c:pt>
                <c:pt idx="923">
                  <c:v>103248.66666666667</c:v>
                </c:pt>
                <c:pt idx="924">
                  <c:v>102537.66666666667</c:v>
                </c:pt>
                <c:pt idx="925">
                  <c:v>101211.66666666667</c:v>
                </c:pt>
                <c:pt idx="926">
                  <c:v>99826.666666666672</c:v>
                </c:pt>
                <c:pt idx="927">
                  <c:v>99451.666666666672</c:v>
                </c:pt>
                <c:pt idx="928">
                  <c:v>101237.66666666667</c:v>
                </c:pt>
                <c:pt idx="929">
                  <c:v>102330.66666666667</c:v>
                </c:pt>
                <c:pt idx="930">
                  <c:v>103263.66666666667</c:v>
                </c:pt>
                <c:pt idx="931">
                  <c:v>103504.66666666667</c:v>
                </c:pt>
                <c:pt idx="932">
                  <c:v>102895.66666666667</c:v>
                </c:pt>
                <c:pt idx="933">
                  <c:v>102960.66666666667</c:v>
                </c:pt>
                <c:pt idx="934">
                  <c:v>103094.66666666667</c:v>
                </c:pt>
                <c:pt idx="935">
                  <c:v>104011.66666666667</c:v>
                </c:pt>
                <c:pt idx="936">
                  <c:v>104653.66666666667</c:v>
                </c:pt>
                <c:pt idx="937">
                  <c:v>103674.66666666667</c:v>
                </c:pt>
                <c:pt idx="938">
                  <c:v>101476.66666666667</c:v>
                </c:pt>
                <c:pt idx="939">
                  <c:v>98823.666666666672</c:v>
                </c:pt>
                <c:pt idx="940">
                  <c:v>101110.66666666667</c:v>
                </c:pt>
                <c:pt idx="941">
                  <c:v>104315.66666666667</c:v>
                </c:pt>
                <c:pt idx="942">
                  <c:v>106986.66666666667</c:v>
                </c:pt>
                <c:pt idx="943">
                  <c:v>108352.66666666667</c:v>
                </c:pt>
                <c:pt idx="944">
                  <c:v>108089.66666666667</c:v>
                </c:pt>
                <c:pt idx="945">
                  <c:v>106872.66666666667</c:v>
                </c:pt>
                <c:pt idx="946">
                  <c:v>105012.66666666667</c:v>
                </c:pt>
                <c:pt idx="947">
                  <c:v>103236.66666666667</c:v>
                </c:pt>
                <c:pt idx="948">
                  <c:v>101333.66666666667</c:v>
                </c:pt>
                <c:pt idx="949">
                  <c:v>100223.66666666667</c:v>
                </c:pt>
                <c:pt idx="950">
                  <c:v>98878.666666666672</c:v>
                </c:pt>
                <c:pt idx="951">
                  <c:v>98121.666666666672</c:v>
                </c:pt>
                <c:pt idx="952">
                  <c:v>100480.66666666667</c:v>
                </c:pt>
                <c:pt idx="953">
                  <c:v>103040.66666666667</c:v>
                </c:pt>
                <c:pt idx="954">
                  <c:v>104374.66666666667</c:v>
                </c:pt>
                <c:pt idx="955">
                  <c:v>104227.66666666667</c:v>
                </c:pt>
                <c:pt idx="956">
                  <c:v>103404.66666666667</c:v>
                </c:pt>
                <c:pt idx="957">
                  <c:v>103114.66666666667</c:v>
                </c:pt>
                <c:pt idx="958">
                  <c:v>103477.66666666667</c:v>
                </c:pt>
                <c:pt idx="959">
                  <c:v>104766.66666666667</c:v>
                </c:pt>
                <c:pt idx="960">
                  <c:v>105774.66666666667</c:v>
                </c:pt>
                <c:pt idx="961">
                  <c:v>105666.66666666667</c:v>
                </c:pt>
                <c:pt idx="962">
                  <c:v>104721.66666666667</c:v>
                </c:pt>
                <c:pt idx="963">
                  <c:v>102852.66666666667</c:v>
                </c:pt>
                <c:pt idx="964">
                  <c:v>104206.66666666667</c:v>
                </c:pt>
                <c:pt idx="965">
                  <c:v>106110.66666666667</c:v>
                </c:pt>
                <c:pt idx="966">
                  <c:v>106664.66666666667</c:v>
                </c:pt>
                <c:pt idx="967">
                  <c:v>107003.66666666667</c:v>
                </c:pt>
                <c:pt idx="968">
                  <c:v>106349.66666666667</c:v>
                </c:pt>
                <c:pt idx="969">
                  <c:v>104977.66666666667</c:v>
                </c:pt>
                <c:pt idx="970">
                  <c:v>104604.66666666667</c:v>
                </c:pt>
                <c:pt idx="971">
                  <c:v>104071.66666666667</c:v>
                </c:pt>
                <c:pt idx="972">
                  <c:v>103476.66666666667</c:v>
                </c:pt>
                <c:pt idx="973">
                  <c:v>103182.66666666667</c:v>
                </c:pt>
                <c:pt idx="974">
                  <c:v>103098.66666666667</c:v>
                </c:pt>
                <c:pt idx="975">
                  <c:v>103986.66666666667</c:v>
                </c:pt>
                <c:pt idx="976">
                  <c:v>106368.66666666667</c:v>
                </c:pt>
                <c:pt idx="977">
                  <c:v>108178.66666666667</c:v>
                </c:pt>
                <c:pt idx="978">
                  <c:v>107504.66666666667</c:v>
                </c:pt>
                <c:pt idx="979">
                  <c:v>106399.66666666667</c:v>
                </c:pt>
                <c:pt idx="980">
                  <c:v>105054.66666666667</c:v>
                </c:pt>
                <c:pt idx="981">
                  <c:v>104038.66666666667</c:v>
                </c:pt>
                <c:pt idx="982">
                  <c:v>103511.66666666667</c:v>
                </c:pt>
                <c:pt idx="983">
                  <c:v>103586.66666666667</c:v>
                </c:pt>
                <c:pt idx="984">
                  <c:v>102467.66666666667</c:v>
                </c:pt>
                <c:pt idx="985">
                  <c:v>101417.66666666667</c:v>
                </c:pt>
                <c:pt idx="986">
                  <c:v>98529.666666666672</c:v>
                </c:pt>
                <c:pt idx="987">
                  <c:v>94657.666666666672</c:v>
                </c:pt>
                <c:pt idx="988">
                  <c:v>94731.666666666672</c:v>
                </c:pt>
                <c:pt idx="989">
                  <c:v>95560.666666666672</c:v>
                </c:pt>
                <c:pt idx="990">
                  <c:v>95328.666666666672</c:v>
                </c:pt>
                <c:pt idx="991">
                  <c:v>95121.666666666672</c:v>
                </c:pt>
                <c:pt idx="992">
                  <c:v>95379.666666666672</c:v>
                </c:pt>
                <c:pt idx="993">
                  <c:v>95572.666666666672</c:v>
                </c:pt>
                <c:pt idx="994">
                  <c:v>95740.666666666672</c:v>
                </c:pt>
                <c:pt idx="995">
                  <c:v>96151.666666666672</c:v>
                </c:pt>
                <c:pt idx="996">
                  <c:v>96350.666666666672</c:v>
                </c:pt>
                <c:pt idx="997">
                  <c:v>96177.666666666672</c:v>
                </c:pt>
                <c:pt idx="998">
                  <c:v>96415.666666666672</c:v>
                </c:pt>
                <c:pt idx="999">
                  <c:v>96738.666666666672</c:v>
                </c:pt>
                <c:pt idx="1000">
                  <c:v>99332.666666666672</c:v>
                </c:pt>
                <c:pt idx="1001">
                  <c:v>102088.66666666667</c:v>
                </c:pt>
                <c:pt idx="1002">
                  <c:v>103990.66666666667</c:v>
                </c:pt>
                <c:pt idx="1003">
                  <c:v>105076.66666666667</c:v>
                </c:pt>
                <c:pt idx="1004">
                  <c:v>104757.66666666667</c:v>
                </c:pt>
                <c:pt idx="1005">
                  <c:v>104451.66666666667</c:v>
                </c:pt>
                <c:pt idx="1006">
                  <c:v>104058.66666666667</c:v>
                </c:pt>
                <c:pt idx="1007">
                  <c:v>103702.66666666667</c:v>
                </c:pt>
                <c:pt idx="1008">
                  <c:v>103174.66666666667</c:v>
                </c:pt>
                <c:pt idx="1009">
                  <c:v>102283.66666666667</c:v>
                </c:pt>
                <c:pt idx="1010">
                  <c:v>99663.666666666672</c:v>
                </c:pt>
                <c:pt idx="1011">
                  <c:v>96296.666666666672</c:v>
                </c:pt>
                <c:pt idx="1012">
                  <c:v>98088.666666666672</c:v>
                </c:pt>
                <c:pt idx="1013">
                  <c:v>101928.66666666667</c:v>
                </c:pt>
                <c:pt idx="1014">
                  <c:v>104473.66666666667</c:v>
                </c:pt>
                <c:pt idx="1015">
                  <c:v>104971.66666666667</c:v>
                </c:pt>
                <c:pt idx="1016">
                  <c:v>105320.66666666667</c:v>
                </c:pt>
                <c:pt idx="1017">
                  <c:v>105670.66666666667</c:v>
                </c:pt>
                <c:pt idx="1018">
                  <c:v>105711.66666666667</c:v>
                </c:pt>
                <c:pt idx="1019">
                  <c:v>105377.66666666667</c:v>
                </c:pt>
                <c:pt idx="1020">
                  <c:v>104283.66666666667</c:v>
                </c:pt>
                <c:pt idx="1021">
                  <c:v>103041.66666666667</c:v>
                </c:pt>
                <c:pt idx="1022">
                  <c:v>102212.66666666667</c:v>
                </c:pt>
                <c:pt idx="1023">
                  <c:v>102144.66666666667</c:v>
                </c:pt>
                <c:pt idx="1024">
                  <c:v>104220.66666666667</c:v>
                </c:pt>
                <c:pt idx="1025">
                  <c:v>106307.66666666667</c:v>
                </c:pt>
                <c:pt idx="1026">
                  <c:v>107450.66666666667</c:v>
                </c:pt>
                <c:pt idx="1027">
                  <c:v>106398.66666666667</c:v>
                </c:pt>
                <c:pt idx="1028">
                  <c:v>105982.66666666667</c:v>
                </c:pt>
                <c:pt idx="1029">
                  <c:v>106285.66666666667</c:v>
                </c:pt>
                <c:pt idx="1030">
                  <c:v>106662.66666666667</c:v>
                </c:pt>
                <c:pt idx="1031">
                  <c:v>107218.66666666667</c:v>
                </c:pt>
                <c:pt idx="1032">
                  <c:v>107740.66666666667</c:v>
                </c:pt>
                <c:pt idx="1033">
                  <c:v>107814.66666666667</c:v>
                </c:pt>
                <c:pt idx="1034">
                  <c:v>106528.66666666667</c:v>
                </c:pt>
                <c:pt idx="1035">
                  <c:v>103653.66666666667</c:v>
                </c:pt>
                <c:pt idx="1036">
                  <c:v>104839.66666666667</c:v>
                </c:pt>
                <c:pt idx="1037">
                  <c:v>106822.66666666667</c:v>
                </c:pt>
                <c:pt idx="1038">
                  <c:v>108475.66666666667</c:v>
                </c:pt>
                <c:pt idx="1039">
                  <c:v>108915.66666666667</c:v>
                </c:pt>
                <c:pt idx="1040">
                  <c:v>108566.66666666667</c:v>
                </c:pt>
                <c:pt idx="1041">
                  <c:v>107884.66666666667</c:v>
                </c:pt>
                <c:pt idx="1042">
                  <c:v>107366.66666666667</c:v>
                </c:pt>
                <c:pt idx="1043">
                  <c:v>106735.66666666667</c:v>
                </c:pt>
                <c:pt idx="1044">
                  <c:v>106106.66666666667</c:v>
                </c:pt>
                <c:pt idx="1045">
                  <c:v>104962.66666666667</c:v>
                </c:pt>
                <c:pt idx="1046">
                  <c:v>104083.66666666667</c:v>
                </c:pt>
                <c:pt idx="1047">
                  <c:v>103922.66666666667</c:v>
                </c:pt>
                <c:pt idx="1048">
                  <c:v>105105.66666666667</c:v>
                </c:pt>
                <c:pt idx="1049">
                  <c:v>108285.66666666667</c:v>
                </c:pt>
                <c:pt idx="1050">
                  <c:v>110860.66666666667</c:v>
                </c:pt>
                <c:pt idx="1051">
                  <c:v>111557.66666666667</c:v>
                </c:pt>
                <c:pt idx="1052">
                  <c:v>112494.66666666667</c:v>
                </c:pt>
                <c:pt idx="1053">
                  <c:v>113071.66666666667</c:v>
                </c:pt>
                <c:pt idx="1054">
                  <c:v>113687.66666666667</c:v>
                </c:pt>
                <c:pt idx="1055">
                  <c:v>113456.66666666667</c:v>
                </c:pt>
                <c:pt idx="1056">
                  <c:v>113613.66666666667</c:v>
                </c:pt>
                <c:pt idx="1057">
                  <c:v>112118.66666666667</c:v>
                </c:pt>
                <c:pt idx="1058">
                  <c:v>109765.66666666667</c:v>
                </c:pt>
                <c:pt idx="1059">
                  <c:v>105960.66666666667</c:v>
                </c:pt>
                <c:pt idx="1060">
                  <c:v>106083.66666666667</c:v>
                </c:pt>
                <c:pt idx="1061">
                  <c:v>107637.66666666667</c:v>
                </c:pt>
                <c:pt idx="1062">
                  <c:v>107840.66666666667</c:v>
                </c:pt>
                <c:pt idx="1063">
                  <c:v>107680.66666666667</c:v>
                </c:pt>
                <c:pt idx="1064">
                  <c:v>107183.66666666667</c:v>
                </c:pt>
                <c:pt idx="1065">
                  <c:v>106702.66666666667</c:v>
                </c:pt>
                <c:pt idx="1066">
                  <c:v>106262.66666666667</c:v>
                </c:pt>
                <c:pt idx="1067">
                  <c:v>106166.66666666667</c:v>
                </c:pt>
                <c:pt idx="1068">
                  <c:v>105754.66666666667</c:v>
                </c:pt>
                <c:pt idx="1069">
                  <c:v>105014.66666666667</c:v>
                </c:pt>
                <c:pt idx="1070">
                  <c:v>104561.66666666667</c:v>
                </c:pt>
                <c:pt idx="1071">
                  <c:v>105149.66666666667</c:v>
                </c:pt>
                <c:pt idx="1072">
                  <c:v>107330.66666666667</c:v>
                </c:pt>
                <c:pt idx="1073">
                  <c:v>111514.66666666667</c:v>
                </c:pt>
                <c:pt idx="1074">
                  <c:v>113204.66666666667</c:v>
                </c:pt>
                <c:pt idx="1075">
                  <c:v>112211.66666666667</c:v>
                </c:pt>
                <c:pt idx="1076">
                  <c:v>110772.66666666667</c:v>
                </c:pt>
                <c:pt idx="1077">
                  <c:v>110833.66666666667</c:v>
                </c:pt>
                <c:pt idx="1078">
                  <c:v>110214.66666666667</c:v>
                </c:pt>
                <c:pt idx="1079">
                  <c:v>110323.66666666667</c:v>
                </c:pt>
                <c:pt idx="1080">
                  <c:v>111158.66666666667</c:v>
                </c:pt>
                <c:pt idx="1081">
                  <c:v>112493.66666666667</c:v>
                </c:pt>
                <c:pt idx="1082">
                  <c:v>110740.66666666667</c:v>
                </c:pt>
                <c:pt idx="1083">
                  <c:v>106102.66666666667</c:v>
                </c:pt>
                <c:pt idx="1084">
                  <c:v>106216.66666666667</c:v>
                </c:pt>
                <c:pt idx="1085">
                  <c:v>108342.66666666667</c:v>
                </c:pt>
                <c:pt idx="1086">
                  <c:v>109991.66666666667</c:v>
                </c:pt>
                <c:pt idx="1087">
                  <c:v>110553.66666666667</c:v>
                </c:pt>
                <c:pt idx="1088">
                  <c:v>110497.66666666667</c:v>
                </c:pt>
                <c:pt idx="1089">
                  <c:v>110095.66666666667</c:v>
                </c:pt>
                <c:pt idx="1090">
                  <c:v>109670.66666666667</c:v>
                </c:pt>
                <c:pt idx="1091">
                  <c:v>109716.66666666667</c:v>
                </c:pt>
                <c:pt idx="1092">
                  <c:v>109117.66666666667</c:v>
                </c:pt>
                <c:pt idx="1093">
                  <c:v>108022.66666666667</c:v>
                </c:pt>
                <c:pt idx="1094">
                  <c:v>106825.66666666667</c:v>
                </c:pt>
                <c:pt idx="1095">
                  <c:v>106499.66666666667</c:v>
                </c:pt>
                <c:pt idx="1096">
                  <c:v>107736.66666666667</c:v>
                </c:pt>
                <c:pt idx="1097">
                  <c:v>111990.66666666667</c:v>
                </c:pt>
                <c:pt idx="1098">
                  <c:v>114179.66666666667</c:v>
                </c:pt>
                <c:pt idx="1099">
                  <c:v>113449.66666666667</c:v>
                </c:pt>
                <c:pt idx="1100">
                  <c:v>112173.66666666667</c:v>
                </c:pt>
                <c:pt idx="1101">
                  <c:v>111418.66666666667</c:v>
                </c:pt>
                <c:pt idx="1102">
                  <c:v>111336.66666666667</c:v>
                </c:pt>
                <c:pt idx="1103">
                  <c:v>111179.66666666667</c:v>
                </c:pt>
                <c:pt idx="1104">
                  <c:v>111035.66666666667</c:v>
                </c:pt>
                <c:pt idx="1105">
                  <c:v>111656.66666666667</c:v>
                </c:pt>
                <c:pt idx="1106">
                  <c:v>110734.66666666667</c:v>
                </c:pt>
                <c:pt idx="1107">
                  <c:v>107288.66666666667</c:v>
                </c:pt>
                <c:pt idx="1108">
                  <c:v>108675.66666666667</c:v>
                </c:pt>
                <c:pt idx="1109">
                  <c:v>110927.66666666667</c:v>
                </c:pt>
                <c:pt idx="1110">
                  <c:v>111928.66666666667</c:v>
                </c:pt>
                <c:pt idx="1111">
                  <c:v>112338.66666666667</c:v>
                </c:pt>
                <c:pt idx="1112">
                  <c:v>112181.66666666667</c:v>
                </c:pt>
                <c:pt idx="1113">
                  <c:v>111881.66666666667</c:v>
                </c:pt>
                <c:pt idx="1114">
                  <c:v>111693.66666666667</c:v>
                </c:pt>
                <c:pt idx="1115">
                  <c:v>110947.66666666667</c:v>
                </c:pt>
                <c:pt idx="1116">
                  <c:v>110208.66666666667</c:v>
                </c:pt>
                <c:pt idx="1117">
                  <c:v>109310.66666666667</c:v>
                </c:pt>
                <c:pt idx="1118">
                  <c:v>108468.66666666667</c:v>
                </c:pt>
                <c:pt idx="1119">
                  <c:v>107854.66666666667</c:v>
                </c:pt>
                <c:pt idx="1120">
                  <c:v>109702.66666666667</c:v>
                </c:pt>
                <c:pt idx="1121">
                  <c:v>113824.66666666667</c:v>
                </c:pt>
                <c:pt idx="1122">
                  <c:v>114913.66666666667</c:v>
                </c:pt>
                <c:pt idx="1123">
                  <c:v>115316.66666666667</c:v>
                </c:pt>
                <c:pt idx="1124">
                  <c:v>115497.66666666667</c:v>
                </c:pt>
                <c:pt idx="1125">
                  <c:v>115753.66666666667</c:v>
                </c:pt>
                <c:pt idx="1126">
                  <c:v>115861.66666666667</c:v>
                </c:pt>
                <c:pt idx="1127">
                  <c:v>115825.66666666667</c:v>
                </c:pt>
                <c:pt idx="1128">
                  <c:v>115747.66666666667</c:v>
                </c:pt>
                <c:pt idx="1129">
                  <c:v>115559.66666666667</c:v>
                </c:pt>
                <c:pt idx="1130">
                  <c:v>113068.66666666667</c:v>
                </c:pt>
                <c:pt idx="1131">
                  <c:v>108141.66666666667</c:v>
                </c:pt>
                <c:pt idx="1132">
                  <c:v>107493.66666666667</c:v>
                </c:pt>
                <c:pt idx="1133">
                  <c:v>109176.66666666667</c:v>
                </c:pt>
                <c:pt idx="1134">
                  <c:v>109930.66666666667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3-4DEC-AFC5-9792918095CA}"/>
            </c:ext>
          </c:extLst>
        </c:ser>
        <c:ser>
          <c:idx val="2"/>
          <c:order val="2"/>
          <c:tx>
            <c:strRef>
              <c:f>WSB!$AI$1</c:f>
              <c:strCache>
                <c:ptCount val="1"/>
                <c:pt idx="0">
                  <c:v>Nuke Capacity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WSB!$AI$2:$AI$1136</c:f>
              <c:numCache>
                <c:formatCode>_(* #,##0.00_);_(* \(#,##0.00\);_(* "-"??_);_(@_)</c:formatCode>
                <c:ptCount val="1135"/>
                <c:pt idx="0">
                  <c:v>92166.666666666672</c:v>
                </c:pt>
                <c:pt idx="1">
                  <c:v>92166.666666666672</c:v>
                </c:pt>
                <c:pt idx="2">
                  <c:v>92166.666666666672</c:v>
                </c:pt>
                <c:pt idx="3">
                  <c:v>92166.666666666672</c:v>
                </c:pt>
                <c:pt idx="4">
                  <c:v>92166.666666666672</c:v>
                </c:pt>
                <c:pt idx="5">
                  <c:v>92166.666666666672</c:v>
                </c:pt>
                <c:pt idx="6">
                  <c:v>92166.666666666672</c:v>
                </c:pt>
                <c:pt idx="7">
                  <c:v>92166.666666666672</c:v>
                </c:pt>
                <c:pt idx="8">
                  <c:v>92166.666666666672</c:v>
                </c:pt>
                <c:pt idx="9">
                  <c:v>92166.666666666672</c:v>
                </c:pt>
                <c:pt idx="10">
                  <c:v>92166.666666666672</c:v>
                </c:pt>
                <c:pt idx="11">
                  <c:v>92166.666666666672</c:v>
                </c:pt>
                <c:pt idx="12">
                  <c:v>92166.666666666672</c:v>
                </c:pt>
                <c:pt idx="13">
                  <c:v>92166.666666666672</c:v>
                </c:pt>
                <c:pt idx="14">
                  <c:v>92166.666666666672</c:v>
                </c:pt>
                <c:pt idx="15">
                  <c:v>92166.666666666672</c:v>
                </c:pt>
                <c:pt idx="16">
                  <c:v>92166.666666666672</c:v>
                </c:pt>
                <c:pt idx="17">
                  <c:v>92166.666666666672</c:v>
                </c:pt>
                <c:pt idx="18">
                  <c:v>92166.666666666672</c:v>
                </c:pt>
                <c:pt idx="19">
                  <c:v>92166.666666666672</c:v>
                </c:pt>
                <c:pt idx="20">
                  <c:v>92166.666666666672</c:v>
                </c:pt>
                <c:pt idx="21">
                  <c:v>92166.666666666672</c:v>
                </c:pt>
                <c:pt idx="22">
                  <c:v>92166.666666666672</c:v>
                </c:pt>
                <c:pt idx="23">
                  <c:v>92166.666666666672</c:v>
                </c:pt>
                <c:pt idx="24">
                  <c:v>92166.666666666672</c:v>
                </c:pt>
                <c:pt idx="25">
                  <c:v>92166.666666666672</c:v>
                </c:pt>
                <c:pt idx="26">
                  <c:v>92166.666666666672</c:v>
                </c:pt>
                <c:pt idx="27">
                  <c:v>92166.666666666672</c:v>
                </c:pt>
                <c:pt idx="28">
                  <c:v>92166.666666666672</c:v>
                </c:pt>
                <c:pt idx="29">
                  <c:v>92166.666666666672</c:v>
                </c:pt>
                <c:pt idx="30">
                  <c:v>92166.666666666672</c:v>
                </c:pt>
                <c:pt idx="31">
                  <c:v>92166.666666666672</c:v>
                </c:pt>
                <c:pt idx="32">
                  <c:v>92166.666666666672</c:v>
                </c:pt>
                <c:pt idx="33">
                  <c:v>92166.666666666672</c:v>
                </c:pt>
                <c:pt idx="34">
                  <c:v>92166.666666666672</c:v>
                </c:pt>
                <c:pt idx="35">
                  <c:v>92166.666666666672</c:v>
                </c:pt>
                <c:pt idx="36">
                  <c:v>92166.666666666672</c:v>
                </c:pt>
                <c:pt idx="37">
                  <c:v>92166.666666666672</c:v>
                </c:pt>
                <c:pt idx="38">
                  <c:v>92166.666666666672</c:v>
                </c:pt>
                <c:pt idx="39">
                  <c:v>92166.666666666672</c:v>
                </c:pt>
                <c:pt idx="40">
                  <c:v>92166.666666666672</c:v>
                </c:pt>
                <c:pt idx="41">
                  <c:v>92166.666666666672</c:v>
                </c:pt>
                <c:pt idx="42">
                  <c:v>92166.666666666672</c:v>
                </c:pt>
                <c:pt idx="43">
                  <c:v>92166.666666666672</c:v>
                </c:pt>
                <c:pt idx="44">
                  <c:v>92166.666666666672</c:v>
                </c:pt>
                <c:pt idx="45">
                  <c:v>92166.666666666672</c:v>
                </c:pt>
                <c:pt idx="46">
                  <c:v>92166.666666666672</c:v>
                </c:pt>
                <c:pt idx="47">
                  <c:v>92166.666666666672</c:v>
                </c:pt>
                <c:pt idx="48">
                  <c:v>92166.666666666672</c:v>
                </c:pt>
                <c:pt idx="49">
                  <c:v>92166.666666666672</c:v>
                </c:pt>
                <c:pt idx="50">
                  <c:v>92166.666666666672</c:v>
                </c:pt>
                <c:pt idx="51">
                  <c:v>92166.666666666672</c:v>
                </c:pt>
                <c:pt idx="52">
                  <c:v>92166.666666666672</c:v>
                </c:pt>
                <c:pt idx="53">
                  <c:v>92166.666666666672</c:v>
                </c:pt>
                <c:pt idx="54">
                  <c:v>92166.666666666672</c:v>
                </c:pt>
                <c:pt idx="55">
                  <c:v>92166.666666666672</c:v>
                </c:pt>
                <c:pt idx="56">
                  <c:v>92166.666666666672</c:v>
                </c:pt>
                <c:pt idx="57">
                  <c:v>92166.666666666672</c:v>
                </c:pt>
                <c:pt idx="58">
                  <c:v>92166.666666666672</c:v>
                </c:pt>
                <c:pt idx="59">
                  <c:v>92166.666666666672</c:v>
                </c:pt>
                <c:pt idx="60">
                  <c:v>92166.666666666672</c:v>
                </c:pt>
                <c:pt idx="61">
                  <c:v>92166.666666666672</c:v>
                </c:pt>
                <c:pt idx="62">
                  <c:v>92166.666666666672</c:v>
                </c:pt>
                <c:pt idx="63">
                  <c:v>92166.666666666672</c:v>
                </c:pt>
                <c:pt idx="64">
                  <c:v>92166.666666666672</c:v>
                </c:pt>
                <c:pt idx="65">
                  <c:v>92166.666666666672</c:v>
                </c:pt>
                <c:pt idx="66">
                  <c:v>92166.666666666672</c:v>
                </c:pt>
                <c:pt idx="67">
                  <c:v>92166.666666666672</c:v>
                </c:pt>
                <c:pt idx="68">
                  <c:v>92166.666666666672</c:v>
                </c:pt>
                <c:pt idx="69">
                  <c:v>92166.666666666672</c:v>
                </c:pt>
                <c:pt idx="70">
                  <c:v>92166.666666666672</c:v>
                </c:pt>
                <c:pt idx="71">
                  <c:v>92166.666666666672</c:v>
                </c:pt>
                <c:pt idx="72">
                  <c:v>92166.666666666672</c:v>
                </c:pt>
                <c:pt idx="73">
                  <c:v>92166.666666666672</c:v>
                </c:pt>
                <c:pt idx="74">
                  <c:v>92166.666666666672</c:v>
                </c:pt>
                <c:pt idx="75">
                  <c:v>92166.666666666672</c:v>
                </c:pt>
                <c:pt idx="76">
                  <c:v>92166.666666666672</c:v>
                </c:pt>
                <c:pt idx="77">
                  <c:v>92166.666666666672</c:v>
                </c:pt>
                <c:pt idx="78">
                  <c:v>92166.666666666672</c:v>
                </c:pt>
                <c:pt idx="79">
                  <c:v>92166.666666666672</c:v>
                </c:pt>
                <c:pt idx="80">
                  <c:v>92166.666666666672</c:v>
                </c:pt>
                <c:pt idx="81">
                  <c:v>92166.666666666672</c:v>
                </c:pt>
                <c:pt idx="82">
                  <c:v>92166.666666666672</c:v>
                </c:pt>
                <c:pt idx="83">
                  <c:v>92166.666666666672</c:v>
                </c:pt>
                <c:pt idx="84">
                  <c:v>92166.666666666672</c:v>
                </c:pt>
                <c:pt idx="85">
                  <c:v>92166.666666666672</c:v>
                </c:pt>
                <c:pt idx="86">
                  <c:v>92166.666666666672</c:v>
                </c:pt>
                <c:pt idx="87">
                  <c:v>92166.666666666672</c:v>
                </c:pt>
                <c:pt idx="88">
                  <c:v>92166.666666666672</c:v>
                </c:pt>
                <c:pt idx="89">
                  <c:v>92166.666666666672</c:v>
                </c:pt>
                <c:pt idx="90">
                  <c:v>92166.666666666672</c:v>
                </c:pt>
                <c:pt idx="91">
                  <c:v>92166.666666666672</c:v>
                </c:pt>
                <c:pt idx="92">
                  <c:v>92166.666666666672</c:v>
                </c:pt>
                <c:pt idx="93">
                  <c:v>92166.666666666672</c:v>
                </c:pt>
                <c:pt idx="94">
                  <c:v>92166.666666666672</c:v>
                </c:pt>
                <c:pt idx="95">
                  <c:v>92166.666666666672</c:v>
                </c:pt>
                <c:pt idx="96">
                  <c:v>92166.666666666672</c:v>
                </c:pt>
                <c:pt idx="97">
                  <c:v>92166.666666666672</c:v>
                </c:pt>
                <c:pt idx="98">
                  <c:v>92166.666666666672</c:v>
                </c:pt>
                <c:pt idx="99">
                  <c:v>92166.666666666672</c:v>
                </c:pt>
                <c:pt idx="100">
                  <c:v>92166.666666666672</c:v>
                </c:pt>
                <c:pt idx="101">
                  <c:v>92166.666666666672</c:v>
                </c:pt>
                <c:pt idx="102">
                  <c:v>92166.666666666672</c:v>
                </c:pt>
                <c:pt idx="103">
                  <c:v>92166.666666666672</c:v>
                </c:pt>
                <c:pt idx="104">
                  <c:v>92166.666666666672</c:v>
                </c:pt>
                <c:pt idx="105">
                  <c:v>92166.666666666672</c:v>
                </c:pt>
                <c:pt idx="106">
                  <c:v>92166.666666666672</c:v>
                </c:pt>
                <c:pt idx="107">
                  <c:v>92166.666666666672</c:v>
                </c:pt>
                <c:pt idx="108">
                  <c:v>92166.666666666672</c:v>
                </c:pt>
                <c:pt idx="109">
                  <c:v>92166.666666666672</c:v>
                </c:pt>
                <c:pt idx="110">
                  <c:v>92166.666666666672</c:v>
                </c:pt>
                <c:pt idx="111">
                  <c:v>92166.666666666672</c:v>
                </c:pt>
                <c:pt idx="112">
                  <c:v>92166.666666666672</c:v>
                </c:pt>
                <c:pt idx="113">
                  <c:v>92166.666666666672</c:v>
                </c:pt>
                <c:pt idx="114">
                  <c:v>92166.666666666672</c:v>
                </c:pt>
                <c:pt idx="115">
                  <c:v>92166.666666666672</c:v>
                </c:pt>
                <c:pt idx="116">
                  <c:v>92166.666666666672</c:v>
                </c:pt>
                <c:pt idx="117">
                  <c:v>92166.666666666672</c:v>
                </c:pt>
                <c:pt idx="118">
                  <c:v>92166.666666666672</c:v>
                </c:pt>
                <c:pt idx="119">
                  <c:v>92166.666666666672</c:v>
                </c:pt>
                <c:pt idx="120">
                  <c:v>92166.666666666672</c:v>
                </c:pt>
                <c:pt idx="121">
                  <c:v>92166.666666666672</c:v>
                </c:pt>
                <c:pt idx="122">
                  <c:v>92166.666666666672</c:v>
                </c:pt>
                <c:pt idx="123">
                  <c:v>92166.666666666672</c:v>
                </c:pt>
                <c:pt idx="124">
                  <c:v>92166.666666666672</c:v>
                </c:pt>
                <c:pt idx="125">
                  <c:v>92166.666666666672</c:v>
                </c:pt>
                <c:pt idx="126">
                  <c:v>92166.666666666672</c:v>
                </c:pt>
                <c:pt idx="127">
                  <c:v>92166.666666666672</c:v>
                </c:pt>
                <c:pt idx="128">
                  <c:v>92166.666666666672</c:v>
                </c:pt>
                <c:pt idx="129">
                  <c:v>92166.666666666672</c:v>
                </c:pt>
                <c:pt idx="130">
                  <c:v>92166.666666666672</c:v>
                </c:pt>
                <c:pt idx="131">
                  <c:v>92166.666666666672</c:v>
                </c:pt>
                <c:pt idx="132">
                  <c:v>92166.666666666672</c:v>
                </c:pt>
                <c:pt idx="133">
                  <c:v>92166.666666666672</c:v>
                </c:pt>
                <c:pt idx="134">
                  <c:v>92166.666666666672</c:v>
                </c:pt>
                <c:pt idx="135">
                  <c:v>92166.666666666672</c:v>
                </c:pt>
                <c:pt idx="136">
                  <c:v>92166.666666666672</c:v>
                </c:pt>
                <c:pt idx="137">
                  <c:v>92166.666666666672</c:v>
                </c:pt>
                <c:pt idx="138">
                  <c:v>92166.666666666672</c:v>
                </c:pt>
                <c:pt idx="139">
                  <c:v>92166.666666666672</c:v>
                </c:pt>
                <c:pt idx="140">
                  <c:v>92166.666666666672</c:v>
                </c:pt>
                <c:pt idx="141">
                  <c:v>92166.666666666672</c:v>
                </c:pt>
                <c:pt idx="142">
                  <c:v>92166.666666666672</c:v>
                </c:pt>
                <c:pt idx="143">
                  <c:v>92166.666666666672</c:v>
                </c:pt>
                <c:pt idx="144">
                  <c:v>92166.666666666672</c:v>
                </c:pt>
                <c:pt idx="145">
                  <c:v>92166.666666666672</c:v>
                </c:pt>
                <c:pt idx="146">
                  <c:v>92166.666666666672</c:v>
                </c:pt>
                <c:pt idx="147">
                  <c:v>92166.666666666672</c:v>
                </c:pt>
                <c:pt idx="148">
                  <c:v>92166.666666666672</c:v>
                </c:pt>
                <c:pt idx="149">
                  <c:v>92166.666666666672</c:v>
                </c:pt>
                <c:pt idx="150">
                  <c:v>92166.666666666672</c:v>
                </c:pt>
                <c:pt idx="151">
                  <c:v>92166.666666666672</c:v>
                </c:pt>
                <c:pt idx="152">
                  <c:v>92166.666666666672</c:v>
                </c:pt>
                <c:pt idx="153">
                  <c:v>92166.666666666672</c:v>
                </c:pt>
                <c:pt idx="154">
                  <c:v>92166.666666666672</c:v>
                </c:pt>
                <c:pt idx="155">
                  <c:v>92166.666666666672</c:v>
                </c:pt>
                <c:pt idx="156">
                  <c:v>92166.666666666672</c:v>
                </c:pt>
                <c:pt idx="157">
                  <c:v>92166.666666666672</c:v>
                </c:pt>
                <c:pt idx="158">
                  <c:v>92166.666666666672</c:v>
                </c:pt>
                <c:pt idx="159">
                  <c:v>92166.666666666672</c:v>
                </c:pt>
                <c:pt idx="160">
                  <c:v>92166.666666666672</c:v>
                </c:pt>
                <c:pt idx="161">
                  <c:v>92166.666666666672</c:v>
                </c:pt>
                <c:pt idx="162">
                  <c:v>92166.666666666672</c:v>
                </c:pt>
                <c:pt idx="163">
                  <c:v>92166.666666666672</c:v>
                </c:pt>
                <c:pt idx="164">
                  <c:v>92166.666666666672</c:v>
                </c:pt>
                <c:pt idx="165">
                  <c:v>92166.666666666672</c:v>
                </c:pt>
                <c:pt idx="166">
                  <c:v>92166.666666666672</c:v>
                </c:pt>
                <c:pt idx="167">
                  <c:v>92166.666666666672</c:v>
                </c:pt>
                <c:pt idx="168">
                  <c:v>92166.666666666672</c:v>
                </c:pt>
                <c:pt idx="169">
                  <c:v>92166.666666666672</c:v>
                </c:pt>
                <c:pt idx="170">
                  <c:v>92166.666666666672</c:v>
                </c:pt>
                <c:pt idx="171">
                  <c:v>92166.666666666672</c:v>
                </c:pt>
                <c:pt idx="172">
                  <c:v>92166.666666666672</c:v>
                </c:pt>
                <c:pt idx="173">
                  <c:v>92166.666666666672</c:v>
                </c:pt>
                <c:pt idx="174">
                  <c:v>92166.666666666672</c:v>
                </c:pt>
                <c:pt idx="175">
                  <c:v>92166.666666666672</c:v>
                </c:pt>
                <c:pt idx="176">
                  <c:v>92166.666666666672</c:v>
                </c:pt>
                <c:pt idx="177">
                  <c:v>92166.666666666672</c:v>
                </c:pt>
                <c:pt idx="178">
                  <c:v>92166.666666666672</c:v>
                </c:pt>
                <c:pt idx="179">
                  <c:v>92166.666666666672</c:v>
                </c:pt>
                <c:pt idx="180">
                  <c:v>92166.666666666672</c:v>
                </c:pt>
                <c:pt idx="181">
                  <c:v>92166.666666666672</c:v>
                </c:pt>
                <c:pt idx="182">
                  <c:v>92166.666666666672</c:v>
                </c:pt>
                <c:pt idx="183">
                  <c:v>92166.666666666672</c:v>
                </c:pt>
                <c:pt idx="184">
                  <c:v>92166.666666666672</c:v>
                </c:pt>
                <c:pt idx="185">
                  <c:v>92166.666666666672</c:v>
                </c:pt>
                <c:pt idx="186">
                  <c:v>92166.666666666672</c:v>
                </c:pt>
                <c:pt idx="187">
                  <c:v>92166.666666666672</c:v>
                </c:pt>
                <c:pt idx="188">
                  <c:v>92166.666666666672</c:v>
                </c:pt>
                <c:pt idx="189">
                  <c:v>92166.666666666672</c:v>
                </c:pt>
                <c:pt idx="190">
                  <c:v>92166.666666666672</c:v>
                </c:pt>
                <c:pt idx="191">
                  <c:v>92166.666666666672</c:v>
                </c:pt>
                <c:pt idx="192">
                  <c:v>92166.666666666672</c:v>
                </c:pt>
                <c:pt idx="193">
                  <c:v>92166.666666666672</c:v>
                </c:pt>
                <c:pt idx="194">
                  <c:v>92166.666666666672</c:v>
                </c:pt>
                <c:pt idx="195">
                  <c:v>92166.666666666672</c:v>
                </c:pt>
                <c:pt idx="196">
                  <c:v>92166.666666666672</c:v>
                </c:pt>
                <c:pt idx="197">
                  <c:v>92166.666666666672</c:v>
                </c:pt>
                <c:pt idx="198">
                  <c:v>92166.666666666672</c:v>
                </c:pt>
                <c:pt idx="199">
                  <c:v>92166.666666666672</c:v>
                </c:pt>
                <c:pt idx="200">
                  <c:v>92166.666666666672</c:v>
                </c:pt>
                <c:pt idx="201">
                  <c:v>92166.666666666672</c:v>
                </c:pt>
                <c:pt idx="202">
                  <c:v>92166.666666666672</c:v>
                </c:pt>
                <c:pt idx="203">
                  <c:v>92166.666666666672</c:v>
                </c:pt>
                <c:pt idx="204">
                  <c:v>92166.666666666672</c:v>
                </c:pt>
                <c:pt idx="205">
                  <c:v>92166.666666666672</c:v>
                </c:pt>
                <c:pt idx="206">
                  <c:v>92166.666666666672</c:v>
                </c:pt>
                <c:pt idx="207">
                  <c:v>92166.666666666672</c:v>
                </c:pt>
                <c:pt idx="208">
                  <c:v>92166.666666666672</c:v>
                </c:pt>
                <c:pt idx="209">
                  <c:v>92166.666666666672</c:v>
                </c:pt>
                <c:pt idx="210">
                  <c:v>92166.666666666672</c:v>
                </c:pt>
                <c:pt idx="211">
                  <c:v>92166.666666666672</c:v>
                </c:pt>
                <c:pt idx="212">
                  <c:v>92166.666666666672</c:v>
                </c:pt>
                <c:pt idx="213">
                  <c:v>92166.666666666672</c:v>
                </c:pt>
                <c:pt idx="214">
                  <c:v>92166.666666666672</c:v>
                </c:pt>
                <c:pt idx="215">
                  <c:v>92166.666666666672</c:v>
                </c:pt>
                <c:pt idx="216">
                  <c:v>92166.666666666672</c:v>
                </c:pt>
                <c:pt idx="217">
                  <c:v>92166.666666666672</c:v>
                </c:pt>
                <c:pt idx="218">
                  <c:v>92166.666666666672</c:v>
                </c:pt>
                <c:pt idx="219">
                  <c:v>92166.666666666672</c:v>
                </c:pt>
                <c:pt idx="220">
                  <c:v>92166.666666666672</c:v>
                </c:pt>
                <c:pt idx="221">
                  <c:v>92166.666666666672</c:v>
                </c:pt>
                <c:pt idx="222">
                  <c:v>92166.666666666672</c:v>
                </c:pt>
                <c:pt idx="223">
                  <c:v>92166.666666666672</c:v>
                </c:pt>
                <c:pt idx="224">
                  <c:v>92166.666666666672</c:v>
                </c:pt>
                <c:pt idx="225">
                  <c:v>92166.666666666672</c:v>
                </c:pt>
                <c:pt idx="226">
                  <c:v>92166.666666666672</c:v>
                </c:pt>
                <c:pt idx="227">
                  <c:v>92166.666666666672</c:v>
                </c:pt>
                <c:pt idx="228">
                  <c:v>92166.666666666672</c:v>
                </c:pt>
                <c:pt idx="229">
                  <c:v>92166.666666666672</c:v>
                </c:pt>
                <c:pt idx="230">
                  <c:v>92166.666666666672</c:v>
                </c:pt>
                <c:pt idx="231">
                  <c:v>92166.666666666672</c:v>
                </c:pt>
                <c:pt idx="232">
                  <c:v>92166.666666666672</c:v>
                </c:pt>
                <c:pt idx="233">
                  <c:v>92166.666666666672</c:v>
                </c:pt>
                <c:pt idx="234">
                  <c:v>92166.666666666672</c:v>
                </c:pt>
                <c:pt idx="235">
                  <c:v>92166.666666666672</c:v>
                </c:pt>
                <c:pt idx="236">
                  <c:v>92166.666666666672</c:v>
                </c:pt>
                <c:pt idx="237">
                  <c:v>92166.666666666672</c:v>
                </c:pt>
                <c:pt idx="238">
                  <c:v>92166.666666666672</c:v>
                </c:pt>
                <c:pt idx="239">
                  <c:v>92166.666666666672</c:v>
                </c:pt>
                <c:pt idx="240">
                  <c:v>92166.666666666672</c:v>
                </c:pt>
                <c:pt idx="241">
                  <c:v>92166.666666666672</c:v>
                </c:pt>
                <c:pt idx="242">
                  <c:v>92166.666666666672</c:v>
                </c:pt>
                <c:pt idx="243">
                  <c:v>92166.666666666672</c:v>
                </c:pt>
                <c:pt idx="244">
                  <c:v>92166.666666666672</c:v>
                </c:pt>
                <c:pt idx="245">
                  <c:v>92166.666666666672</c:v>
                </c:pt>
                <c:pt idx="246">
                  <c:v>92166.666666666672</c:v>
                </c:pt>
                <c:pt idx="247">
                  <c:v>92166.666666666672</c:v>
                </c:pt>
                <c:pt idx="248">
                  <c:v>92166.666666666672</c:v>
                </c:pt>
                <c:pt idx="249">
                  <c:v>92166.666666666672</c:v>
                </c:pt>
                <c:pt idx="250">
                  <c:v>92166.666666666672</c:v>
                </c:pt>
                <c:pt idx="251">
                  <c:v>92166.666666666672</c:v>
                </c:pt>
                <c:pt idx="252">
                  <c:v>92166.666666666672</c:v>
                </c:pt>
                <c:pt idx="253">
                  <c:v>92166.666666666672</c:v>
                </c:pt>
                <c:pt idx="254">
                  <c:v>92166.666666666672</c:v>
                </c:pt>
                <c:pt idx="255">
                  <c:v>92166.666666666672</c:v>
                </c:pt>
                <c:pt idx="256">
                  <c:v>92166.666666666672</c:v>
                </c:pt>
                <c:pt idx="257">
                  <c:v>92166.666666666672</c:v>
                </c:pt>
                <c:pt idx="258">
                  <c:v>92166.666666666672</c:v>
                </c:pt>
                <c:pt idx="259">
                  <c:v>92166.666666666672</c:v>
                </c:pt>
                <c:pt idx="260">
                  <c:v>92166.666666666672</c:v>
                </c:pt>
                <c:pt idx="261">
                  <c:v>92166.666666666672</c:v>
                </c:pt>
                <c:pt idx="262">
                  <c:v>92166.666666666672</c:v>
                </c:pt>
                <c:pt idx="263">
                  <c:v>92166.666666666672</c:v>
                </c:pt>
                <c:pt idx="264">
                  <c:v>92166.666666666672</c:v>
                </c:pt>
                <c:pt idx="265">
                  <c:v>92166.666666666672</c:v>
                </c:pt>
                <c:pt idx="266">
                  <c:v>92166.666666666672</c:v>
                </c:pt>
                <c:pt idx="267">
                  <c:v>92166.666666666672</c:v>
                </c:pt>
                <c:pt idx="268">
                  <c:v>92166.666666666672</c:v>
                </c:pt>
                <c:pt idx="269">
                  <c:v>92166.666666666672</c:v>
                </c:pt>
                <c:pt idx="270">
                  <c:v>92166.666666666672</c:v>
                </c:pt>
                <c:pt idx="271">
                  <c:v>92166.666666666672</c:v>
                </c:pt>
                <c:pt idx="272">
                  <c:v>92166.666666666672</c:v>
                </c:pt>
                <c:pt idx="273">
                  <c:v>92166.666666666672</c:v>
                </c:pt>
                <c:pt idx="274">
                  <c:v>92166.666666666672</c:v>
                </c:pt>
                <c:pt idx="275">
                  <c:v>92166.666666666672</c:v>
                </c:pt>
                <c:pt idx="276">
                  <c:v>92166.666666666672</c:v>
                </c:pt>
                <c:pt idx="277">
                  <c:v>92166.666666666672</c:v>
                </c:pt>
                <c:pt idx="278">
                  <c:v>92166.666666666672</c:v>
                </c:pt>
                <c:pt idx="279">
                  <c:v>92166.666666666672</c:v>
                </c:pt>
                <c:pt idx="280">
                  <c:v>92166.666666666672</c:v>
                </c:pt>
                <c:pt idx="281">
                  <c:v>92166.666666666672</c:v>
                </c:pt>
                <c:pt idx="282">
                  <c:v>92166.666666666672</c:v>
                </c:pt>
                <c:pt idx="283">
                  <c:v>92166.666666666672</c:v>
                </c:pt>
                <c:pt idx="284">
                  <c:v>92166.666666666672</c:v>
                </c:pt>
                <c:pt idx="285">
                  <c:v>92166.666666666672</c:v>
                </c:pt>
                <c:pt idx="286">
                  <c:v>92166.666666666672</c:v>
                </c:pt>
                <c:pt idx="287">
                  <c:v>92166.666666666672</c:v>
                </c:pt>
                <c:pt idx="288">
                  <c:v>92166.666666666672</c:v>
                </c:pt>
                <c:pt idx="289">
                  <c:v>92166.666666666672</c:v>
                </c:pt>
                <c:pt idx="290">
                  <c:v>92166.666666666672</c:v>
                </c:pt>
                <c:pt idx="291">
                  <c:v>92166.666666666672</c:v>
                </c:pt>
                <c:pt idx="292">
                  <c:v>92166.666666666672</c:v>
                </c:pt>
                <c:pt idx="293">
                  <c:v>92166.666666666672</c:v>
                </c:pt>
                <c:pt idx="294">
                  <c:v>92166.666666666672</c:v>
                </c:pt>
                <c:pt idx="295">
                  <c:v>92166.666666666672</c:v>
                </c:pt>
                <c:pt idx="296">
                  <c:v>92166.666666666672</c:v>
                </c:pt>
                <c:pt idx="297">
                  <c:v>92166.666666666672</c:v>
                </c:pt>
                <c:pt idx="298">
                  <c:v>92166.666666666672</c:v>
                </c:pt>
                <c:pt idx="299">
                  <c:v>92166.666666666672</c:v>
                </c:pt>
                <c:pt idx="300">
                  <c:v>92166.666666666672</c:v>
                </c:pt>
                <c:pt idx="301">
                  <c:v>92166.666666666672</c:v>
                </c:pt>
                <c:pt idx="302">
                  <c:v>92166.666666666672</c:v>
                </c:pt>
                <c:pt idx="303">
                  <c:v>92166.666666666672</c:v>
                </c:pt>
                <c:pt idx="304">
                  <c:v>92166.666666666672</c:v>
                </c:pt>
                <c:pt idx="305">
                  <c:v>92166.666666666672</c:v>
                </c:pt>
                <c:pt idx="306">
                  <c:v>92166.666666666672</c:v>
                </c:pt>
                <c:pt idx="307">
                  <c:v>92166.666666666672</c:v>
                </c:pt>
                <c:pt idx="308">
                  <c:v>92166.666666666672</c:v>
                </c:pt>
                <c:pt idx="309">
                  <c:v>92166.666666666672</c:v>
                </c:pt>
                <c:pt idx="310">
                  <c:v>92166.666666666672</c:v>
                </c:pt>
                <c:pt idx="311">
                  <c:v>92166.666666666672</c:v>
                </c:pt>
                <c:pt idx="312">
                  <c:v>92166.666666666672</c:v>
                </c:pt>
                <c:pt idx="313">
                  <c:v>92166.666666666672</c:v>
                </c:pt>
                <c:pt idx="314">
                  <c:v>92166.666666666672</c:v>
                </c:pt>
                <c:pt idx="315">
                  <c:v>92166.666666666672</c:v>
                </c:pt>
                <c:pt idx="316">
                  <c:v>92166.666666666672</c:v>
                </c:pt>
                <c:pt idx="317">
                  <c:v>92166.666666666672</c:v>
                </c:pt>
                <c:pt idx="318">
                  <c:v>92166.666666666672</c:v>
                </c:pt>
                <c:pt idx="319">
                  <c:v>92166.666666666672</c:v>
                </c:pt>
                <c:pt idx="320">
                  <c:v>92166.666666666672</c:v>
                </c:pt>
                <c:pt idx="321">
                  <c:v>92166.666666666672</c:v>
                </c:pt>
                <c:pt idx="322">
                  <c:v>92166.666666666672</c:v>
                </c:pt>
                <c:pt idx="323">
                  <c:v>92166.666666666672</c:v>
                </c:pt>
                <c:pt idx="324">
                  <c:v>92166.666666666672</c:v>
                </c:pt>
                <c:pt idx="325">
                  <c:v>92166.666666666672</c:v>
                </c:pt>
                <c:pt idx="326">
                  <c:v>92166.666666666672</c:v>
                </c:pt>
                <c:pt idx="327">
                  <c:v>92166.666666666672</c:v>
                </c:pt>
                <c:pt idx="328">
                  <c:v>92166.666666666672</c:v>
                </c:pt>
                <c:pt idx="329">
                  <c:v>92166.666666666672</c:v>
                </c:pt>
                <c:pt idx="330">
                  <c:v>92166.666666666672</c:v>
                </c:pt>
                <c:pt idx="331">
                  <c:v>92166.666666666672</c:v>
                </c:pt>
                <c:pt idx="332">
                  <c:v>92166.666666666672</c:v>
                </c:pt>
                <c:pt idx="333">
                  <c:v>92166.666666666672</c:v>
                </c:pt>
                <c:pt idx="334">
                  <c:v>92166.666666666672</c:v>
                </c:pt>
                <c:pt idx="335">
                  <c:v>92166.666666666672</c:v>
                </c:pt>
                <c:pt idx="336">
                  <c:v>92166.666666666672</c:v>
                </c:pt>
                <c:pt idx="337">
                  <c:v>92166.666666666672</c:v>
                </c:pt>
                <c:pt idx="338">
                  <c:v>92166.666666666672</c:v>
                </c:pt>
                <c:pt idx="339">
                  <c:v>92166.666666666672</c:v>
                </c:pt>
                <c:pt idx="340">
                  <c:v>92166.666666666672</c:v>
                </c:pt>
                <c:pt idx="341">
                  <c:v>92166.666666666672</c:v>
                </c:pt>
                <c:pt idx="342">
                  <c:v>92166.666666666672</c:v>
                </c:pt>
                <c:pt idx="343">
                  <c:v>92166.666666666672</c:v>
                </c:pt>
                <c:pt idx="344">
                  <c:v>92166.666666666672</c:v>
                </c:pt>
                <c:pt idx="345">
                  <c:v>92166.666666666672</c:v>
                </c:pt>
                <c:pt idx="346">
                  <c:v>92166.666666666672</c:v>
                </c:pt>
                <c:pt idx="347">
                  <c:v>92166.666666666672</c:v>
                </c:pt>
                <c:pt idx="348">
                  <c:v>92166.666666666672</c:v>
                </c:pt>
                <c:pt idx="349">
                  <c:v>92166.666666666672</c:v>
                </c:pt>
                <c:pt idx="350">
                  <c:v>92166.666666666672</c:v>
                </c:pt>
                <c:pt idx="351">
                  <c:v>92166.666666666672</c:v>
                </c:pt>
                <c:pt idx="352">
                  <c:v>92166.666666666672</c:v>
                </c:pt>
                <c:pt idx="353">
                  <c:v>92166.666666666672</c:v>
                </c:pt>
                <c:pt idx="354">
                  <c:v>92166.666666666672</c:v>
                </c:pt>
                <c:pt idx="355">
                  <c:v>92166.666666666672</c:v>
                </c:pt>
                <c:pt idx="356">
                  <c:v>92166.666666666672</c:v>
                </c:pt>
                <c:pt idx="357">
                  <c:v>92166.666666666672</c:v>
                </c:pt>
                <c:pt idx="358">
                  <c:v>92166.666666666672</c:v>
                </c:pt>
                <c:pt idx="359">
                  <c:v>92166.666666666672</c:v>
                </c:pt>
                <c:pt idx="360">
                  <c:v>92166.666666666672</c:v>
                </c:pt>
                <c:pt idx="361">
                  <c:v>92166.666666666672</c:v>
                </c:pt>
                <c:pt idx="362">
                  <c:v>92166.666666666672</c:v>
                </c:pt>
                <c:pt idx="363">
                  <c:v>92166.666666666672</c:v>
                </c:pt>
                <c:pt idx="364">
                  <c:v>92166.666666666672</c:v>
                </c:pt>
                <c:pt idx="365">
                  <c:v>92166.666666666672</c:v>
                </c:pt>
                <c:pt idx="366">
                  <c:v>92166.666666666672</c:v>
                </c:pt>
                <c:pt idx="367">
                  <c:v>92166.666666666672</c:v>
                </c:pt>
                <c:pt idx="368">
                  <c:v>92166.666666666672</c:v>
                </c:pt>
                <c:pt idx="369">
                  <c:v>92166.666666666672</c:v>
                </c:pt>
                <c:pt idx="370">
                  <c:v>92166.666666666672</c:v>
                </c:pt>
                <c:pt idx="371">
                  <c:v>92166.666666666672</c:v>
                </c:pt>
                <c:pt idx="372">
                  <c:v>92166.666666666672</c:v>
                </c:pt>
                <c:pt idx="373">
                  <c:v>92166.666666666672</c:v>
                </c:pt>
                <c:pt idx="374">
                  <c:v>92166.666666666672</c:v>
                </c:pt>
                <c:pt idx="375">
                  <c:v>92166.666666666672</c:v>
                </c:pt>
                <c:pt idx="376">
                  <c:v>92166.666666666672</c:v>
                </c:pt>
                <c:pt idx="377">
                  <c:v>92166.666666666672</c:v>
                </c:pt>
                <c:pt idx="378">
                  <c:v>92166.666666666672</c:v>
                </c:pt>
                <c:pt idx="379">
                  <c:v>92166.666666666672</c:v>
                </c:pt>
                <c:pt idx="380">
                  <c:v>92166.666666666672</c:v>
                </c:pt>
                <c:pt idx="381">
                  <c:v>92166.666666666672</c:v>
                </c:pt>
                <c:pt idx="382">
                  <c:v>92166.666666666672</c:v>
                </c:pt>
                <c:pt idx="383">
                  <c:v>92166.666666666672</c:v>
                </c:pt>
                <c:pt idx="384">
                  <c:v>92166.666666666672</c:v>
                </c:pt>
                <c:pt idx="385">
                  <c:v>92166.666666666672</c:v>
                </c:pt>
                <c:pt idx="386">
                  <c:v>92166.666666666672</c:v>
                </c:pt>
                <c:pt idx="387">
                  <c:v>92166.666666666672</c:v>
                </c:pt>
                <c:pt idx="388">
                  <c:v>92166.666666666672</c:v>
                </c:pt>
                <c:pt idx="389">
                  <c:v>92166.666666666672</c:v>
                </c:pt>
                <c:pt idx="390">
                  <c:v>92166.666666666672</c:v>
                </c:pt>
                <c:pt idx="391">
                  <c:v>92166.666666666672</c:v>
                </c:pt>
                <c:pt idx="392">
                  <c:v>92166.666666666672</c:v>
                </c:pt>
                <c:pt idx="393">
                  <c:v>92166.666666666672</c:v>
                </c:pt>
                <c:pt idx="394">
                  <c:v>92166.666666666672</c:v>
                </c:pt>
                <c:pt idx="395">
                  <c:v>92166.666666666672</c:v>
                </c:pt>
                <c:pt idx="396">
                  <c:v>92166.666666666672</c:v>
                </c:pt>
                <c:pt idx="397">
                  <c:v>92166.666666666672</c:v>
                </c:pt>
                <c:pt idx="398">
                  <c:v>92166.666666666672</c:v>
                </c:pt>
                <c:pt idx="399">
                  <c:v>92166.666666666672</c:v>
                </c:pt>
                <c:pt idx="400">
                  <c:v>92166.666666666672</c:v>
                </c:pt>
                <c:pt idx="401">
                  <c:v>92166.666666666672</c:v>
                </c:pt>
                <c:pt idx="402">
                  <c:v>92166.666666666672</c:v>
                </c:pt>
                <c:pt idx="403">
                  <c:v>92166.666666666672</c:v>
                </c:pt>
                <c:pt idx="404">
                  <c:v>92166.666666666672</c:v>
                </c:pt>
                <c:pt idx="405">
                  <c:v>92166.666666666672</c:v>
                </c:pt>
                <c:pt idx="406">
                  <c:v>92166.666666666672</c:v>
                </c:pt>
                <c:pt idx="407">
                  <c:v>92166.666666666672</c:v>
                </c:pt>
                <c:pt idx="408">
                  <c:v>92166.666666666672</c:v>
                </c:pt>
                <c:pt idx="409">
                  <c:v>92166.666666666672</c:v>
                </c:pt>
                <c:pt idx="410">
                  <c:v>92166.666666666672</c:v>
                </c:pt>
                <c:pt idx="411">
                  <c:v>92166.666666666672</c:v>
                </c:pt>
                <c:pt idx="412">
                  <c:v>92166.666666666672</c:v>
                </c:pt>
                <c:pt idx="413">
                  <c:v>92166.666666666672</c:v>
                </c:pt>
                <c:pt idx="414">
                  <c:v>92166.666666666672</c:v>
                </c:pt>
                <c:pt idx="415">
                  <c:v>92166.666666666672</c:v>
                </c:pt>
                <c:pt idx="416">
                  <c:v>92166.666666666672</c:v>
                </c:pt>
                <c:pt idx="417">
                  <c:v>92166.666666666672</c:v>
                </c:pt>
                <c:pt idx="418">
                  <c:v>92166.666666666672</c:v>
                </c:pt>
                <c:pt idx="419">
                  <c:v>92166.666666666672</c:v>
                </c:pt>
                <c:pt idx="420">
                  <c:v>92166.666666666672</c:v>
                </c:pt>
                <c:pt idx="421">
                  <c:v>92166.666666666672</c:v>
                </c:pt>
                <c:pt idx="422">
                  <c:v>92166.666666666672</c:v>
                </c:pt>
                <c:pt idx="423">
                  <c:v>92166.666666666672</c:v>
                </c:pt>
                <c:pt idx="424">
                  <c:v>92166.666666666672</c:v>
                </c:pt>
                <c:pt idx="425">
                  <c:v>92166.666666666672</c:v>
                </c:pt>
                <c:pt idx="426">
                  <c:v>92166.666666666672</c:v>
                </c:pt>
                <c:pt idx="427">
                  <c:v>92166.666666666672</c:v>
                </c:pt>
                <c:pt idx="428">
                  <c:v>92166.666666666672</c:v>
                </c:pt>
                <c:pt idx="429">
                  <c:v>92166.666666666672</c:v>
                </c:pt>
                <c:pt idx="430">
                  <c:v>92166.666666666672</c:v>
                </c:pt>
                <c:pt idx="431">
                  <c:v>92166.666666666672</c:v>
                </c:pt>
                <c:pt idx="432">
                  <c:v>92166.666666666672</c:v>
                </c:pt>
                <c:pt idx="433">
                  <c:v>92166.666666666672</c:v>
                </c:pt>
                <c:pt idx="434">
                  <c:v>92166.666666666672</c:v>
                </c:pt>
                <c:pt idx="435">
                  <c:v>92166.666666666672</c:v>
                </c:pt>
                <c:pt idx="436">
                  <c:v>92166.666666666672</c:v>
                </c:pt>
                <c:pt idx="437">
                  <c:v>92166.666666666672</c:v>
                </c:pt>
                <c:pt idx="438">
                  <c:v>92166.666666666672</c:v>
                </c:pt>
                <c:pt idx="439">
                  <c:v>92166.666666666672</c:v>
                </c:pt>
                <c:pt idx="440">
                  <c:v>92166.666666666672</c:v>
                </c:pt>
                <c:pt idx="441">
                  <c:v>92166.666666666672</c:v>
                </c:pt>
                <c:pt idx="442">
                  <c:v>92166.666666666672</c:v>
                </c:pt>
                <c:pt idx="443">
                  <c:v>92166.666666666672</c:v>
                </c:pt>
                <c:pt idx="444">
                  <c:v>92166.666666666672</c:v>
                </c:pt>
                <c:pt idx="445">
                  <c:v>92166.666666666672</c:v>
                </c:pt>
                <c:pt idx="446">
                  <c:v>92166.666666666672</c:v>
                </c:pt>
                <c:pt idx="447">
                  <c:v>92166.666666666672</c:v>
                </c:pt>
                <c:pt idx="448">
                  <c:v>92166.666666666672</c:v>
                </c:pt>
                <c:pt idx="449">
                  <c:v>92166.666666666672</c:v>
                </c:pt>
                <c:pt idx="450">
                  <c:v>92166.666666666672</c:v>
                </c:pt>
                <c:pt idx="451">
                  <c:v>92166.666666666672</c:v>
                </c:pt>
                <c:pt idx="452">
                  <c:v>92166.666666666672</c:v>
                </c:pt>
                <c:pt idx="453">
                  <c:v>92166.666666666672</c:v>
                </c:pt>
                <c:pt idx="454">
                  <c:v>92166.666666666672</c:v>
                </c:pt>
                <c:pt idx="455">
                  <c:v>92166.666666666672</c:v>
                </c:pt>
                <c:pt idx="456">
                  <c:v>92166.666666666672</c:v>
                </c:pt>
                <c:pt idx="457">
                  <c:v>92166.666666666672</c:v>
                </c:pt>
                <c:pt idx="458">
                  <c:v>92166.666666666672</c:v>
                </c:pt>
                <c:pt idx="459">
                  <c:v>92166.666666666672</c:v>
                </c:pt>
                <c:pt idx="460">
                  <c:v>92166.666666666672</c:v>
                </c:pt>
                <c:pt idx="461">
                  <c:v>92166.666666666672</c:v>
                </c:pt>
                <c:pt idx="462">
                  <c:v>92166.666666666672</c:v>
                </c:pt>
                <c:pt idx="463">
                  <c:v>92166.666666666672</c:v>
                </c:pt>
                <c:pt idx="464">
                  <c:v>92166.666666666672</c:v>
                </c:pt>
                <c:pt idx="465">
                  <c:v>92166.666666666672</c:v>
                </c:pt>
                <c:pt idx="466">
                  <c:v>92166.666666666672</c:v>
                </c:pt>
                <c:pt idx="467">
                  <c:v>92166.666666666672</c:v>
                </c:pt>
                <c:pt idx="468">
                  <c:v>92166.666666666672</c:v>
                </c:pt>
                <c:pt idx="469">
                  <c:v>92166.666666666672</c:v>
                </c:pt>
                <c:pt idx="470">
                  <c:v>92166.666666666672</c:v>
                </c:pt>
                <c:pt idx="471">
                  <c:v>92166.666666666672</c:v>
                </c:pt>
                <c:pt idx="472">
                  <c:v>92166.666666666672</c:v>
                </c:pt>
                <c:pt idx="473">
                  <c:v>92166.666666666672</c:v>
                </c:pt>
                <c:pt idx="474">
                  <c:v>92166.666666666672</c:v>
                </c:pt>
                <c:pt idx="475">
                  <c:v>92166.666666666672</c:v>
                </c:pt>
                <c:pt idx="476">
                  <c:v>92166.666666666672</c:v>
                </c:pt>
                <c:pt idx="477">
                  <c:v>92166.666666666672</c:v>
                </c:pt>
                <c:pt idx="478">
                  <c:v>92166.666666666672</c:v>
                </c:pt>
                <c:pt idx="479">
                  <c:v>92166.666666666672</c:v>
                </c:pt>
                <c:pt idx="480">
                  <c:v>92166.666666666672</c:v>
                </c:pt>
                <c:pt idx="481">
                  <c:v>92166.666666666672</c:v>
                </c:pt>
                <c:pt idx="482">
                  <c:v>92166.666666666672</c:v>
                </c:pt>
                <c:pt idx="483">
                  <c:v>92166.666666666672</c:v>
                </c:pt>
                <c:pt idx="484">
                  <c:v>92166.666666666672</c:v>
                </c:pt>
                <c:pt idx="485">
                  <c:v>92166.666666666672</c:v>
                </c:pt>
                <c:pt idx="486">
                  <c:v>92166.666666666672</c:v>
                </c:pt>
                <c:pt idx="487">
                  <c:v>92166.666666666672</c:v>
                </c:pt>
                <c:pt idx="488">
                  <c:v>92166.666666666672</c:v>
                </c:pt>
                <c:pt idx="489">
                  <c:v>92166.666666666672</c:v>
                </c:pt>
                <c:pt idx="490">
                  <c:v>92166.666666666672</c:v>
                </c:pt>
                <c:pt idx="491">
                  <c:v>92166.666666666672</c:v>
                </c:pt>
                <c:pt idx="492">
                  <c:v>92166.666666666672</c:v>
                </c:pt>
                <c:pt idx="493">
                  <c:v>92166.666666666672</c:v>
                </c:pt>
                <c:pt idx="494">
                  <c:v>92166.666666666672</c:v>
                </c:pt>
                <c:pt idx="495">
                  <c:v>92166.666666666672</c:v>
                </c:pt>
                <c:pt idx="496">
                  <c:v>92166.666666666672</c:v>
                </c:pt>
                <c:pt idx="497">
                  <c:v>92166.666666666672</c:v>
                </c:pt>
                <c:pt idx="498">
                  <c:v>92166.666666666672</c:v>
                </c:pt>
                <c:pt idx="499">
                  <c:v>92166.666666666672</c:v>
                </c:pt>
                <c:pt idx="500">
                  <c:v>92166.666666666672</c:v>
                </c:pt>
                <c:pt idx="501">
                  <c:v>92166.666666666672</c:v>
                </c:pt>
                <c:pt idx="502">
                  <c:v>92166.666666666672</c:v>
                </c:pt>
                <c:pt idx="503">
                  <c:v>92166.666666666672</c:v>
                </c:pt>
                <c:pt idx="504">
                  <c:v>92166.666666666672</c:v>
                </c:pt>
                <c:pt idx="505">
                  <c:v>92166.666666666672</c:v>
                </c:pt>
                <c:pt idx="506">
                  <c:v>92166.666666666672</c:v>
                </c:pt>
                <c:pt idx="507">
                  <c:v>92166.666666666672</c:v>
                </c:pt>
                <c:pt idx="508">
                  <c:v>92166.666666666672</c:v>
                </c:pt>
                <c:pt idx="509">
                  <c:v>92166.666666666672</c:v>
                </c:pt>
                <c:pt idx="510">
                  <c:v>92166.666666666672</c:v>
                </c:pt>
                <c:pt idx="511">
                  <c:v>92166.666666666672</c:v>
                </c:pt>
                <c:pt idx="512">
                  <c:v>92166.666666666672</c:v>
                </c:pt>
                <c:pt idx="513">
                  <c:v>92166.666666666672</c:v>
                </c:pt>
                <c:pt idx="514">
                  <c:v>92166.666666666672</c:v>
                </c:pt>
                <c:pt idx="515">
                  <c:v>92166.666666666672</c:v>
                </c:pt>
                <c:pt idx="516">
                  <c:v>92166.666666666672</c:v>
                </c:pt>
                <c:pt idx="517">
                  <c:v>92166.666666666672</c:v>
                </c:pt>
                <c:pt idx="518">
                  <c:v>92166.666666666672</c:v>
                </c:pt>
                <c:pt idx="519">
                  <c:v>92166.666666666672</c:v>
                </c:pt>
                <c:pt idx="520">
                  <c:v>92166.666666666672</c:v>
                </c:pt>
                <c:pt idx="521">
                  <c:v>92166.666666666672</c:v>
                </c:pt>
                <c:pt idx="522">
                  <c:v>92166.666666666672</c:v>
                </c:pt>
                <c:pt idx="523">
                  <c:v>92166.666666666672</c:v>
                </c:pt>
                <c:pt idx="524">
                  <c:v>92166.666666666672</c:v>
                </c:pt>
                <c:pt idx="525">
                  <c:v>92166.666666666672</c:v>
                </c:pt>
                <c:pt idx="526">
                  <c:v>92166.666666666672</c:v>
                </c:pt>
                <c:pt idx="527">
                  <c:v>92166.666666666672</c:v>
                </c:pt>
                <c:pt idx="528">
                  <c:v>92166.666666666672</c:v>
                </c:pt>
                <c:pt idx="529">
                  <c:v>92166.666666666672</c:v>
                </c:pt>
                <c:pt idx="530">
                  <c:v>92166.666666666672</c:v>
                </c:pt>
                <c:pt idx="531">
                  <c:v>92166.666666666672</c:v>
                </c:pt>
                <c:pt idx="532">
                  <c:v>92166.666666666672</c:v>
                </c:pt>
                <c:pt idx="533">
                  <c:v>92166.666666666672</c:v>
                </c:pt>
                <c:pt idx="534">
                  <c:v>92166.666666666672</c:v>
                </c:pt>
                <c:pt idx="535">
                  <c:v>92166.666666666672</c:v>
                </c:pt>
                <c:pt idx="536">
                  <c:v>92166.666666666672</c:v>
                </c:pt>
                <c:pt idx="537">
                  <c:v>92166.666666666672</c:v>
                </c:pt>
                <c:pt idx="538">
                  <c:v>92166.666666666672</c:v>
                </c:pt>
                <c:pt idx="539">
                  <c:v>92166.666666666672</c:v>
                </c:pt>
                <c:pt idx="540">
                  <c:v>92166.666666666672</c:v>
                </c:pt>
                <c:pt idx="541">
                  <c:v>92166.666666666672</c:v>
                </c:pt>
                <c:pt idx="542">
                  <c:v>92166.666666666672</c:v>
                </c:pt>
                <c:pt idx="543">
                  <c:v>92166.666666666672</c:v>
                </c:pt>
                <c:pt idx="544">
                  <c:v>92166.666666666672</c:v>
                </c:pt>
                <c:pt idx="545">
                  <c:v>92166.666666666672</c:v>
                </c:pt>
                <c:pt idx="546">
                  <c:v>92166.666666666672</c:v>
                </c:pt>
                <c:pt idx="547">
                  <c:v>92166.666666666672</c:v>
                </c:pt>
                <c:pt idx="548">
                  <c:v>92166.666666666672</c:v>
                </c:pt>
                <c:pt idx="549">
                  <c:v>92166.666666666672</c:v>
                </c:pt>
                <c:pt idx="550">
                  <c:v>92166.666666666672</c:v>
                </c:pt>
                <c:pt idx="551">
                  <c:v>92166.666666666672</c:v>
                </c:pt>
                <c:pt idx="552">
                  <c:v>92166.666666666672</c:v>
                </c:pt>
                <c:pt idx="553">
                  <c:v>92166.666666666672</c:v>
                </c:pt>
                <c:pt idx="554">
                  <c:v>92166.666666666672</c:v>
                </c:pt>
                <c:pt idx="555">
                  <c:v>92166.666666666672</c:v>
                </c:pt>
                <c:pt idx="556">
                  <c:v>92166.666666666672</c:v>
                </c:pt>
                <c:pt idx="557">
                  <c:v>92166.666666666672</c:v>
                </c:pt>
                <c:pt idx="558">
                  <c:v>92166.666666666672</c:v>
                </c:pt>
                <c:pt idx="559">
                  <c:v>92166.666666666672</c:v>
                </c:pt>
                <c:pt idx="560">
                  <c:v>92166.666666666672</c:v>
                </c:pt>
                <c:pt idx="561">
                  <c:v>92166.666666666672</c:v>
                </c:pt>
                <c:pt idx="562">
                  <c:v>92166.666666666672</c:v>
                </c:pt>
                <c:pt idx="563">
                  <c:v>92166.666666666672</c:v>
                </c:pt>
                <c:pt idx="564">
                  <c:v>92166.666666666672</c:v>
                </c:pt>
                <c:pt idx="565">
                  <c:v>92166.666666666672</c:v>
                </c:pt>
                <c:pt idx="566">
                  <c:v>92166.666666666672</c:v>
                </c:pt>
                <c:pt idx="567">
                  <c:v>92166.666666666672</c:v>
                </c:pt>
                <c:pt idx="568">
                  <c:v>92166.666666666672</c:v>
                </c:pt>
                <c:pt idx="569">
                  <c:v>92166.666666666672</c:v>
                </c:pt>
                <c:pt idx="570">
                  <c:v>92166.666666666672</c:v>
                </c:pt>
                <c:pt idx="571">
                  <c:v>92166.666666666672</c:v>
                </c:pt>
                <c:pt idx="572">
                  <c:v>92166.666666666672</c:v>
                </c:pt>
                <c:pt idx="573">
                  <c:v>92166.666666666672</c:v>
                </c:pt>
                <c:pt idx="574">
                  <c:v>92166.666666666672</c:v>
                </c:pt>
                <c:pt idx="575">
                  <c:v>92166.666666666672</c:v>
                </c:pt>
                <c:pt idx="576">
                  <c:v>92166.666666666672</c:v>
                </c:pt>
                <c:pt idx="577">
                  <c:v>92166.666666666672</c:v>
                </c:pt>
                <c:pt idx="578">
                  <c:v>92166.666666666672</c:v>
                </c:pt>
                <c:pt idx="579">
                  <c:v>92166.666666666672</c:v>
                </c:pt>
                <c:pt idx="580">
                  <c:v>92166.666666666672</c:v>
                </c:pt>
                <c:pt idx="581">
                  <c:v>92166.666666666672</c:v>
                </c:pt>
                <c:pt idx="582">
                  <c:v>92166.666666666672</c:v>
                </c:pt>
                <c:pt idx="583">
                  <c:v>92166.666666666672</c:v>
                </c:pt>
                <c:pt idx="584">
                  <c:v>92166.666666666672</c:v>
                </c:pt>
                <c:pt idx="585">
                  <c:v>92166.666666666672</c:v>
                </c:pt>
                <c:pt idx="586">
                  <c:v>92166.666666666672</c:v>
                </c:pt>
                <c:pt idx="587">
                  <c:v>92166.666666666672</c:v>
                </c:pt>
                <c:pt idx="588">
                  <c:v>92166.666666666672</c:v>
                </c:pt>
                <c:pt idx="589">
                  <c:v>92166.666666666672</c:v>
                </c:pt>
                <c:pt idx="590">
                  <c:v>92166.666666666672</c:v>
                </c:pt>
                <c:pt idx="591">
                  <c:v>92166.666666666672</c:v>
                </c:pt>
                <c:pt idx="592">
                  <c:v>92166.666666666672</c:v>
                </c:pt>
                <c:pt idx="593">
                  <c:v>92166.666666666672</c:v>
                </c:pt>
                <c:pt idx="594">
                  <c:v>92166.666666666672</c:v>
                </c:pt>
                <c:pt idx="595">
                  <c:v>92166.666666666672</c:v>
                </c:pt>
                <c:pt idx="596">
                  <c:v>92166.666666666672</c:v>
                </c:pt>
                <c:pt idx="597">
                  <c:v>92166.666666666672</c:v>
                </c:pt>
                <c:pt idx="598">
                  <c:v>92166.666666666672</c:v>
                </c:pt>
                <c:pt idx="599">
                  <c:v>92166.666666666672</c:v>
                </c:pt>
                <c:pt idx="600">
                  <c:v>92166.666666666672</c:v>
                </c:pt>
                <c:pt idx="601">
                  <c:v>92166.666666666672</c:v>
                </c:pt>
                <c:pt idx="602">
                  <c:v>92166.666666666672</c:v>
                </c:pt>
                <c:pt idx="603">
                  <c:v>92166.666666666672</c:v>
                </c:pt>
                <c:pt idx="604">
                  <c:v>92166.666666666672</c:v>
                </c:pt>
                <c:pt idx="605">
                  <c:v>92166.666666666672</c:v>
                </c:pt>
                <c:pt idx="606">
                  <c:v>92166.666666666672</c:v>
                </c:pt>
                <c:pt idx="607">
                  <c:v>92166.666666666672</c:v>
                </c:pt>
                <c:pt idx="608">
                  <c:v>92166.666666666672</c:v>
                </c:pt>
                <c:pt idx="609">
                  <c:v>92166.666666666672</c:v>
                </c:pt>
                <c:pt idx="610">
                  <c:v>92166.666666666672</c:v>
                </c:pt>
                <c:pt idx="611">
                  <c:v>92166.666666666672</c:v>
                </c:pt>
                <c:pt idx="612">
                  <c:v>92166.666666666672</c:v>
                </c:pt>
                <c:pt idx="613">
                  <c:v>92166.666666666672</c:v>
                </c:pt>
                <c:pt idx="614">
                  <c:v>92166.666666666672</c:v>
                </c:pt>
                <c:pt idx="615">
                  <c:v>92166.666666666672</c:v>
                </c:pt>
                <c:pt idx="616">
                  <c:v>92166.666666666672</c:v>
                </c:pt>
                <c:pt idx="617">
                  <c:v>92166.666666666672</c:v>
                </c:pt>
                <c:pt idx="618">
                  <c:v>92166.666666666672</c:v>
                </c:pt>
                <c:pt idx="619">
                  <c:v>92166.666666666672</c:v>
                </c:pt>
                <c:pt idx="620">
                  <c:v>92166.666666666672</c:v>
                </c:pt>
                <c:pt idx="621">
                  <c:v>92166.666666666672</c:v>
                </c:pt>
                <c:pt idx="622">
                  <c:v>92166.666666666672</c:v>
                </c:pt>
                <c:pt idx="623">
                  <c:v>92166.666666666672</c:v>
                </c:pt>
                <c:pt idx="624">
                  <c:v>92166.666666666672</c:v>
                </c:pt>
                <c:pt idx="625">
                  <c:v>92166.666666666672</c:v>
                </c:pt>
                <c:pt idx="626">
                  <c:v>92166.666666666672</c:v>
                </c:pt>
                <c:pt idx="627">
                  <c:v>92166.666666666672</c:v>
                </c:pt>
                <c:pt idx="628">
                  <c:v>92166.666666666672</c:v>
                </c:pt>
                <c:pt idx="629">
                  <c:v>92166.666666666672</c:v>
                </c:pt>
                <c:pt idx="630">
                  <c:v>92166.666666666672</c:v>
                </c:pt>
                <c:pt idx="631">
                  <c:v>92166.666666666672</c:v>
                </c:pt>
                <c:pt idx="632">
                  <c:v>92166.666666666672</c:v>
                </c:pt>
                <c:pt idx="633">
                  <c:v>92166.666666666672</c:v>
                </c:pt>
                <c:pt idx="634">
                  <c:v>92166.666666666672</c:v>
                </c:pt>
                <c:pt idx="635">
                  <c:v>92166.666666666672</c:v>
                </c:pt>
                <c:pt idx="636">
                  <c:v>92166.666666666672</c:v>
                </c:pt>
                <c:pt idx="637">
                  <c:v>92166.666666666672</c:v>
                </c:pt>
                <c:pt idx="638">
                  <c:v>92166.666666666672</c:v>
                </c:pt>
                <c:pt idx="639">
                  <c:v>92166.666666666672</c:v>
                </c:pt>
                <c:pt idx="640">
                  <c:v>92166.666666666672</c:v>
                </c:pt>
                <c:pt idx="641">
                  <c:v>92166.666666666672</c:v>
                </c:pt>
                <c:pt idx="642">
                  <c:v>92166.666666666672</c:v>
                </c:pt>
                <c:pt idx="643">
                  <c:v>92166.666666666672</c:v>
                </c:pt>
                <c:pt idx="644">
                  <c:v>92166.666666666672</c:v>
                </c:pt>
                <c:pt idx="645">
                  <c:v>92166.666666666672</c:v>
                </c:pt>
                <c:pt idx="646">
                  <c:v>92166.666666666672</c:v>
                </c:pt>
                <c:pt idx="647">
                  <c:v>92166.666666666672</c:v>
                </c:pt>
                <c:pt idx="648">
                  <c:v>92166.666666666672</c:v>
                </c:pt>
                <c:pt idx="649">
                  <c:v>92166.666666666672</c:v>
                </c:pt>
                <c:pt idx="650">
                  <c:v>92166.666666666672</c:v>
                </c:pt>
                <c:pt idx="651">
                  <c:v>92166.666666666672</c:v>
                </c:pt>
                <c:pt idx="652">
                  <c:v>92166.666666666672</c:v>
                </c:pt>
                <c:pt idx="653">
                  <c:v>92166.666666666672</c:v>
                </c:pt>
                <c:pt idx="654">
                  <c:v>92166.666666666672</c:v>
                </c:pt>
                <c:pt idx="655">
                  <c:v>92166.666666666672</c:v>
                </c:pt>
                <c:pt idx="656">
                  <c:v>92166.666666666672</c:v>
                </c:pt>
                <c:pt idx="657">
                  <c:v>92166.666666666672</c:v>
                </c:pt>
                <c:pt idx="658">
                  <c:v>92166.666666666672</c:v>
                </c:pt>
                <c:pt idx="659">
                  <c:v>92166.666666666672</c:v>
                </c:pt>
                <c:pt idx="660">
                  <c:v>92166.666666666672</c:v>
                </c:pt>
                <c:pt idx="661">
                  <c:v>92166.666666666672</c:v>
                </c:pt>
                <c:pt idx="662">
                  <c:v>92166.666666666672</c:v>
                </c:pt>
                <c:pt idx="663">
                  <c:v>92166.666666666672</c:v>
                </c:pt>
                <c:pt idx="664">
                  <c:v>92166.666666666672</c:v>
                </c:pt>
                <c:pt idx="665">
                  <c:v>92166.666666666672</c:v>
                </c:pt>
                <c:pt idx="666">
                  <c:v>92166.666666666672</c:v>
                </c:pt>
                <c:pt idx="667">
                  <c:v>92166.666666666672</c:v>
                </c:pt>
                <c:pt idx="668">
                  <c:v>92166.666666666672</c:v>
                </c:pt>
                <c:pt idx="669">
                  <c:v>92166.666666666672</c:v>
                </c:pt>
                <c:pt idx="670">
                  <c:v>92166.666666666672</c:v>
                </c:pt>
                <c:pt idx="671">
                  <c:v>92166.666666666672</c:v>
                </c:pt>
                <c:pt idx="672">
                  <c:v>92166.666666666672</c:v>
                </c:pt>
                <c:pt idx="673">
                  <c:v>92166.666666666672</c:v>
                </c:pt>
                <c:pt idx="674">
                  <c:v>92166.666666666672</c:v>
                </c:pt>
                <c:pt idx="675">
                  <c:v>92166.666666666672</c:v>
                </c:pt>
                <c:pt idx="676">
                  <c:v>92166.666666666672</c:v>
                </c:pt>
                <c:pt idx="677">
                  <c:v>92166.666666666672</c:v>
                </c:pt>
                <c:pt idx="678">
                  <c:v>92166.666666666672</c:v>
                </c:pt>
                <c:pt idx="679">
                  <c:v>92166.666666666672</c:v>
                </c:pt>
                <c:pt idx="680">
                  <c:v>92166.666666666672</c:v>
                </c:pt>
                <c:pt idx="681">
                  <c:v>92166.666666666672</c:v>
                </c:pt>
                <c:pt idx="682">
                  <c:v>92166.666666666672</c:v>
                </c:pt>
                <c:pt idx="683">
                  <c:v>92166.666666666672</c:v>
                </c:pt>
                <c:pt idx="684">
                  <c:v>92166.666666666672</c:v>
                </c:pt>
                <c:pt idx="685">
                  <c:v>92166.666666666672</c:v>
                </c:pt>
                <c:pt idx="686">
                  <c:v>92166.666666666672</c:v>
                </c:pt>
                <c:pt idx="687">
                  <c:v>92166.666666666672</c:v>
                </c:pt>
                <c:pt idx="688">
                  <c:v>92166.666666666672</c:v>
                </c:pt>
                <c:pt idx="689">
                  <c:v>92166.666666666672</c:v>
                </c:pt>
                <c:pt idx="690">
                  <c:v>92166.666666666672</c:v>
                </c:pt>
                <c:pt idx="691">
                  <c:v>92166.666666666672</c:v>
                </c:pt>
                <c:pt idx="692">
                  <c:v>92166.666666666672</c:v>
                </c:pt>
                <c:pt idx="693">
                  <c:v>92166.666666666672</c:v>
                </c:pt>
                <c:pt idx="694">
                  <c:v>92166.666666666672</c:v>
                </c:pt>
                <c:pt idx="695">
                  <c:v>92166.666666666672</c:v>
                </c:pt>
                <c:pt idx="696">
                  <c:v>92166.666666666672</c:v>
                </c:pt>
                <c:pt idx="697">
                  <c:v>92166.666666666672</c:v>
                </c:pt>
                <c:pt idx="698">
                  <c:v>92166.666666666672</c:v>
                </c:pt>
                <c:pt idx="699">
                  <c:v>92166.666666666672</c:v>
                </c:pt>
                <c:pt idx="700">
                  <c:v>92166.666666666672</c:v>
                </c:pt>
                <c:pt idx="701">
                  <c:v>92166.666666666672</c:v>
                </c:pt>
                <c:pt idx="702">
                  <c:v>92166.666666666672</c:v>
                </c:pt>
                <c:pt idx="703">
                  <c:v>92166.666666666672</c:v>
                </c:pt>
                <c:pt idx="704">
                  <c:v>92166.666666666672</c:v>
                </c:pt>
                <c:pt idx="705">
                  <c:v>92166.666666666672</c:v>
                </c:pt>
                <c:pt idx="706">
                  <c:v>92166.666666666672</c:v>
                </c:pt>
                <c:pt idx="707">
                  <c:v>92166.666666666672</c:v>
                </c:pt>
                <c:pt idx="708">
                  <c:v>92166.666666666672</c:v>
                </c:pt>
                <c:pt idx="709">
                  <c:v>92166.666666666672</c:v>
                </c:pt>
                <c:pt idx="710">
                  <c:v>92166.666666666672</c:v>
                </c:pt>
                <c:pt idx="711">
                  <c:v>92166.666666666672</c:v>
                </c:pt>
                <c:pt idx="712">
                  <c:v>92166.666666666672</c:v>
                </c:pt>
                <c:pt idx="713">
                  <c:v>92166.666666666672</c:v>
                </c:pt>
                <c:pt idx="714">
                  <c:v>92166.666666666672</c:v>
                </c:pt>
                <c:pt idx="715">
                  <c:v>92166.666666666672</c:v>
                </c:pt>
                <c:pt idx="716">
                  <c:v>92166.666666666672</c:v>
                </c:pt>
                <c:pt idx="717">
                  <c:v>92166.666666666672</c:v>
                </c:pt>
                <c:pt idx="718">
                  <c:v>92166.666666666672</c:v>
                </c:pt>
                <c:pt idx="719">
                  <c:v>92166.666666666672</c:v>
                </c:pt>
                <c:pt idx="720">
                  <c:v>92166.666666666672</c:v>
                </c:pt>
                <c:pt idx="721">
                  <c:v>92166.666666666672</c:v>
                </c:pt>
                <c:pt idx="722">
                  <c:v>92166.666666666672</c:v>
                </c:pt>
                <c:pt idx="723">
                  <c:v>92166.666666666672</c:v>
                </c:pt>
                <c:pt idx="724">
                  <c:v>92166.666666666672</c:v>
                </c:pt>
                <c:pt idx="725">
                  <c:v>92166.666666666672</c:v>
                </c:pt>
                <c:pt idx="726">
                  <c:v>92166.666666666672</c:v>
                </c:pt>
                <c:pt idx="727">
                  <c:v>92166.666666666672</c:v>
                </c:pt>
                <c:pt idx="728">
                  <c:v>92166.666666666672</c:v>
                </c:pt>
                <c:pt idx="729">
                  <c:v>92166.666666666672</c:v>
                </c:pt>
                <c:pt idx="730">
                  <c:v>92166.666666666672</c:v>
                </c:pt>
                <c:pt idx="731">
                  <c:v>92166.666666666672</c:v>
                </c:pt>
                <c:pt idx="732">
                  <c:v>92166.666666666672</c:v>
                </c:pt>
                <c:pt idx="733">
                  <c:v>92166.666666666672</c:v>
                </c:pt>
                <c:pt idx="734">
                  <c:v>92166.666666666672</c:v>
                </c:pt>
                <c:pt idx="735">
                  <c:v>92166.666666666672</c:v>
                </c:pt>
                <c:pt idx="736">
                  <c:v>92166.666666666672</c:v>
                </c:pt>
                <c:pt idx="737">
                  <c:v>92166.666666666672</c:v>
                </c:pt>
                <c:pt idx="738">
                  <c:v>92166.666666666672</c:v>
                </c:pt>
                <c:pt idx="739">
                  <c:v>92166.666666666672</c:v>
                </c:pt>
                <c:pt idx="740">
                  <c:v>92166.666666666672</c:v>
                </c:pt>
                <c:pt idx="741">
                  <c:v>92166.666666666672</c:v>
                </c:pt>
                <c:pt idx="742">
                  <c:v>92166.666666666672</c:v>
                </c:pt>
                <c:pt idx="743">
                  <c:v>92166.666666666672</c:v>
                </c:pt>
                <c:pt idx="744">
                  <c:v>92166.666666666672</c:v>
                </c:pt>
                <c:pt idx="745">
                  <c:v>92166.666666666672</c:v>
                </c:pt>
                <c:pt idx="746">
                  <c:v>92166.666666666672</c:v>
                </c:pt>
                <c:pt idx="747">
                  <c:v>92166.666666666672</c:v>
                </c:pt>
                <c:pt idx="748">
                  <c:v>92166.666666666672</c:v>
                </c:pt>
                <c:pt idx="749">
                  <c:v>92166.666666666672</c:v>
                </c:pt>
                <c:pt idx="750">
                  <c:v>92166.666666666672</c:v>
                </c:pt>
                <c:pt idx="751">
                  <c:v>92166.666666666672</c:v>
                </c:pt>
                <c:pt idx="752">
                  <c:v>92166.666666666672</c:v>
                </c:pt>
                <c:pt idx="753">
                  <c:v>92166.666666666672</c:v>
                </c:pt>
                <c:pt idx="754">
                  <c:v>92166.666666666672</c:v>
                </c:pt>
                <c:pt idx="755">
                  <c:v>92166.666666666672</c:v>
                </c:pt>
                <c:pt idx="756">
                  <c:v>92166.666666666672</c:v>
                </c:pt>
                <c:pt idx="757">
                  <c:v>92166.666666666672</c:v>
                </c:pt>
                <c:pt idx="758">
                  <c:v>92166.666666666672</c:v>
                </c:pt>
                <c:pt idx="759">
                  <c:v>92166.666666666672</c:v>
                </c:pt>
                <c:pt idx="760">
                  <c:v>92166.666666666672</c:v>
                </c:pt>
                <c:pt idx="761">
                  <c:v>92166.666666666672</c:v>
                </c:pt>
                <c:pt idx="762">
                  <c:v>92166.666666666672</c:v>
                </c:pt>
                <c:pt idx="763">
                  <c:v>92166.666666666672</c:v>
                </c:pt>
                <c:pt idx="764">
                  <c:v>92166.666666666672</c:v>
                </c:pt>
                <c:pt idx="765">
                  <c:v>92166.666666666672</c:v>
                </c:pt>
                <c:pt idx="766">
                  <c:v>92166.666666666672</c:v>
                </c:pt>
                <c:pt idx="767">
                  <c:v>92166.666666666672</c:v>
                </c:pt>
                <c:pt idx="768">
                  <c:v>92166.666666666672</c:v>
                </c:pt>
                <c:pt idx="769">
                  <c:v>92166.666666666672</c:v>
                </c:pt>
                <c:pt idx="770">
                  <c:v>92166.666666666672</c:v>
                </c:pt>
                <c:pt idx="771">
                  <c:v>92166.666666666672</c:v>
                </c:pt>
                <c:pt idx="772">
                  <c:v>92166.666666666672</c:v>
                </c:pt>
                <c:pt idx="773">
                  <c:v>92166.666666666672</c:v>
                </c:pt>
                <c:pt idx="774">
                  <c:v>92166.666666666672</c:v>
                </c:pt>
                <c:pt idx="775">
                  <c:v>92166.666666666672</c:v>
                </c:pt>
                <c:pt idx="776">
                  <c:v>92166.666666666672</c:v>
                </c:pt>
                <c:pt idx="777">
                  <c:v>92166.666666666672</c:v>
                </c:pt>
                <c:pt idx="778">
                  <c:v>92166.666666666672</c:v>
                </c:pt>
                <c:pt idx="779">
                  <c:v>92166.666666666672</c:v>
                </c:pt>
                <c:pt idx="780">
                  <c:v>92166.666666666672</c:v>
                </c:pt>
                <c:pt idx="781">
                  <c:v>92166.666666666672</c:v>
                </c:pt>
                <c:pt idx="782">
                  <c:v>92166.666666666672</c:v>
                </c:pt>
                <c:pt idx="783">
                  <c:v>92166.666666666672</c:v>
                </c:pt>
                <c:pt idx="784">
                  <c:v>92166.666666666672</c:v>
                </c:pt>
                <c:pt idx="785">
                  <c:v>92166.666666666672</c:v>
                </c:pt>
                <c:pt idx="786">
                  <c:v>92166.666666666672</c:v>
                </c:pt>
                <c:pt idx="787">
                  <c:v>92166.666666666672</c:v>
                </c:pt>
                <c:pt idx="788">
                  <c:v>92166.666666666672</c:v>
                </c:pt>
                <c:pt idx="789">
                  <c:v>92166.666666666672</c:v>
                </c:pt>
                <c:pt idx="790">
                  <c:v>92166.666666666672</c:v>
                </c:pt>
                <c:pt idx="791">
                  <c:v>92166.666666666672</c:v>
                </c:pt>
                <c:pt idx="792">
                  <c:v>92166.666666666672</c:v>
                </c:pt>
                <c:pt idx="793">
                  <c:v>92166.666666666672</c:v>
                </c:pt>
                <c:pt idx="794">
                  <c:v>92166.666666666672</c:v>
                </c:pt>
                <c:pt idx="795">
                  <c:v>92166.666666666672</c:v>
                </c:pt>
                <c:pt idx="796">
                  <c:v>92166.666666666672</c:v>
                </c:pt>
                <c:pt idx="797">
                  <c:v>92166.666666666672</c:v>
                </c:pt>
                <c:pt idx="798">
                  <c:v>92166.666666666672</c:v>
                </c:pt>
                <c:pt idx="799">
                  <c:v>92166.666666666672</c:v>
                </c:pt>
                <c:pt idx="800">
                  <c:v>92166.666666666672</c:v>
                </c:pt>
                <c:pt idx="801">
                  <c:v>92166.666666666672</c:v>
                </c:pt>
                <c:pt idx="802">
                  <c:v>92166.666666666672</c:v>
                </c:pt>
                <c:pt idx="803">
                  <c:v>92166.666666666672</c:v>
                </c:pt>
                <c:pt idx="804">
                  <c:v>92166.666666666672</c:v>
                </c:pt>
                <c:pt idx="805">
                  <c:v>92166.666666666672</c:v>
                </c:pt>
                <c:pt idx="806">
                  <c:v>92166.666666666672</c:v>
                </c:pt>
                <c:pt idx="807">
                  <c:v>92166.666666666672</c:v>
                </c:pt>
                <c:pt idx="808">
                  <c:v>92166.666666666672</c:v>
                </c:pt>
                <c:pt idx="809">
                  <c:v>92166.666666666672</c:v>
                </c:pt>
                <c:pt idx="810">
                  <c:v>92166.666666666672</c:v>
                </c:pt>
                <c:pt idx="811">
                  <c:v>92166.666666666672</c:v>
                </c:pt>
                <c:pt idx="812">
                  <c:v>92166.666666666672</c:v>
                </c:pt>
                <c:pt idx="813">
                  <c:v>92166.666666666672</c:v>
                </c:pt>
                <c:pt idx="814">
                  <c:v>92166.666666666672</c:v>
                </c:pt>
                <c:pt idx="815">
                  <c:v>92166.666666666672</c:v>
                </c:pt>
                <c:pt idx="816">
                  <c:v>92166.666666666672</c:v>
                </c:pt>
                <c:pt idx="817">
                  <c:v>92166.666666666672</c:v>
                </c:pt>
                <c:pt idx="818">
                  <c:v>92166.666666666672</c:v>
                </c:pt>
                <c:pt idx="819">
                  <c:v>92166.666666666672</c:v>
                </c:pt>
                <c:pt idx="820">
                  <c:v>92166.666666666672</c:v>
                </c:pt>
                <c:pt idx="821">
                  <c:v>92166.666666666672</c:v>
                </c:pt>
                <c:pt idx="822">
                  <c:v>92166.666666666672</c:v>
                </c:pt>
                <c:pt idx="823">
                  <c:v>92166.666666666672</c:v>
                </c:pt>
                <c:pt idx="824">
                  <c:v>92166.666666666672</c:v>
                </c:pt>
                <c:pt idx="825">
                  <c:v>92166.666666666672</c:v>
                </c:pt>
                <c:pt idx="826">
                  <c:v>92166.666666666672</c:v>
                </c:pt>
                <c:pt idx="827">
                  <c:v>92166.666666666672</c:v>
                </c:pt>
                <c:pt idx="828">
                  <c:v>92166.666666666672</c:v>
                </c:pt>
                <c:pt idx="829">
                  <c:v>92166.666666666672</c:v>
                </c:pt>
                <c:pt idx="830">
                  <c:v>92166.666666666672</c:v>
                </c:pt>
                <c:pt idx="831">
                  <c:v>92166.666666666672</c:v>
                </c:pt>
                <c:pt idx="832">
                  <c:v>92166.666666666672</c:v>
                </c:pt>
                <c:pt idx="833">
                  <c:v>92166.666666666672</c:v>
                </c:pt>
                <c:pt idx="834">
                  <c:v>92166.666666666672</c:v>
                </c:pt>
                <c:pt idx="835">
                  <c:v>92166.666666666672</c:v>
                </c:pt>
                <c:pt idx="836">
                  <c:v>92166.666666666672</c:v>
                </c:pt>
                <c:pt idx="837">
                  <c:v>92166.666666666672</c:v>
                </c:pt>
                <c:pt idx="838">
                  <c:v>92166.666666666672</c:v>
                </c:pt>
                <c:pt idx="839">
                  <c:v>92166.666666666672</c:v>
                </c:pt>
                <c:pt idx="840">
                  <c:v>92166.666666666672</c:v>
                </c:pt>
                <c:pt idx="841">
                  <c:v>92166.666666666672</c:v>
                </c:pt>
                <c:pt idx="842">
                  <c:v>92166.666666666672</c:v>
                </c:pt>
                <c:pt idx="843">
                  <c:v>92166.666666666672</c:v>
                </c:pt>
                <c:pt idx="844">
                  <c:v>92166.666666666672</c:v>
                </c:pt>
                <c:pt idx="845">
                  <c:v>92166.666666666672</c:v>
                </c:pt>
                <c:pt idx="846">
                  <c:v>92166.666666666672</c:v>
                </c:pt>
                <c:pt idx="847">
                  <c:v>92166.666666666672</c:v>
                </c:pt>
                <c:pt idx="848">
                  <c:v>92166.666666666672</c:v>
                </c:pt>
                <c:pt idx="849">
                  <c:v>92166.666666666672</c:v>
                </c:pt>
                <c:pt idx="850">
                  <c:v>92166.666666666672</c:v>
                </c:pt>
                <c:pt idx="851">
                  <c:v>92166.666666666672</c:v>
                </c:pt>
                <c:pt idx="852">
                  <c:v>92166.666666666672</c:v>
                </c:pt>
                <c:pt idx="853">
                  <c:v>92166.666666666672</c:v>
                </c:pt>
                <c:pt idx="854">
                  <c:v>92166.666666666672</c:v>
                </c:pt>
                <c:pt idx="855">
                  <c:v>92166.666666666672</c:v>
                </c:pt>
                <c:pt idx="856">
                  <c:v>92166.666666666672</c:v>
                </c:pt>
                <c:pt idx="857">
                  <c:v>92166.666666666672</c:v>
                </c:pt>
                <c:pt idx="858">
                  <c:v>92166.666666666672</c:v>
                </c:pt>
                <c:pt idx="859">
                  <c:v>92166.666666666672</c:v>
                </c:pt>
                <c:pt idx="860">
                  <c:v>92166.666666666672</c:v>
                </c:pt>
                <c:pt idx="861">
                  <c:v>92166.666666666672</c:v>
                </c:pt>
                <c:pt idx="862">
                  <c:v>92166.666666666672</c:v>
                </c:pt>
                <c:pt idx="863">
                  <c:v>92166.666666666672</c:v>
                </c:pt>
                <c:pt idx="864">
                  <c:v>92166.666666666672</c:v>
                </c:pt>
                <c:pt idx="865">
                  <c:v>92166.666666666672</c:v>
                </c:pt>
                <c:pt idx="866">
                  <c:v>92166.666666666672</c:v>
                </c:pt>
                <c:pt idx="867">
                  <c:v>92166.666666666672</c:v>
                </c:pt>
                <c:pt idx="868">
                  <c:v>92166.666666666672</c:v>
                </c:pt>
                <c:pt idx="869">
                  <c:v>92166.666666666672</c:v>
                </c:pt>
                <c:pt idx="870">
                  <c:v>92166.666666666672</c:v>
                </c:pt>
                <c:pt idx="871">
                  <c:v>92166.666666666672</c:v>
                </c:pt>
                <c:pt idx="872">
                  <c:v>92166.666666666672</c:v>
                </c:pt>
                <c:pt idx="873">
                  <c:v>92166.666666666672</c:v>
                </c:pt>
                <c:pt idx="874">
                  <c:v>92166.666666666672</c:v>
                </c:pt>
                <c:pt idx="875">
                  <c:v>92166.666666666672</c:v>
                </c:pt>
                <c:pt idx="876">
                  <c:v>92166.666666666672</c:v>
                </c:pt>
                <c:pt idx="877">
                  <c:v>92166.666666666672</c:v>
                </c:pt>
                <c:pt idx="878">
                  <c:v>92166.666666666672</c:v>
                </c:pt>
                <c:pt idx="879">
                  <c:v>92166.666666666672</c:v>
                </c:pt>
                <c:pt idx="880">
                  <c:v>92166.666666666672</c:v>
                </c:pt>
                <c:pt idx="881">
                  <c:v>92166.666666666672</c:v>
                </c:pt>
                <c:pt idx="882">
                  <c:v>92166.666666666672</c:v>
                </c:pt>
                <c:pt idx="883">
                  <c:v>92166.666666666672</c:v>
                </c:pt>
                <c:pt idx="884">
                  <c:v>92166.666666666672</c:v>
                </c:pt>
                <c:pt idx="885">
                  <c:v>92166.666666666672</c:v>
                </c:pt>
                <c:pt idx="886">
                  <c:v>92166.666666666672</c:v>
                </c:pt>
                <c:pt idx="887">
                  <c:v>92166.666666666672</c:v>
                </c:pt>
                <c:pt idx="888">
                  <c:v>92166.666666666672</c:v>
                </c:pt>
                <c:pt idx="889">
                  <c:v>92166.666666666672</c:v>
                </c:pt>
                <c:pt idx="890">
                  <c:v>92166.666666666672</c:v>
                </c:pt>
                <c:pt idx="891">
                  <c:v>92166.666666666672</c:v>
                </c:pt>
                <c:pt idx="892">
                  <c:v>92166.666666666672</c:v>
                </c:pt>
                <c:pt idx="893">
                  <c:v>92166.666666666672</c:v>
                </c:pt>
                <c:pt idx="894">
                  <c:v>92166.666666666672</c:v>
                </c:pt>
                <c:pt idx="895">
                  <c:v>92166.666666666672</c:v>
                </c:pt>
                <c:pt idx="896">
                  <c:v>92166.666666666672</c:v>
                </c:pt>
                <c:pt idx="897">
                  <c:v>92166.666666666672</c:v>
                </c:pt>
                <c:pt idx="898">
                  <c:v>92166.666666666672</c:v>
                </c:pt>
                <c:pt idx="899">
                  <c:v>92166.666666666672</c:v>
                </c:pt>
                <c:pt idx="900">
                  <c:v>92166.666666666672</c:v>
                </c:pt>
                <c:pt idx="901">
                  <c:v>92166.666666666672</c:v>
                </c:pt>
                <c:pt idx="902">
                  <c:v>92166.666666666672</c:v>
                </c:pt>
                <c:pt idx="903">
                  <c:v>92166.666666666672</c:v>
                </c:pt>
                <c:pt idx="904">
                  <c:v>92166.666666666672</c:v>
                </c:pt>
                <c:pt idx="905">
                  <c:v>92166.666666666672</c:v>
                </c:pt>
                <c:pt idx="906">
                  <c:v>92166.666666666672</c:v>
                </c:pt>
                <c:pt idx="907">
                  <c:v>92166.666666666672</c:v>
                </c:pt>
                <c:pt idx="908">
                  <c:v>92166.666666666672</c:v>
                </c:pt>
                <c:pt idx="909">
                  <c:v>92166.666666666672</c:v>
                </c:pt>
                <c:pt idx="910">
                  <c:v>92166.666666666672</c:v>
                </c:pt>
                <c:pt idx="911">
                  <c:v>92166.666666666672</c:v>
                </c:pt>
                <c:pt idx="912">
                  <c:v>92166.666666666672</c:v>
                </c:pt>
                <c:pt idx="913">
                  <c:v>92166.666666666672</c:v>
                </c:pt>
                <c:pt idx="914">
                  <c:v>92166.666666666672</c:v>
                </c:pt>
                <c:pt idx="915">
                  <c:v>92166.666666666672</c:v>
                </c:pt>
                <c:pt idx="916">
                  <c:v>92166.666666666672</c:v>
                </c:pt>
                <c:pt idx="917">
                  <c:v>92166.666666666672</c:v>
                </c:pt>
                <c:pt idx="918">
                  <c:v>92166.666666666672</c:v>
                </c:pt>
                <c:pt idx="919">
                  <c:v>92166.666666666672</c:v>
                </c:pt>
                <c:pt idx="920">
                  <c:v>92166.666666666672</c:v>
                </c:pt>
                <c:pt idx="921">
                  <c:v>92166.666666666672</c:v>
                </c:pt>
                <c:pt idx="922">
                  <c:v>92166.666666666672</c:v>
                </c:pt>
                <c:pt idx="923">
                  <c:v>92166.666666666672</c:v>
                </c:pt>
                <c:pt idx="924">
                  <c:v>92166.666666666672</c:v>
                </c:pt>
                <c:pt idx="925">
                  <c:v>92166.666666666672</c:v>
                </c:pt>
                <c:pt idx="926">
                  <c:v>92166.666666666672</c:v>
                </c:pt>
                <c:pt idx="927">
                  <c:v>92166.666666666672</c:v>
                </c:pt>
                <c:pt idx="928">
                  <c:v>92166.666666666672</c:v>
                </c:pt>
                <c:pt idx="929">
                  <c:v>92166.666666666672</c:v>
                </c:pt>
                <c:pt idx="930">
                  <c:v>92166.666666666672</c:v>
                </c:pt>
                <c:pt idx="931">
                  <c:v>92166.666666666672</c:v>
                </c:pt>
                <c:pt idx="932">
                  <c:v>92166.666666666672</c:v>
                </c:pt>
                <c:pt idx="933">
                  <c:v>92166.666666666672</c:v>
                </c:pt>
                <c:pt idx="934">
                  <c:v>92166.666666666672</c:v>
                </c:pt>
                <c:pt idx="935">
                  <c:v>92166.666666666672</c:v>
                </c:pt>
                <c:pt idx="936">
                  <c:v>92166.666666666672</c:v>
                </c:pt>
                <c:pt idx="937">
                  <c:v>92166.666666666672</c:v>
                </c:pt>
                <c:pt idx="938">
                  <c:v>92166.666666666672</c:v>
                </c:pt>
                <c:pt idx="939">
                  <c:v>92166.666666666672</c:v>
                </c:pt>
                <c:pt idx="940">
                  <c:v>92166.666666666672</c:v>
                </c:pt>
                <c:pt idx="941">
                  <c:v>92166.666666666672</c:v>
                </c:pt>
                <c:pt idx="942">
                  <c:v>92166.666666666672</c:v>
                </c:pt>
                <c:pt idx="943">
                  <c:v>92166.666666666672</c:v>
                </c:pt>
                <c:pt idx="944">
                  <c:v>92166.666666666672</c:v>
                </c:pt>
                <c:pt idx="945">
                  <c:v>92166.666666666672</c:v>
                </c:pt>
                <c:pt idx="946">
                  <c:v>92166.666666666672</c:v>
                </c:pt>
                <c:pt idx="947">
                  <c:v>92166.666666666672</c:v>
                </c:pt>
                <c:pt idx="948">
                  <c:v>92166.666666666672</c:v>
                </c:pt>
                <c:pt idx="949">
                  <c:v>92166.666666666672</c:v>
                </c:pt>
                <c:pt idx="950">
                  <c:v>92166.666666666672</c:v>
                </c:pt>
                <c:pt idx="951">
                  <c:v>92166.666666666672</c:v>
                </c:pt>
                <c:pt idx="952">
                  <c:v>92166.666666666672</c:v>
                </c:pt>
                <c:pt idx="953">
                  <c:v>92166.666666666672</c:v>
                </c:pt>
                <c:pt idx="954">
                  <c:v>92166.666666666672</c:v>
                </c:pt>
                <c:pt idx="955">
                  <c:v>92166.666666666672</c:v>
                </c:pt>
                <c:pt idx="956">
                  <c:v>92166.666666666672</c:v>
                </c:pt>
                <c:pt idx="957">
                  <c:v>92166.666666666672</c:v>
                </c:pt>
                <c:pt idx="958">
                  <c:v>92166.666666666672</c:v>
                </c:pt>
                <c:pt idx="959">
                  <c:v>92166.666666666672</c:v>
                </c:pt>
                <c:pt idx="960">
                  <c:v>92166.666666666672</c:v>
                </c:pt>
                <c:pt idx="961">
                  <c:v>92166.666666666672</c:v>
                </c:pt>
                <c:pt idx="962">
                  <c:v>92166.666666666672</c:v>
                </c:pt>
                <c:pt idx="963">
                  <c:v>92166.666666666672</c:v>
                </c:pt>
                <c:pt idx="964">
                  <c:v>92166.666666666672</c:v>
                </c:pt>
                <c:pt idx="965">
                  <c:v>92166.666666666672</c:v>
                </c:pt>
                <c:pt idx="966">
                  <c:v>92166.666666666672</c:v>
                </c:pt>
                <c:pt idx="967">
                  <c:v>92166.666666666672</c:v>
                </c:pt>
                <c:pt idx="968">
                  <c:v>92166.666666666672</c:v>
                </c:pt>
                <c:pt idx="969">
                  <c:v>92166.666666666672</c:v>
                </c:pt>
                <c:pt idx="970">
                  <c:v>92166.666666666672</c:v>
                </c:pt>
                <c:pt idx="971">
                  <c:v>92166.666666666672</c:v>
                </c:pt>
                <c:pt idx="972">
                  <c:v>92166.666666666672</c:v>
                </c:pt>
                <c:pt idx="973">
                  <c:v>92166.666666666672</c:v>
                </c:pt>
                <c:pt idx="974">
                  <c:v>92166.666666666672</c:v>
                </c:pt>
                <c:pt idx="975">
                  <c:v>92166.666666666672</c:v>
                </c:pt>
                <c:pt idx="976">
                  <c:v>92166.666666666672</c:v>
                </c:pt>
                <c:pt idx="977">
                  <c:v>92166.666666666672</c:v>
                </c:pt>
                <c:pt idx="978">
                  <c:v>92166.666666666672</c:v>
                </c:pt>
                <c:pt idx="979">
                  <c:v>92166.666666666672</c:v>
                </c:pt>
                <c:pt idx="980">
                  <c:v>92166.666666666672</c:v>
                </c:pt>
                <c:pt idx="981">
                  <c:v>92166.666666666672</c:v>
                </c:pt>
                <c:pt idx="982">
                  <c:v>92166.666666666672</c:v>
                </c:pt>
                <c:pt idx="983">
                  <c:v>92166.666666666672</c:v>
                </c:pt>
                <c:pt idx="984">
                  <c:v>92166.666666666672</c:v>
                </c:pt>
                <c:pt idx="985">
                  <c:v>92166.666666666672</c:v>
                </c:pt>
                <c:pt idx="986">
                  <c:v>92166.666666666672</c:v>
                </c:pt>
                <c:pt idx="987">
                  <c:v>92166.666666666672</c:v>
                </c:pt>
                <c:pt idx="988">
                  <c:v>92166.666666666672</c:v>
                </c:pt>
                <c:pt idx="989">
                  <c:v>92166.666666666672</c:v>
                </c:pt>
                <c:pt idx="990">
                  <c:v>92166.666666666672</c:v>
                </c:pt>
                <c:pt idx="991">
                  <c:v>92166.666666666672</c:v>
                </c:pt>
                <c:pt idx="992">
                  <c:v>92166.666666666672</c:v>
                </c:pt>
                <c:pt idx="993">
                  <c:v>92166.666666666672</c:v>
                </c:pt>
                <c:pt idx="994">
                  <c:v>92166.666666666672</c:v>
                </c:pt>
                <c:pt idx="995">
                  <c:v>92166.666666666672</c:v>
                </c:pt>
                <c:pt idx="996">
                  <c:v>92166.666666666672</c:v>
                </c:pt>
                <c:pt idx="997">
                  <c:v>92166.666666666672</c:v>
                </c:pt>
                <c:pt idx="998">
                  <c:v>92166.666666666672</c:v>
                </c:pt>
                <c:pt idx="999">
                  <c:v>92166.666666666672</c:v>
                </c:pt>
                <c:pt idx="1000">
                  <c:v>92166.666666666672</c:v>
                </c:pt>
                <c:pt idx="1001">
                  <c:v>92166.666666666672</c:v>
                </c:pt>
                <c:pt idx="1002">
                  <c:v>92166.666666666672</c:v>
                </c:pt>
                <c:pt idx="1003">
                  <c:v>92166.666666666672</c:v>
                </c:pt>
                <c:pt idx="1004">
                  <c:v>92166.666666666672</c:v>
                </c:pt>
                <c:pt idx="1005">
                  <c:v>92166.666666666672</c:v>
                </c:pt>
                <c:pt idx="1006">
                  <c:v>92166.666666666672</c:v>
                </c:pt>
                <c:pt idx="1007">
                  <c:v>92166.666666666672</c:v>
                </c:pt>
                <c:pt idx="1008">
                  <c:v>92166.666666666672</c:v>
                </c:pt>
                <c:pt idx="1009">
                  <c:v>92166.666666666672</c:v>
                </c:pt>
                <c:pt idx="1010">
                  <c:v>92166.666666666672</c:v>
                </c:pt>
                <c:pt idx="1011">
                  <c:v>92166.666666666672</c:v>
                </c:pt>
                <c:pt idx="1012">
                  <c:v>92166.666666666672</c:v>
                </c:pt>
                <c:pt idx="1013">
                  <c:v>92166.666666666672</c:v>
                </c:pt>
                <c:pt idx="1014">
                  <c:v>92166.666666666672</c:v>
                </c:pt>
                <c:pt idx="1015">
                  <c:v>92166.666666666672</c:v>
                </c:pt>
                <c:pt idx="1016">
                  <c:v>92166.666666666672</c:v>
                </c:pt>
                <c:pt idx="1017">
                  <c:v>92166.666666666672</c:v>
                </c:pt>
                <c:pt idx="1018">
                  <c:v>92166.666666666672</c:v>
                </c:pt>
                <c:pt idx="1019">
                  <c:v>92166.666666666672</c:v>
                </c:pt>
                <c:pt idx="1020">
                  <c:v>92166.666666666672</c:v>
                </c:pt>
                <c:pt idx="1021">
                  <c:v>92166.666666666672</c:v>
                </c:pt>
                <c:pt idx="1022">
                  <c:v>92166.666666666672</c:v>
                </c:pt>
                <c:pt idx="1023">
                  <c:v>92166.666666666672</c:v>
                </c:pt>
                <c:pt idx="1024">
                  <c:v>92166.666666666672</c:v>
                </c:pt>
                <c:pt idx="1025">
                  <c:v>92166.666666666672</c:v>
                </c:pt>
                <c:pt idx="1026">
                  <c:v>92166.666666666672</c:v>
                </c:pt>
                <c:pt idx="1027">
                  <c:v>92166.666666666672</c:v>
                </c:pt>
                <c:pt idx="1028">
                  <c:v>92166.666666666672</c:v>
                </c:pt>
                <c:pt idx="1029">
                  <c:v>92166.666666666672</c:v>
                </c:pt>
                <c:pt idx="1030">
                  <c:v>92166.666666666672</c:v>
                </c:pt>
                <c:pt idx="1031">
                  <c:v>92166.666666666672</c:v>
                </c:pt>
                <c:pt idx="1032">
                  <c:v>92166.666666666672</c:v>
                </c:pt>
                <c:pt idx="1033">
                  <c:v>92166.666666666672</c:v>
                </c:pt>
                <c:pt idx="1034">
                  <c:v>92166.666666666672</c:v>
                </c:pt>
                <c:pt idx="1035">
                  <c:v>92166.666666666672</c:v>
                </c:pt>
                <c:pt idx="1036">
                  <c:v>92166.666666666672</c:v>
                </c:pt>
                <c:pt idx="1037">
                  <c:v>92166.666666666672</c:v>
                </c:pt>
                <c:pt idx="1038">
                  <c:v>92166.666666666672</c:v>
                </c:pt>
                <c:pt idx="1039">
                  <c:v>92166.666666666672</c:v>
                </c:pt>
                <c:pt idx="1040">
                  <c:v>92166.666666666672</c:v>
                </c:pt>
                <c:pt idx="1041">
                  <c:v>92166.666666666672</c:v>
                </c:pt>
                <c:pt idx="1042">
                  <c:v>92166.666666666672</c:v>
                </c:pt>
                <c:pt idx="1043">
                  <c:v>92166.666666666672</c:v>
                </c:pt>
                <c:pt idx="1044">
                  <c:v>92166.666666666672</c:v>
                </c:pt>
                <c:pt idx="1045">
                  <c:v>92166.666666666672</c:v>
                </c:pt>
                <c:pt idx="1046">
                  <c:v>92166.666666666672</c:v>
                </c:pt>
                <c:pt idx="1047">
                  <c:v>92166.666666666672</c:v>
                </c:pt>
                <c:pt idx="1048">
                  <c:v>92166.666666666672</c:v>
                </c:pt>
                <c:pt idx="1049">
                  <c:v>92166.666666666672</c:v>
                </c:pt>
                <c:pt idx="1050">
                  <c:v>92166.666666666672</c:v>
                </c:pt>
                <c:pt idx="1051">
                  <c:v>92166.666666666672</c:v>
                </c:pt>
                <c:pt idx="1052">
                  <c:v>92166.666666666672</c:v>
                </c:pt>
                <c:pt idx="1053">
                  <c:v>92166.666666666672</c:v>
                </c:pt>
                <c:pt idx="1054">
                  <c:v>92166.666666666672</c:v>
                </c:pt>
                <c:pt idx="1055">
                  <c:v>92166.666666666672</c:v>
                </c:pt>
                <c:pt idx="1056">
                  <c:v>92166.666666666672</c:v>
                </c:pt>
                <c:pt idx="1057">
                  <c:v>92166.666666666672</c:v>
                </c:pt>
                <c:pt idx="1058">
                  <c:v>92166.666666666672</c:v>
                </c:pt>
                <c:pt idx="1059">
                  <c:v>92166.666666666672</c:v>
                </c:pt>
                <c:pt idx="1060">
                  <c:v>92166.666666666672</c:v>
                </c:pt>
                <c:pt idx="1061">
                  <c:v>92166.666666666672</c:v>
                </c:pt>
                <c:pt idx="1062">
                  <c:v>92166.666666666672</c:v>
                </c:pt>
                <c:pt idx="1063">
                  <c:v>92166.666666666672</c:v>
                </c:pt>
                <c:pt idx="1064">
                  <c:v>92166.666666666672</c:v>
                </c:pt>
                <c:pt idx="1065">
                  <c:v>92166.666666666672</c:v>
                </c:pt>
                <c:pt idx="1066">
                  <c:v>92166.666666666672</c:v>
                </c:pt>
                <c:pt idx="1067">
                  <c:v>92166.666666666672</c:v>
                </c:pt>
                <c:pt idx="1068">
                  <c:v>92166.666666666672</c:v>
                </c:pt>
                <c:pt idx="1069">
                  <c:v>92166.666666666672</c:v>
                </c:pt>
                <c:pt idx="1070">
                  <c:v>92166.666666666672</c:v>
                </c:pt>
                <c:pt idx="1071">
                  <c:v>92166.666666666672</c:v>
                </c:pt>
                <c:pt idx="1072">
                  <c:v>92166.666666666672</c:v>
                </c:pt>
                <c:pt idx="1073">
                  <c:v>92166.666666666672</c:v>
                </c:pt>
                <c:pt idx="1074">
                  <c:v>92166.666666666672</c:v>
                </c:pt>
                <c:pt idx="1075">
                  <c:v>92166.666666666672</c:v>
                </c:pt>
                <c:pt idx="1076">
                  <c:v>92166.666666666672</c:v>
                </c:pt>
                <c:pt idx="1077">
                  <c:v>92166.666666666672</c:v>
                </c:pt>
                <c:pt idx="1078">
                  <c:v>92166.666666666672</c:v>
                </c:pt>
                <c:pt idx="1079">
                  <c:v>92166.666666666672</c:v>
                </c:pt>
                <c:pt idx="1080">
                  <c:v>92166.666666666672</c:v>
                </c:pt>
                <c:pt idx="1081">
                  <c:v>92166.666666666672</c:v>
                </c:pt>
                <c:pt idx="1082">
                  <c:v>92166.666666666672</c:v>
                </c:pt>
                <c:pt idx="1083">
                  <c:v>92166.666666666672</c:v>
                </c:pt>
                <c:pt idx="1084">
                  <c:v>92166.666666666672</c:v>
                </c:pt>
                <c:pt idx="1085">
                  <c:v>92166.666666666672</c:v>
                </c:pt>
                <c:pt idx="1086">
                  <c:v>92166.666666666672</c:v>
                </c:pt>
                <c:pt idx="1087">
                  <c:v>92166.666666666672</c:v>
                </c:pt>
                <c:pt idx="1088">
                  <c:v>92166.666666666672</c:v>
                </c:pt>
                <c:pt idx="1089">
                  <c:v>92166.666666666672</c:v>
                </c:pt>
                <c:pt idx="1090">
                  <c:v>92166.666666666672</c:v>
                </c:pt>
                <c:pt idx="1091">
                  <c:v>92166.666666666672</c:v>
                </c:pt>
                <c:pt idx="1092">
                  <c:v>92166.666666666672</c:v>
                </c:pt>
                <c:pt idx="1093">
                  <c:v>92166.666666666672</c:v>
                </c:pt>
                <c:pt idx="1094">
                  <c:v>92166.666666666672</c:v>
                </c:pt>
                <c:pt idx="1095">
                  <c:v>92166.666666666672</c:v>
                </c:pt>
                <c:pt idx="1096">
                  <c:v>92166.666666666672</c:v>
                </c:pt>
                <c:pt idx="1097">
                  <c:v>92166.666666666672</c:v>
                </c:pt>
                <c:pt idx="1098">
                  <c:v>92166.666666666672</c:v>
                </c:pt>
                <c:pt idx="1099">
                  <c:v>92166.666666666672</c:v>
                </c:pt>
                <c:pt idx="1100">
                  <c:v>92166.666666666672</c:v>
                </c:pt>
                <c:pt idx="1101">
                  <c:v>92166.666666666672</c:v>
                </c:pt>
                <c:pt idx="1102">
                  <c:v>92166.666666666672</c:v>
                </c:pt>
                <c:pt idx="1103">
                  <c:v>92166.666666666672</c:v>
                </c:pt>
                <c:pt idx="1104">
                  <c:v>92166.666666666672</c:v>
                </c:pt>
                <c:pt idx="1105">
                  <c:v>92166.666666666672</c:v>
                </c:pt>
                <c:pt idx="1106">
                  <c:v>92166.666666666672</c:v>
                </c:pt>
                <c:pt idx="1107">
                  <c:v>92166.666666666672</c:v>
                </c:pt>
                <c:pt idx="1108">
                  <c:v>92166.666666666672</c:v>
                </c:pt>
                <c:pt idx="1109">
                  <c:v>92166.666666666672</c:v>
                </c:pt>
                <c:pt idx="1110">
                  <c:v>92166.666666666672</c:v>
                </c:pt>
                <c:pt idx="1111">
                  <c:v>92166.666666666672</c:v>
                </c:pt>
                <c:pt idx="1112">
                  <c:v>92166.666666666672</c:v>
                </c:pt>
                <c:pt idx="1113">
                  <c:v>92166.666666666672</c:v>
                </c:pt>
                <c:pt idx="1114">
                  <c:v>92166.666666666672</c:v>
                </c:pt>
                <c:pt idx="1115">
                  <c:v>92166.666666666672</c:v>
                </c:pt>
                <c:pt idx="1116">
                  <c:v>92166.666666666672</c:v>
                </c:pt>
                <c:pt idx="1117">
                  <c:v>92166.666666666672</c:v>
                </c:pt>
                <c:pt idx="1118">
                  <c:v>92166.666666666672</c:v>
                </c:pt>
                <c:pt idx="1119">
                  <c:v>92166.666666666672</c:v>
                </c:pt>
                <c:pt idx="1120">
                  <c:v>92166.666666666672</c:v>
                </c:pt>
                <c:pt idx="1121">
                  <c:v>92166.666666666672</c:v>
                </c:pt>
                <c:pt idx="1122">
                  <c:v>92166.666666666672</c:v>
                </c:pt>
                <c:pt idx="1123">
                  <c:v>92166.666666666672</c:v>
                </c:pt>
                <c:pt idx="1124">
                  <c:v>92166.666666666672</c:v>
                </c:pt>
                <c:pt idx="1125">
                  <c:v>92166.666666666672</c:v>
                </c:pt>
                <c:pt idx="1126">
                  <c:v>92166.666666666672</c:v>
                </c:pt>
                <c:pt idx="1127">
                  <c:v>92166.666666666672</c:v>
                </c:pt>
                <c:pt idx="1128">
                  <c:v>92166.666666666672</c:v>
                </c:pt>
                <c:pt idx="1129">
                  <c:v>92166.666666666672</c:v>
                </c:pt>
                <c:pt idx="1130">
                  <c:v>92166.666666666672</c:v>
                </c:pt>
                <c:pt idx="1131">
                  <c:v>92166.666666666672</c:v>
                </c:pt>
                <c:pt idx="1132">
                  <c:v>92166.666666666672</c:v>
                </c:pt>
                <c:pt idx="1133">
                  <c:v>92166.666666666672</c:v>
                </c:pt>
                <c:pt idx="1134">
                  <c:v>92166.666666666672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4-4730-962D-0D580BC5C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5888"/>
        <c:axId val="374192560"/>
      </c:lineChart>
      <c:catAx>
        <c:axId val="37419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192560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374192560"/>
        <c:scaling>
          <c:orientation val="minMax"/>
          <c:min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19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WSB!$T$1137</c:f>
          <c:strCache>
            <c:ptCount val="1"/>
            <c:pt idx="0">
              <c:v> Curtailed Power: 37.543 TW vs Needed Power: 63.18 TW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WSB!$T$1</c:f>
              <c:strCache>
                <c:ptCount val="1"/>
                <c:pt idx="0">
                  <c:v>Wasted Power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WSB!$A$2:$A$1136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WSB!$T$2:$T$1136</c:f>
              <c:numCache>
                <c:formatCode>_(* #,##0.00_);_(* \(#,##0.00\);_(* "-"??_);_(@_)</c:formatCode>
                <c:ptCount val="1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46869.030000000028</c:v>
                </c:pt>
                <c:pt idx="11">
                  <c:v>109721.46999999997</c:v>
                </c:pt>
                <c:pt idx="12">
                  <c:v>106869.29000000004</c:v>
                </c:pt>
                <c:pt idx="13">
                  <c:v>97113.38</c:v>
                </c:pt>
                <c:pt idx="14">
                  <c:v>94406.170000000042</c:v>
                </c:pt>
                <c:pt idx="15">
                  <c:v>93750.989999999991</c:v>
                </c:pt>
                <c:pt idx="16">
                  <c:v>122365.18999999994</c:v>
                </c:pt>
                <c:pt idx="17">
                  <c:v>154800.31000000006</c:v>
                </c:pt>
                <c:pt idx="18">
                  <c:v>157258.04000000004</c:v>
                </c:pt>
                <c:pt idx="19">
                  <c:v>153661.57000000007</c:v>
                </c:pt>
                <c:pt idx="20">
                  <c:v>141879.69999999995</c:v>
                </c:pt>
                <c:pt idx="21">
                  <c:v>130085.41000000003</c:v>
                </c:pt>
                <c:pt idx="22">
                  <c:v>127146.58999999997</c:v>
                </c:pt>
                <c:pt idx="23">
                  <c:v>121955.70999999996</c:v>
                </c:pt>
                <c:pt idx="24">
                  <c:v>119428.94999999995</c:v>
                </c:pt>
                <c:pt idx="25">
                  <c:v>115722.17000000004</c:v>
                </c:pt>
                <c:pt idx="26">
                  <c:v>107499.84999999998</c:v>
                </c:pt>
                <c:pt idx="27">
                  <c:v>87221.570000000065</c:v>
                </c:pt>
                <c:pt idx="28">
                  <c:v>66232.109999999986</c:v>
                </c:pt>
                <c:pt idx="29">
                  <c:v>80824.25</c:v>
                </c:pt>
                <c:pt idx="30">
                  <c:v>105018.27000000002</c:v>
                </c:pt>
                <c:pt idx="31">
                  <c:v>127060.12</c:v>
                </c:pt>
                <c:pt idx="32">
                  <c:v>135888.56000000006</c:v>
                </c:pt>
                <c:pt idx="33">
                  <c:v>140910.64000000001</c:v>
                </c:pt>
                <c:pt idx="34">
                  <c:v>144857.80000000005</c:v>
                </c:pt>
                <c:pt idx="35">
                  <c:v>143241.66999999993</c:v>
                </c:pt>
                <c:pt idx="36">
                  <c:v>141392.82000000007</c:v>
                </c:pt>
                <c:pt idx="37">
                  <c:v>136821.49</c:v>
                </c:pt>
                <c:pt idx="38">
                  <c:v>130112.64000000001</c:v>
                </c:pt>
                <c:pt idx="39">
                  <c:v>130690.04000000004</c:v>
                </c:pt>
                <c:pt idx="40">
                  <c:v>155081.04000000004</c:v>
                </c:pt>
                <c:pt idx="41">
                  <c:v>167232.04000000004</c:v>
                </c:pt>
                <c:pt idx="42">
                  <c:v>166567.31000000006</c:v>
                </c:pt>
                <c:pt idx="43">
                  <c:v>155070.89999999991</c:v>
                </c:pt>
                <c:pt idx="44">
                  <c:v>134486.22999999998</c:v>
                </c:pt>
                <c:pt idx="45">
                  <c:v>108710.67000000004</c:v>
                </c:pt>
                <c:pt idx="46">
                  <c:v>97366.13</c:v>
                </c:pt>
                <c:pt idx="47">
                  <c:v>86377.959999999963</c:v>
                </c:pt>
                <c:pt idx="48">
                  <c:v>80220.060000000056</c:v>
                </c:pt>
                <c:pt idx="49">
                  <c:v>72399.739999999991</c:v>
                </c:pt>
                <c:pt idx="50">
                  <c:v>62750.420000000042</c:v>
                </c:pt>
                <c:pt idx="51">
                  <c:v>43720.770000000019</c:v>
                </c:pt>
                <c:pt idx="52">
                  <c:v>33449.859999999986</c:v>
                </c:pt>
                <c:pt idx="53">
                  <c:v>56855.060000000056</c:v>
                </c:pt>
                <c:pt idx="54">
                  <c:v>86239.849999999977</c:v>
                </c:pt>
                <c:pt idx="55">
                  <c:v>104158.32999999996</c:v>
                </c:pt>
                <c:pt idx="56">
                  <c:v>111141.43999999994</c:v>
                </c:pt>
                <c:pt idx="57">
                  <c:v>111427.62</c:v>
                </c:pt>
                <c:pt idx="58">
                  <c:v>107459.04000000004</c:v>
                </c:pt>
                <c:pt idx="59">
                  <c:v>102019.42000000004</c:v>
                </c:pt>
                <c:pt idx="60">
                  <c:v>102473.80000000005</c:v>
                </c:pt>
                <c:pt idx="61">
                  <c:v>93861.679999999935</c:v>
                </c:pt>
                <c:pt idx="62">
                  <c:v>78391.589999999967</c:v>
                </c:pt>
                <c:pt idx="63">
                  <c:v>68572.050000000047</c:v>
                </c:pt>
                <c:pt idx="64">
                  <c:v>90781.050000000047</c:v>
                </c:pt>
                <c:pt idx="65">
                  <c:v>111195.57999999996</c:v>
                </c:pt>
                <c:pt idx="66">
                  <c:v>97720.300000000047</c:v>
                </c:pt>
                <c:pt idx="67">
                  <c:v>81762.689999999944</c:v>
                </c:pt>
                <c:pt idx="68">
                  <c:v>66499.920000000042</c:v>
                </c:pt>
                <c:pt idx="69">
                  <c:v>59255.479999999981</c:v>
                </c:pt>
                <c:pt idx="70">
                  <c:v>55431.219999999972</c:v>
                </c:pt>
                <c:pt idx="71">
                  <c:v>53082.959999999963</c:v>
                </c:pt>
                <c:pt idx="72">
                  <c:v>57367.280000000028</c:v>
                </c:pt>
                <c:pt idx="73">
                  <c:v>73044.920000000042</c:v>
                </c:pt>
                <c:pt idx="74">
                  <c:v>74117.160000000033</c:v>
                </c:pt>
                <c:pt idx="75">
                  <c:v>54173.859999999986</c:v>
                </c:pt>
                <c:pt idx="76">
                  <c:v>33262.020000000019</c:v>
                </c:pt>
                <c:pt idx="77">
                  <c:v>43860.739999999991</c:v>
                </c:pt>
                <c:pt idx="78">
                  <c:v>54846.300000000047</c:v>
                </c:pt>
                <c:pt idx="79">
                  <c:v>67191.25</c:v>
                </c:pt>
                <c:pt idx="80">
                  <c:v>63395.069999999949</c:v>
                </c:pt>
                <c:pt idx="81">
                  <c:v>53819.010000000009</c:v>
                </c:pt>
                <c:pt idx="82">
                  <c:v>49864.550000000047</c:v>
                </c:pt>
                <c:pt idx="83">
                  <c:v>51284.589999999967</c:v>
                </c:pt>
                <c:pt idx="84">
                  <c:v>52641.790000000037</c:v>
                </c:pt>
                <c:pt idx="85">
                  <c:v>47870.560000000056</c:v>
                </c:pt>
                <c:pt idx="86">
                  <c:v>41585.869999999995</c:v>
                </c:pt>
                <c:pt idx="87">
                  <c:v>39220.819999999949</c:v>
                </c:pt>
                <c:pt idx="88">
                  <c:v>52527.319999999949</c:v>
                </c:pt>
                <c:pt idx="89">
                  <c:v>81447.88</c:v>
                </c:pt>
                <c:pt idx="90">
                  <c:v>78297.229999999981</c:v>
                </c:pt>
                <c:pt idx="91">
                  <c:v>53030.739999999991</c:v>
                </c:pt>
                <c:pt idx="92">
                  <c:v>31223.959999999963</c:v>
                </c:pt>
                <c:pt idx="93">
                  <c:v>29984.900000000023</c:v>
                </c:pt>
                <c:pt idx="94">
                  <c:v>39503.030000000028</c:v>
                </c:pt>
                <c:pt idx="95">
                  <c:v>48378.780000000028</c:v>
                </c:pt>
                <c:pt idx="96">
                  <c:v>57349.380000000005</c:v>
                </c:pt>
                <c:pt idx="97">
                  <c:v>63418.920000000042</c:v>
                </c:pt>
                <c:pt idx="98">
                  <c:v>73140.079999999958</c:v>
                </c:pt>
                <c:pt idx="99">
                  <c:v>64938.400000000023</c:v>
                </c:pt>
                <c:pt idx="100">
                  <c:v>52712.349999999977</c:v>
                </c:pt>
                <c:pt idx="101">
                  <c:v>60301.469999999972</c:v>
                </c:pt>
                <c:pt idx="102">
                  <c:v>77696.349999999977</c:v>
                </c:pt>
                <c:pt idx="103">
                  <c:v>99304.939999999944</c:v>
                </c:pt>
                <c:pt idx="104">
                  <c:v>103029.57999999996</c:v>
                </c:pt>
                <c:pt idx="105">
                  <c:v>98528.239999999991</c:v>
                </c:pt>
                <c:pt idx="106">
                  <c:v>91550.179999999935</c:v>
                </c:pt>
                <c:pt idx="107">
                  <c:v>90310.099999999977</c:v>
                </c:pt>
                <c:pt idx="108">
                  <c:v>87093.310000000056</c:v>
                </c:pt>
                <c:pt idx="109">
                  <c:v>79208.420000000042</c:v>
                </c:pt>
                <c:pt idx="110">
                  <c:v>70692.219999999972</c:v>
                </c:pt>
                <c:pt idx="111">
                  <c:v>65968.910000000033</c:v>
                </c:pt>
                <c:pt idx="112">
                  <c:v>70359.229999999981</c:v>
                </c:pt>
                <c:pt idx="113">
                  <c:v>90273.510000000009</c:v>
                </c:pt>
                <c:pt idx="114">
                  <c:v>90856.609999999986</c:v>
                </c:pt>
                <c:pt idx="115">
                  <c:v>71925.520000000019</c:v>
                </c:pt>
                <c:pt idx="116">
                  <c:v>67304.579999999958</c:v>
                </c:pt>
                <c:pt idx="117">
                  <c:v>73030.439999999944</c:v>
                </c:pt>
                <c:pt idx="118">
                  <c:v>67911.359999999986</c:v>
                </c:pt>
                <c:pt idx="119">
                  <c:v>62487.099999999977</c:v>
                </c:pt>
                <c:pt idx="120">
                  <c:v>65469.280000000028</c:v>
                </c:pt>
                <c:pt idx="121">
                  <c:v>74867.829999999958</c:v>
                </c:pt>
                <c:pt idx="122">
                  <c:v>84441.560000000056</c:v>
                </c:pt>
                <c:pt idx="123">
                  <c:v>79246.479999999981</c:v>
                </c:pt>
                <c:pt idx="124">
                  <c:v>74224.160000000033</c:v>
                </c:pt>
                <c:pt idx="125">
                  <c:v>79541.429999999935</c:v>
                </c:pt>
                <c:pt idx="126">
                  <c:v>84859.489999999991</c:v>
                </c:pt>
                <c:pt idx="127">
                  <c:v>84418.170000000042</c:v>
                </c:pt>
                <c:pt idx="128">
                  <c:v>79526.410000000033</c:v>
                </c:pt>
                <c:pt idx="129">
                  <c:v>79596.270000000019</c:v>
                </c:pt>
                <c:pt idx="130">
                  <c:v>82551.599999999977</c:v>
                </c:pt>
                <c:pt idx="131">
                  <c:v>78497.75</c:v>
                </c:pt>
                <c:pt idx="132">
                  <c:v>70338.099999999977</c:v>
                </c:pt>
                <c:pt idx="133">
                  <c:v>62747.119999999995</c:v>
                </c:pt>
                <c:pt idx="134">
                  <c:v>56028.050000000047</c:v>
                </c:pt>
                <c:pt idx="135">
                  <c:v>54384.739999999991</c:v>
                </c:pt>
                <c:pt idx="136">
                  <c:v>77925.260000000009</c:v>
                </c:pt>
                <c:pt idx="137">
                  <c:v>116875.20999999996</c:v>
                </c:pt>
                <c:pt idx="138">
                  <c:v>112852.55000000005</c:v>
                </c:pt>
                <c:pt idx="139">
                  <c:v>96455.989999999991</c:v>
                </c:pt>
                <c:pt idx="140">
                  <c:v>80819.670000000042</c:v>
                </c:pt>
                <c:pt idx="141">
                  <c:v>73350.579999999958</c:v>
                </c:pt>
                <c:pt idx="142">
                  <c:v>72928.050000000047</c:v>
                </c:pt>
                <c:pt idx="143">
                  <c:v>75052.010000000009</c:v>
                </c:pt>
                <c:pt idx="144">
                  <c:v>81107.520000000019</c:v>
                </c:pt>
                <c:pt idx="145">
                  <c:v>84342.320000000065</c:v>
                </c:pt>
                <c:pt idx="146">
                  <c:v>81598.640000000014</c:v>
                </c:pt>
                <c:pt idx="147">
                  <c:v>61058.229999999981</c:v>
                </c:pt>
                <c:pt idx="148">
                  <c:v>34531.239999999991</c:v>
                </c:pt>
                <c:pt idx="149">
                  <c:v>33401.260000000009</c:v>
                </c:pt>
                <c:pt idx="150">
                  <c:v>45367.140000000014</c:v>
                </c:pt>
                <c:pt idx="151">
                  <c:v>56592.219999999972</c:v>
                </c:pt>
                <c:pt idx="152">
                  <c:v>66469.25</c:v>
                </c:pt>
                <c:pt idx="153">
                  <c:v>70918.599999999977</c:v>
                </c:pt>
                <c:pt idx="154">
                  <c:v>72643.959999999963</c:v>
                </c:pt>
                <c:pt idx="155">
                  <c:v>66586.189999999944</c:v>
                </c:pt>
                <c:pt idx="156">
                  <c:v>55099.319999999949</c:v>
                </c:pt>
                <c:pt idx="157">
                  <c:v>44519.270000000019</c:v>
                </c:pt>
                <c:pt idx="158">
                  <c:v>35191.900000000023</c:v>
                </c:pt>
                <c:pt idx="159">
                  <c:v>34169.050000000047</c:v>
                </c:pt>
                <c:pt idx="160">
                  <c:v>56929.5</c:v>
                </c:pt>
                <c:pt idx="161">
                  <c:v>85158.849999999977</c:v>
                </c:pt>
                <c:pt idx="162">
                  <c:v>68310.829999999958</c:v>
                </c:pt>
                <c:pt idx="163">
                  <c:v>46993.410000000033</c:v>
                </c:pt>
                <c:pt idx="164">
                  <c:v>35312.489999999991</c:v>
                </c:pt>
                <c:pt idx="165">
                  <c:v>31569.719999999972</c:v>
                </c:pt>
                <c:pt idx="166">
                  <c:v>30176.579999999958</c:v>
                </c:pt>
                <c:pt idx="167">
                  <c:v>36054.75</c:v>
                </c:pt>
                <c:pt idx="168">
                  <c:v>44893.339999999967</c:v>
                </c:pt>
                <c:pt idx="169">
                  <c:v>41025.410000000033</c:v>
                </c:pt>
                <c:pt idx="170">
                  <c:v>30612.780000000028</c:v>
                </c:pt>
                <c:pt idx="171">
                  <c:v>2885.3399999999674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16807.619999999995</c:v>
                </c:pt>
                <c:pt idx="176">
                  <c:v>32967.109999999986</c:v>
                </c:pt>
                <c:pt idx="177">
                  <c:v>39140.949999999953</c:v>
                </c:pt>
                <c:pt idx="178">
                  <c:v>37890.869999999995</c:v>
                </c:pt>
                <c:pt idx="179">
                  <c:v>36240.530000000028</c:v>
                </c:pt>
                <c:pt idx="180">
                  <c:v>33523.310000000056</c:v>
                </c:pt>
                <c:pt idx="181">
                  <c:v>19285.079999999958</c:v>
                </c:pt>
                <c:pt idx="182">
                  <c:v>10447.189999999944</c:v>
                </c:pt>
                <c:pt idx="183">
                  <c:v>0</c:v>
                </c:pt>
                <c:pt idx="184">
                  <c:v>14516.640000000014</c:v>
                </c:pt>
                <c:pt idx="185">
                  <c:v>27984.599999999977</c:v>
                </c:pt>
                <c:pt idx="186">
                  <c:v>22064.219999999972</c:v>
                </c:pt>
                <c:pt idx="187">
                  <c:v>14777.079999999958</c:v>
                </c:pt>
                <c:pt idx="188">
                  <c:v>8977.4899999999907</c:v>
                </c:pt>
                <c:pt idx="189">
                  <c:v>10213.719999999972</c:v>
                </c:pt>
                <c:pt idx="190">
                  <c:v>10723.179999999935</c:v>
                </c:pt>
                <c:pt idx="191">
                  <c:v>17997.640000000014</c:v>
                </c:pt>
                <c:pt idx="192">
                  <c:v>26871.939999999944</c:v>
                </c:pt>
                <c:pt idx="193">
                  <c:v>33665.140000000014</c:v>
                </c:pt>
                <c:pt idx="194">
                  <c:v>38080.839999999967</c:v>
                </c:pt>
                <c:pt idx="195">
                  <c:v>29286.880000000005</c:v>
                </c:pt>
                <c:pt idx="196">
                  <c:v>3675.2800000000279</c:v>
                </c:pt>
                <c:pt idx="197">
                  <c:v>1390.1300000000047</c:v>
                </c:pt>
                <c:pt idx="198">
                  <c:v>1133.4100000000326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12223.330000000075</c:v>
                </c:pt>
                <c:pt idx="211">
                  <c:v>11248.660000000033</c:v>
                </c:pt>
                <c:pt idx="212">
                  <c:v>15955.670000000042</c:v>
                </c:pt>
                <c:pt idx="213">
                  <c:v>22470.329999999958</c:v>
                </c:pt>
                <c:pt idx="214">
                  <c:v>24015.050000000047</c:v>
                </c:pt>
                <c:pt idx="215">
                  <c:v>32313.579999999958</c:v>
                </c:pt>
                <c:pt idx="216">
                  <c:v>27547.020000000019</c:v>
                </c:pt>
                <c:pt idx="217">
                  <c:v>22707.979999999981</c:v>
                </c:pt>
                <c:pt idx="218">
                  <c:v>17791.760000000009</c:v>
                </c:pt>
                <c:pt idx="219">
                  <c:v>7560.140000000014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9690.1000000002095</c:v>
                </c:pt>
                <c:pt idx="264">
                  <c:v>40028.349999999977</c:v>
                </c:pt>
                <c:pt idx="265">
                  <c:v>39457.810000000056</c:v>
                </c:pt>
                <c:pt idx="266">
                  <c:v>30700.189999999944</c:v>
                </c:pt>
                <c:pt idx="267">
                  <c:v>7369.3800000000047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8129.309999999823</c:v>
                </c:pt>
                <c:pt idx="272">
                  <c:v>20107.239999999991</c:v>
                </c:pt>
                <c:pt idx="273">
                  <c:v>16001.439999999944</c:v>
                </c:pt>
                <c:pt idx="274">
                  <c:v>10810.550000000047</c:v>
                </c:pt>
                <c:pt idx="275">
                  <c:v>5371.859999999986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15189.880000000005</c:v>
                </c:pt>
                <c:pt idx="282">
                  <c:v>28522.670000000042</c:v>
                </c:pt>
                <c:pt idx="283">
                  <c:v>15577.910000000033</c:v>
                </c:pt>
                <c:pt idx="284">
                  <c:v>7921.1500000000233</c:v>
                </c:pt>
                <c:pt idx="285">
                  <c:v>10113.900000000023</c:v>
                </c:pt>
                <c:pt idx="286">
                  <c:v>7957.4200000000419</c:v>
                </c:pt>
                <c:pt idx="287">
                  <c:v>6922.5799999999581</c:v>
                </c:pt>
                <c:pt idx="288">
                  <c:v>11624.770000000019</c:v>
                </c:pt>
                <c:pt idx="289">
                  <c:v>11270.670000000042</c:v>
                </c:pt>
                <c:pt idx="290">
                  <c:v>7798.9000000000233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21672.599999999977</c:v>
                </c:pt>
                <c:pt idx="297">
                  <c:v>29786.719999999972</c:v>
                </c:pt>
                <c:pt idx="298">
                  <c:v>31484.25</c:v>
                </c:pt>
                <c:pt idx="299">
                  <c:v>29781.579999999958</c:v>
                </c:pt>
                <c:pt idx="300">
                  <c:v>27261.400000000023</c:v>
                </c:pt>
                <c:pt idx="301">
                  <c:v>26554.709999999963</c:v>
                </c:pt>
                <c:pt idx="302">
                  <c:v>18771.709999999963</c:v>
                </c:pt>
                <c:pt idx="303">
                  <c:v>16151.670000000042</c:v>
                </c:pt>
                <c:pt idx="304">
                  <c:v>32663.109999999986</c:v>
                </c:pt>
                <c:pt idx="305">
                  <c:v>44512.189999999944</c:v>
                </c:pt>
                <c:pt idx="306">
                  <c:v>45453.770000000019</c:v>
                </c:pt>
                <c:pt idx="307">
                  <c:v>37218.040000000037</c:v>
                </c:pt>
                <c:pt idx="308">
                  <c:v>34918.790000000037</c:v>
                </c:pt>
                <c:pt idx="309">
                  <c:v>38682.849999999977</c:v>
                </c:pt>
                <c:pt idx="310">
                  <c:v>39703.239999999991</c:v>
                </c:pt>
                <c:pt idx="311">
                  <c:v>39565.609999999986</c:v>
                </c:pt>
                <c:pt idx="312">
                  <c:v>36494.349999999977</c:v>
                </c:pt>
                <c:pt idx="313">
                  <c:v>38113.070000000065</c:v>
                </c:pt>
                <c:pt idx="314">
                  <c:v>33690.089999999967</c:v>
                </c:pt>
                <c:pt idx="315">
                  <c:v>17769.359999999986</c:v>
                </c:pt>
                <c:pt idx="316">
                  <c:v>20227.780000000028</c:v>
                </c:pt>
                <c:pt idx="317">
                  <c:v>43776.550000000047</c:v>
                </c:pt>
                <c:pt idx="318">
                  <c:v>65811</c:v>
                </c:pt>
                <c:pt idx="319">
                  <c:v>82018.400000000023</c:v>
                </c:pt>
                <c:pt idx="320">
                  <c:v>80158.609999999986</c:v>
                </c:pt>
                <c:pt idx="321">
                  <c:v>75952.310000000056</c:v>
                </c:pt>
                <c:pt idx="322">
                  <c:v>65191.739999999991</c:v>
                </c:pt>
                <c:pt idx="323">
                  <c:v>53624.109999999986</c:v>
                </c:pt>
                <c:pt idx="324">
                  <c:v>46798.900000000023</c:v>
                </c:pt>
                <c:pt idx="325">
                  <c:v>39543.670000000042</c:v>
                </c:pt>
                <c:pt idx="326">
                  <c:v>39336</c:v>
                </c:pt>
                <c:pt idx="327">
                  <c:v>42404.209999999963</c:v>
                </c:pt>
                <c:pt idx="328">
                  <c:v>57084.380000000005</c:v>
                </c:pt>
                <c:pt idx="329">
                  <c:v>79865.25</c:v>
                </c:pt>
                <c:pt idx="330">
                  <c:v>83511.949999999953</c:v>
                </c:pt>
                <c:pt idx="331">
                  <c:v>84930.650000000023</c:v>
                </c:pt>
                <c:pt idx="332">
                  <c:v>83103.070000000065</c:v>
                </c:pt>
                <c:pt idx="333">
                  <c:v>84361.229999999981</c:v>
                </c:pt>
                <c:pt idx="334">
                  <c:v>87963.599999999977</c:v>
                </c:pt>
                <c:pt idx="335">
                  <c:v>88326.089999999967</c:v>
                </c:pt>
                <c:pt idx="336">
                  <c:v>85371.410000000033</c:v>
                </c:pt>
                <c:pt idx="337">
                  <c:v>86992.38</c:v>
                </c:pt>
                <c:pt idx="338">
                  <c:v>79055.359999999986</c:v>
                </c:pt>
                <c:pt idx="339">
                  <c:v>53376.719999999972</c:v>
                </c:pt>
                <c:pt idx="340">
                  <c:v>31233.689999999944</c:v>
                </c:pt>
                <c:pt idx="341">
                  <c:v>36127.949999999953</c:v>
                </c:pt>
                <c:pt idx="342">
                  <c:v>43575.689999999944</c:v>
                </c:pt>
                <c:pt idx="343">
                  <c:v>50899.300000000047</c:v>
                </c:pt>
                <c:pt idx="344">
                  <c:v>51083.569999999949</c:v>
                </c:pt>
                <c:pt idx="345">
                  <c:v>50420.410000000033</c:v>
                </c:pt>
                <c:pt idx="346">
                  <c:v>42898.219999999972</c:v>
                </c:pt>
                <c:pt idx="347">
                  <c:v>34902.839999999967</c:v>
                </c:pt>
                <c:pt idx="348">
                  <c:v>28395.810000000056</c:v>
                </c:pt>
                <c:pt idx="349">
                  <c:v>17643.209999999963</c:v>
                </c:pt>
                <c:pt idx="350">
                  <c:v>7468.890000000014</c:v>
                </c:pt>
                <c:pt idx="351">
                  <c:v>7031.3299999999581</c:v>
                </c:pt>
                <c:pt idx="352">
                  <c:v>11318.339999999967</c:v>
                </c:pt>
                <c:pt idx="353">
                  <c:v>21889.439999999944</c:v>
                </c:pt>
                <c:pt idx="354">
                  <c:v>26134.319999999949</c:v>
                </c:pt>
                <c:pt idx="355">
                  <c:v>27785.050000000047</c:v>
                </c:pt>
                <c:pt idx="356">
                  <c:v>26946.619999999995</c:v>
                </c:pt>
                <c:pt idx="357">
                  <c:v>32621.229999999981</c:v>
                </c:pt>
                <c:pt idx="358">
                  <c:v>32188.880000000005</c:v>
                </c:pt>
                <c:pt idx="359">
                  <c:v>29875.699999999953</c:v>
                </c:pt>
                <c:pt idx="360">
                  <c:v>27030.179999999935</c:v>
                </c:pt>
                <c:pt idx="361">
                  <c:v>28232.760000000009</c:v>
                </c:pt>
                <c:pt idx="362">
                  <c:v>20744.820000000065</c:v>
                </c:pt>
                <c:pt idx="363">
                  <c:v>65.25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7153.7299999999814</c:v>
                </c:pt>
                <c:pt idx="369">
                  <c:v>18833.680000000051</c:v>
                </c:pt>
                <c:pt idx="370">
                  <c:v>29053.479999999981</c:v>
                </c:pt>
                <c:pt idx="371">
                  <c:v>28746.569999999949</c:v>
                </c:pt>
                <c:pt idx="372">
                  <c:v>24900.680000000051</c:v>
                </c:pt>
                <c:pt idx="373">
                  <c:v>23366.199999999953</c:v>
                </c:pt>
                <c:pt idx="374">
                  <c:v>16794.939999999944</c:v>
                </c:pt>
                <c:pt idx="375">
                  <c:v>14313.680000000051</c:v>
                </c:pt>
                <c:pt idx="376">
                  <c:v>19056.640000000014</c:v>
                </c:pt>
                <c:pt idx="377">
                  <c:v>25621.550000000047</c:v>
                </c:pt>
                <c:pt idx="378">
                  <c:v>30278.270000000019</c:v>
                </c:pt>
                <c:pt idx="379">
                  <c:v>24177.949999999953</c:v>
                </c:pt>
                <c:pt idx="380">
                  <c:v>17298.699999999953</c:v>
                </c:pt>
                <c:pt idx="381">
                  <c:v>16873.060000000056</c:v>
                </c:pt>
                <c:pt idx="382">
                  <c:v>17643.619999999995</c:v>
                </c:pt>
                <c:pt idx="383">
                  <c:v>16958.489999999991</c:v>
                </c:pt>
                <c:pt idx="384">
                  <c:v>23569.75</c:v>
                </c:pt>
                <c:pt idx="385">
                  <c:v>33649.709999999963</c:v>
                </c:pt>
                <c:pt idx="386">
                  <c:v>33348.070000000065</c:v>
                </c:pt>
                <c:pt idx="387">
                  <c:v>25496.410000000033</c:v>
                </c:pt>
                <c:pt idx="388">
                  <c:v>24320.310000000056</c:v>
                </c:pt>
                <c:pt idx="389">
                  <c:v>30551.599999999977</c:v>
                </c:pt>
                <c:pt idx="390">
                  <c:v>31282.050000000047</c:v>
                </c:pt>
                <c:pt idx="391">
                  <c:v>33295.020000000019</c:v>
                </c:pt>
                <c:pt idx="392">
                  <c:v>28847.75</c:v>
                </c:pt>
                <c:pt idx="393">
                  <c:v>14561.810000000056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22454.779999999912</c:v>
                </c:pt>
                <c:pt idx="404">
                  <c:v>21376.400000000023</c:v>
                </c:pt>
                <c:pt idx="405">
                  <c:v>12930.030000000028</c:v>
                </c:pt>
                <c:pt idx="406">
                  <c:v>15320.320000000065</c:v>
                </c:pt>
                <c:pt idx="407">
                  <c:v>21282.5</c:v>
                </c:pt>
                <c:pt idx="408">
                  <c:v>28129.390000000014</c:v>
                </c:pt>
                <c:pt idx="409">
                  <c:v>38567.079999999958</c:v>
                </c:pt>
                <c:pt idx="410">
                  <c:v>39706.989999999991</c:v>
                </c:pt>
                <c:pt idx="411">
                  <c:v>23506.800000000047</c:v>
                </c:pt>
                <c:pt idx="412">
                  <c:v>3119.6300000000047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24209.45000000007</c:v>
                </c:pt>
                <c:pt idx="432">
                  <c:v>35631.839999999967</c:v>
                </c:pt>
                <c:pt idx="433">
                  <c:v>43275.849999999977</c:v>
                </c:pt>
                <c:pt idx="434">
                  <c:v>42222.670000000042</c:v>
                </c:pt>
                <c:pt idx="435">
                  <c:v>27588.060000000056</c:v>
                </c:pt>
                <c:pt idx="436">
                  <c:v>31815.75</c:v>
                </c:pt>
                <c:pt idx="437">
                  <c:v>39575.579999999958</c:v>
                </c:pt>
                <c:pt idx="438">
                  <c:v>47210.969999999972</c:v>
                </c:pt>
                <c:pt idx="439">
                  <c:v>51578.310000000056</c:v>
                </c:pt>
                <c:pt idx="440">
                  <c:v>45628.410000000033</c:v>
                </c:pt>
                <c:pt idx="441">
                  <c:v>34235.229999999981</c:v>
                </c:pt>
                <c:pt idx="442">
                  <c:v>32684.739999999991</c:v>
                </c:pt>
                <c:pt idx="443">
                  <c:v>34188.280000000028</c:v>
                </c:pt>
                <c:pt idx="444">
                  <c:v>32726.689999999944</c:v>
                </c:pt>
                <c:pt idx="445">
                  <c:v>32858.800000000047</c:v>
                </c:pt>
                <c:pt idx="446">
                  <c:v>31316.989999999991</c:v>
                </c:pt>
                <c:pt idx="447">
                  <c:v>27418.699999999953</c:v>
                </c:pt>
                <c:pt idx="448">
                  <c:v>31693.270000000019</c:v>
                </c:pt>
                <c:pt idx="449">
                  <c:v>52001.229999999981</c:v>
                </c:pt>
                <c:pt idx="450">
                  <c:v>55108.979999999981</c:v>
                </c:pt>
                <c:pt idx="451">
                  <c:v>52663.079999999958</c:v>
                </c:pt>
                <c:pt idx="452">
                  <c:v>52441.329999999958</c:v>
                </c:pt>
                <c:pt idx="453">
                  <c:v>50619.050000000047</c:v>
                </c:pt>
                <c:pt idx="454">
                  <c:v>62918.670000000042</c:v>
                </c:pt>
                <c:pt idx="455">
                  <c:v>87144.359999999986</c:v>
                </c:pt>
                <c:pt idx="456">
                  <c:v>92462.170000000042</c:v>
                </c:pt>
                <c:pt idx="457">
                  <c:v>78410.189999999944</c:v>
                </c:pt>
                <c:pt idx="458">
                  <c:v>64666.849999999977</c:v>
                </c:pt>
                <c:pt idx="459">
                  <c:v>43091.160000000033</c:v>
                </c:pt>
                <c:pt idx="460">
                  <c:v>35670.380000000005</c:v>
                </c:pt>
                <c:pt idx="461">
                  <c:v>37944.339999999967</c:v>
                </c:pt>
                <c:pt idx="462">
                  <c:v>45434.969999999972</c:v>
                </c:pt>
                <c:pt idx="463">
                  <c:v>35653.270000000019</c:v>
                </c:pt>
                <c:pt idx="464">
                  <c:v>23426.369999999995</c:v>
                </c:pt>
                <c:pt idx="465">
                  <c:v>18667.719999999972</c:v>
                </c:pt>
                <c:pt idx="466">
                  <c:v>22879.739999999991</c:v>
                </c:pt>
                <c:pt idx="467">
                  <c:v>26901.550000000047</c:v>
                </c:pt>
                <c:pt idx="468">
                  <c:v>27166.339999999967</c:v>
                </c:pt>
                <c:pt idx="469">
                  <c:v>24780.189999999944</c:v>
                </c:pt>
                <c:pt idx="470">
                  <c:v>20575.160000000033</c:v>
                </c:pt>
                <c:pt idx="471">
                  <c:v>17612.540000000037</c:v>
                </c:pt>
                <c:pt idx="472">
                  <c:v>23300.319999999949</c:v>
                </c:pt>
                <c:pt idx="473">
                  <c:v>33875.790000000037</c:v>
                </c:pt>
                <c:pt idx="474">
                  <c:v>35212.020000000019</c:v>
                </c:pt>
                <c:pt idx="475">
                  <c:v>40637.420000000042</c:v>
                </c:pt>
                <c:pt idx="476">
                  <c:v>46240.430000000051</c:v>
                </c:pt>
                <c:pt idx="477">
                  <c:v>45894.599999999977</c:v>
                </c:pt>
                <c:pt idx="478">
                  <c:v>45265.239999999991</c:v>
                </c:pt>
                <c:pt idx="479">
                  <c:v>43467.780000000028</c:v>
                </c:pt>
                <c:pt idx="480">
                  <c:v>39245.709999999963</c:v>
                </c:pt>
                <c:pt idx="481">
                  <c:v>37999.430000000051</c:v>
                </c:pt>
                <c:pt idx="482">
                  <c:v>37070.540000000037</c:v>
                </c:pt>
                <c:pt idx="483">
                  <c:v>21614.380000000005</c:v>
                </c:pt>
                <c:pt idx="484">
                  <c:v>11772.890000000014</c:v>
                </c:pt>
                <c:pt idx="485">
                  <c:v>8014.5899999999674</c:v>
                </c:pt>
                <c:pt idx="486">
                  <c:v>5306.9100000000326</c:v>
                </c:pt>
                <c:pt idx="487">
                  <c:v>7169.140000000014</c:v>
                </c:pt>
                <c:pt idx="488">
                  <c:v>11738.739999999991</c:v>
                </c:pt>
                <c:pt idx="489">
                  <c:v>14014.910000000033</c:v>
                </c:pt>
                <c:pt idx="490">
                  <c:v>18891.109999999986</c:v>
                </c:pt>
                <c:pt idx="491">
                  <c:v>20229.650000000023</c:v>
                </c:pt>
                <c:pt idx="492">
                  <c:v>16964.349999999977</c:v>
                </c:pt>
                <c:pt idx="493">
                  <c:v>15053.5</c:v>
                </c:pt>
                <c:pt idx="494">
                  <c:v>17359.260000000009</c:v>
                </c:pt>
                <c:pt idx="495">
                  <c:v>19446.459999999963</c:v>
                </c:pt>
                <c:pt idx="496">
                  <c:v>31062.199999999953</c:v>
                </c:pt>
                <c:pt idx="497">
                  <c:v>50955.589999999967</c:v>
                </c:pt>
                <c:pt idx="498">
                  <c:v>60819.719999999972</c:v>
                </c:pt>
                <c:pt idx="499">
                  <c:v>63309.760000000009</c:v>
                </c:pt>
                <c:pt idx="500">
                  <c:v>58025.5</c:v>
                </c:pt>
                <c:pt idx="501">
                  <c:v>52776.020000000019</c:v>
                </c:pt>
                <c:pt idx="502">
                  <c:v>55080.589999999967</c:v>
                </c:pt>
                <c:pt idx="503">
                  <c:v>56742.589999999967</c:v>
                </c:pt>
                <c:pt idx="504">
                  <c:v>50822.619999999995</c:v>
                </c:pt>
                <c:pt idx="505">
                  <c:v>41593.790000000037</c:v>
                </c:pt>
                <c:pt idx="506">
                  <c:v>29497.670000000042</c:v>
                </c:pt>
                <c:pt idx="507">
                  <c:v>9965.5799999999581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26932.379999999655</c:v>
                </c:pt>
                <c:pt idx="622">
                  <c:v>57030.339999999967</c:v>
                </c:pt>
                <c:pt idx="623">
                  <c:v>56654.599999999977</c:v>
                </c:pt>
                <c:pt idx="624">
                  <c:v>60186.320000000065</c:v>
                </c:pt>
                <c:pt idx="625">
                  <c:v>68114.040000000037</c:v>
                </c:pt>
                <c:pt idx="626">
                  <c:v>70411.739999999991</c:v>
                </c:pt>
                <c:pt idx="627">
                  <c:v>39240.760000000009</c:v>
                </c:pt>
                <c:pt idx="628">
                  <c:v>35128.589999999967</c:v>
                </c:pt>
                <c:pt idx="629">
                  <c:v>51798.939999999944</c:v>
                </c:pt>
                <c:pt idx="630">
                  <c:v>65996.329999999958</c:v>
                </c:pt>
                <c:pt idx="631">
                  <c:v>82974.050000000047</c:v>
                </c:pt>
                <c:pt idx="632">
                  <c:v>86337.420000000042</c:v>
                </c:pt>
                <c:pt idx="633">
                  <c:v>93758.189999999944</c:v>
                </c:pt>
                <c:pt idx="634">
                  <c:v>97934.599999999977</c:v>
                </c:pt>
                <c:pt idx="635">
                  <c:v>91478.550000000047</c:v>
                </c:pt>
                <c:pt idx="636">
                  <c:v>78285</c:v>
                </c:pt>
                <c:pt idx="637">
                  <c:v>70088.839999999967</c:v>
                </c:pt>
                <c:pt idx="638">
                  <c:v>68216.859999999986</c:v>
                </c:pt>
                <c:pt idx="639">
                  <c:v>71844.540000000037</c:v>
                </c:pt>
                <c:pt idx="640">
                  <c:v>90847.599999999977</c:v>
                </c:pt>
                <c:pt idx="641">
                  <c:v>114902.5</c:v>
                </c:pt>
                <c:pt idx="642">
                  <c:v>104965.04000000004</c:v>
                </c:pt>
                <c:pt idx="643">
                  <c:v>85595.959999999963</c:v>
                </c:pt>
                <c:pt idx="644">
                  <c:v>75804.959999999963</c:v>
                </c:pt>
                <c:pt idx="645">
                  <c:v>66052.489999999991</c:v>
                </c:pt>
                <c:pt idx="646">
                  <c:v>60369.650000000023</c:v>
                </c:pt>
                <c:pt idx="647">
                  <c:v>58955.459999999963</c:v>
                </c:pt>
                <c:pt idx="648">
                  <c:v>52622.109999999986</c:v>
                </c:pt>
                <c:pt idx="649">
                  <c:v>67190.520000000019</c:v>
                </c:pt>
                <c:pt idx="650">
                  <c:v>92589.760000000009</c:v>
                </c:pt>
                <c:pt idx="651">
                  <c:v>83503.920000000042</c:v>
                </c:pt>
                <c:pt idx="652">
                  <c:v>62601.589999999967</c:v>
                </c:pt>
                <c:pt idx="653">
                  <c:v>72460.550000000047</c:v>
                </c:pt>
                <c:pt idx="654">
                  <c:v>70463.75</c:v>
                </c:pt>
                <c:pt idx="655">
                  <c:v>60903.020000000019</c:v>
                </c:pt>
                <c:pt idx="656">
                  <c:v>58889.199999999953</c:v>
                </c:pt>
                <c:pt idx="657">
                  <c:v>49469.069999999949</c:v>
                </c:pt>
                <c:pt idx="658">
                  <c:v>41520.920000000042</c:v>
                </c:pt>
                <c:pt idx="659">
                  <c:v>33582.920000000042</c:v>
                </c:pt>
                <c:pt idx="660">
                  <c:v>29018.660000000033</c:v>
                </c:pt>
                <c:pt idx="661">
                  <c:v>21908.040000000037</c:v>
                </c:pt>
                <c:pt idx="662">
                  <c:v>21628.540000000037</c:v>
                </c:pt>
                <c:pt idx="663">
                  <c:v>21647.729999999981</c:v>
                </c:pt>
                <c:pt idx="664">
                  <c:v>37600.680000000051</c:v>
                </c:pt>
                <c:pt idx="665">
                  <c:v>65194.130000000005</c:v>
                </c:pt>
                <c:pt idx="666">
                  <c:v>71125.560000000056</c:v>
                </c:pt>
                <c:pt idx="667">
                  <c:v>62561.949999999953</c:v>
                </c:pt>
                <c:pt idx="668">
                  <c:v>53560.030000000028</c:v>
                </c:pt>
                <c:pt idx="669">
                  <c:v>47306.939999999944</c:v>
                </c:pt>
                <c:pt idx="670">
                  <c:v>49244.310000000056</c:v>
                </c:pt>
                <c:pt idx="671">
                  <c:v>53105.130000000005</c:v>
                </c:pt>
                <c:pt idx="672">
                  <c:v>62587.469999999972</c:v>
                </c:pt>
                <c:pt idx="673">
                  <c:v>60802.640000000014</c:v>
                </c:pt>
                <c:pt idx="674">
                  <c:v>46791.349999999977</c:v>
                </c:pt>
                <c:pt idx="675">
                  <c:v>35424.569999999949</c:v>
                </c:pt>
                <c:pt idx="676">
                  <c:v>42959.400000000023</c:v>
                </c:pt>
                <c:pt idx="677">
                  <c:v>60332.949999999953</c:v>
                </c:pt>
                <c:pt idx="678">
                  <c:v>72943.089999999967</c:v>
                </c:pt>
                <c:pt idx="679">
                  <c:v>53392.709999999963</c:v>
                </c:pt>
                <c:pt idx="680">
                  <c:v>33187.439999999944</c:v>
                </c:pt>
                <c:pt idx="681">
                  <c:v>15286.540000000037</c:v>
                </c:pt>
                <c:pt idx="682">
                  <c:v>5750.2900000000373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6646.9000000001397</c:v>
                </c:pt>
                <c:pt idx="692">
                  <c:v>18124.189999999944</c:v>
                </c:pt>
                <c:pt idx="693">
                  <c:v>19680.670000000042</c:v>
                </c:pt>
                <c:pt idx="694">
                  <c:v>16750.829999999958</c:v>
                </c:pt>
                <c:pt idx="695">
                  <c:v>22048.489999999991</c:v>
                </c:pt>
                <c:pt idx="696">
                  <c:v>23304.650000000023</c:v>
                </c:pt>
                <c:pt idx="697">
                  <c:v>11934.400000000023</c:v>
                </c:pt>
                <c:pt idx="698">
                  <c:v>1035.9399999999441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3027.2300000002142</c:v>
                </c:pt>
                <c:pt idx="858">
                  <c:v>27298.099999999977</c:v>
                </c:pt>
                <c:pt idx="859">
                  <c:v>23313.310000000056</c:v>
                </c:pt>
                <c:pt idx="860">
                  <c:v>19628.310000000056</c:v>
                </c:pt>
                <c:pt idx="861">
                  <c:v>15631.109999999986</c:v>
                </c:pt>
                <c:pt idx="862">
                  <c:v>15768.150000000023</c:v>
                </c:pt>
                <c:pt idx="863">
                  <c:v>16555.530000000028</c:v>
                </c:pt>
                <c:pt idx="864">
                  <c:v>18401.070000000065</c:v>
                </c:pt>
                <c:pt idx="865">
                  <c:v>18134.719999999972</c:v>
                </c:pt>
                <c:pt idx="866">
                  <c:v>2754.1199999999953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41469.109999999986</c:v>
                </c:pt>
                <c:pt idx="886">
                  <c:v>54508.439999999944</c:v>
                </c:pt>
                <c:pt idx="887">
                  <c:v>53467.189999999944</c:v>
                </c:pt>
                <c:pt idx="888">
                  <c:v>50689.390000000014</c:v>
                </c:pt>
                <c:pt idx="889">
                  <c:v>41676.349999999977</c:v>
                </c:pt>
                <c:pt idx="890">
                  <c:v>14369.640000000014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5687.0100000002421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29575.529999999912</c:v>
                </c:pt>
                <c:pt idx="922">
                  <c:v>47377.819999999949</c:v>
                </c:pt>
                <c:pt idx="923">
                  <c:v>48272.900000000023</c:v>
                </c:pt>
                <c:pt idx="924">
                  <c:v>42762.910000000033</c:v>
                </c:pt>
                <c:pt idx="925">
                  <c:v>30863.109999999986</c:v>
                </c:pt>
                <c:pt idx="926">
                  <c:v>17661.380000000005</c:v>
                </c:pt>
                <c:pt idx="927">
                  <c:v>13746.020000000019</c:v>
                </c:pt>
                <c:pt idx="928">
                  <c:v>26623.560000000056</c:v>
                </c:pt>
                <c:pt idx="929">
                  <c:v>32550.349999999977</c:v>
                </c:pt>
                <c:pt idx="930">
                  <c:v>36309.180000000051</c:v>
                </c:pt>
                <c:pt idx="931">
                  <c:v>34871.459999999963</c:v>
                </c:pt>
                <c:pt idx="932">
                  <c:v>26494.660000000033</c:v>
                </c:pt>
                <c:pt idx="933">
                  <c:v>24396.739999999991</c:v>
                </c:pt>
                <c:pt idx="934">
                  <c:v>23424.349999999977</c:v>
                </c:pt>
                <c:pt idx="935">
                  <c:v>29413.459999999963</c:v>
                </c:pt>
                <c:pt idx="936">
                  <c:v>33877.130000000005</c:v>
                </c:pt>
                <c:pt idx="937">
                  <c:v>26758.300000000047</c:v>
                </c:pt>
                <c:pt idx="938">
                  <c:v>11352.819999999949</c:v>
                </c:pt>
                <c:pt idx="939">
                  <c:v>0</c:v>
                </c:pt>
                <c:pt idx="940">
                  <c:v>7159.1800000000512</c:v>
                </c:pt>
                <c:pt idx="941">
                  <c:v>42191.640000000014</c:v>
                </c:pt>
                <c:pt idx="942">
                  <c:v>66419.170000000042</c:v>
                </c:pt>
                <c:pt idx="943">
                  <c:v>80626.229999999981</c:v>
                </c:pt>
                <c:pt idx="944">
                  <c:v>81569.979999999981</c:v>
                </c:pt>
                <c:pt idx="945">
                  <c:v>74257.929999999935</c:v>
                </c:pt>
                <c:pt idx="946">
                  <c:v>61307.630000000005</c:v>
                </c:pt>
                <c:pt idx="947">
                  <c:v>48383.829999999958</c:v>
                </c:pt>
                <c:pt idx="948">
                  <c:v>33916.079999999958</c:v>
                </c:pt>
                <c:pt idx="949">
                  <c:v>25121.790000000037</c:v>
                </c:pt>
                <c:pt idx="950">
                  <c:v>14025.180000000051</c:v>
                </c:pt>
                <c:pt idx="951">
                  <c:v>7393.4200000000419</c:v>
                </c:pt>
                <c:pt idx="952">
                  <c:v>24132.010000000009</c:v>
                </c:pt>
                <c:pt idx="953">
                  <c:v>41085.260000000009</c:v>
                </c:pt>
                <c:pt idx="954">
                  <c:v>47494.75</c:v>
                </c:pt>
                <c:pt idx="955">
                  <c:v>42479.949999999953</c:v>
                </c:pt>
                <c:pt idx="956">
                  <c:v>32494.410000000033</c:v>
                </c:pt>
                <c:pt idx="957">
                  <c:v>27507.790000000037</c:v>
                </c:pt>
                <c:pt idx="958">
                  <c:v>28332.989999999991</c:v>
                </c:pt>
                <c:pt idx="959">
                  <c:v>36934.170000000042</c:v>
                </c:pt>
                <c:pt idx="960">
                  <c:v>44129.709999999963</c:v>
                </c:pt>
                <c:pt idx="961">
                  <c:v>43559.020000000019</c:v>
                </c:pt>
                <c:pt idx="962">
                  <c:v>37669.430000000051</c:v>
                </c:pt>
                <c:pt idx="963">
                  <c:v>25246.660000000033</c:v>
                </c:pt>
                <c:pt idx="964">
                  <c:v>38318.829999999958</c:v>
                </c:pt>
                <c:pt idx="965">
                  <c:v>56521.719999999972</c:v>
                </c:pt>
                <c:pt idx="966">
                  <c:v>64015.219999999972</c:v>
                </c:pt>
                <c:pt idx="967">
                  <c:v>69799.209999999963</c:v>
                </c:pt>
                <c:pt idx="968">
                  <c:v>67356</c:v>
                </c:pt>
                <c:pt idx="969">
                  <c:v>58519.020000000019</c:v>
                </c:pt>
                <c:pt idx="970">
                  <c:v>57336.439999999944</c:v>
                </c:pt>
                <c:pt idx="971">
                  <c:v>54332.050000000047</c:v>
                </c:pt>
                <c:pt idx="972">
                  <c:v>50659.089999999967</c:v>
                </c:pt>
                <c:pt idx="973">
                  <c:v>48502.719999999972</c:v>
                </c:pt>
                <c:pt idx="974">
                  <c:v>48124.25</c:v>
                </c:pt>
                <c:pt idx="975">
                  <c:v>55178.869999999995</c:v>
                </c:pt>
                <c:pt idx="976">
                  <c:v>72434.719999999972</c:v>
                </c:pt>
                <c:pt idx="977">
                  <c:v>83625.550000000047</c:v>
                </c:pt>
                <c:pt idx="978">
                  <c:v>74937.900000000023</c:v>
                </c:pt>
                <c:pt idx="979">
                  <c:v>62735.010000000009</c:v>
                </c:pt>
                <c:pt idx="980">
                  <c:v>48833.680000000051</c:v>
                </c:pt>
                <c:pt idx="981">
                  <c:v>37992.75</c:v>
                </c:pt>
                <c:pt idx="982">
                  <c:v>31588.680000000051</c:v>
                </c:pt>
                <c:pt idx="983">
                  <c:v>30311.329999999958</c:v>
                </c:pt>
                <c:pt idx="984">
                  <c:v>20496.310000000056</c:v>
                </c:pt>
                <c:pt idx="985">
                  <c:v>12091.630000000005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21496.779999999912</c:v>
                </c:pt>
                <c:pt idx="1007">
                  <c:v>28656.390000000014</c:v>
                </c:pt>
                <c:pt idx="1008">
                  <c:v>23022.459999999963</c:v>
                </c:pt>
                <c:pt idx="1009">
                  <c:v>15901.959999999963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28055.470000000088</c:v>
                </c:pt>
                <c:pt idx="1015">
                  <c:v>55360.900000000023</c:v>
                </c:pt>
                <c:pt idx="1016">
                  <c:v>61269.630000000005</c:v>
                </c:pt>
                <c:pt idx="1017">
                  <c:v>66329.439999999944</c:v>
                </c:pt>
                <c:pt idx="1018">
                  <c:v>68027.290000000037</c:v>
                </c:pt>
                <c:pt idx="1019">
                  <c:v>66125.609999999986</c:v>
                </c:pt>
                <c:pt idx="1020">
                  <c:v>57621.520000000019</c:v>
                </c:pt>
                <c:pt idx="1021">
                  <c:v>46442.449999999953</c:v>
                </c:pt>
                <c:pt idx="1022">
                  <c:v>37589.599999999977</c:v>
                </c:pt>
                <c:pt idx="1023">
                  <c:v>36520.040000000037</c:v>
                </c:pt>
                <c:pt idx="1024">
                  <c:v>52026.709999999963</c:v>
                </c:pt>
                <c:pt idx="1025">
                  <c:v>66396.790000000037</c:v>
                </c:pt>
                <c:pt idx="1026">
                  <c:v>72149.609999999986</c:v>
                </c:pt>
                <c:pt idx="1027">
                  <c:v>60294.349999999977</c:v>
                </c:pt>
                <c:pt idx="1028">
                  <c:v>53398.880000000005</c:v>
                </c:pt>
                <c:pt idx="1029">
                  <c:v>52455.829999999958</c:v>
                </c:pt>
                <c:pt idx="1030">
                  <c:v>53036.780000000028</c:v>
                </c:pt>
                <c:pt idx="1031">
                  <c:v>55464.579999999958</c:v>
                </c:pt>
                <c:pt idx="1032">
                  <c:v>58358.179999999935</c:v>
                </c:pt>
                <c:pt idx="1033">
                  <c:v>59021.189999999944</c:v>
                </c:pt>
                <c:pt idx="1034">
                  <c:v>50559.339999999967</c:v>
                </c:pt>
                <c:pt idx="1035">
                  <c:v>30260.380000000005</c:v>
                </c:pt>
                <c:pt idx="1036">
                  <c:v>41787.420000000042</c:v>
                </c:pt>
                <c:pt idx="1037">
                  <c:v>60686.349999999977</c:v>
                </c:pt>
                <c:pt idx="1038">
                  <c:v>78161.780000000028</c:v>
                </c:pt>
                <c:pt idx="1039">
                  <c:v>85581.229999999981</c:v>
                </c:pt>
                <c:pt idx="1040">
                  <c:v>86526.349999999977</c:v>
                </c:pt>
                <c:pt idx="1041">
                  <c:v>83451.900000000023</c:v>
                </c:pt>
                <c:pt idx="1042">
                  <c:v>80958.880000000005</c:v>
                </c:pt>
                <c:pt idx="1043">
                  <c:v>76994.040000000037</c:v>
                </c:pt>
                <c:pt idx="1044">
                  <c:v>72181.070000000065</c:v>
                </c:pt>
                <c:pt idx="1045">
                  <c:v>61847.099999999977</c:v>
                </c:pt>
                <c:pt idx="1046">
                  <c:v>52643.869999999995</c:v>
                </c:pt>
                <c:pt idx="1047">
                  <c:v>50689.069999999949</c:v>
                </c:pt>
                <c:pt idx="1048">
                  <c:v>59083.900000000023</c:v>
                </c:pt>
                <c:pt idx="1049">
                  <c:v>81921.489999999991</c:v>
                </c:pt>
                <c:pt idx="1050">
                  <c:v>99337.150000000023</c:v>
                </c:pt>
                <c:pt idx="1051">
                  <c:v>101749.33999999997</c:v>
                </c:pt>
                <c:pt idx="1052">
                  <c:v>106080.81000000006</c:v>
                </c:pt>
                <c:pt idx="1053">
                  <c:v>107592.93999999994</c:v>
                </c:pt>
                <c:pt idx="1054">
                  <c:v>109994.75</c:v>
                </c:pt>
                <c:pt idx="1055">
                  <c:v>106338.46999999997</c:v>
                </c:pt>
                <c:pt idx="1056">
                  <c:v>106476.93999999994</c:v>
                </c:pt>
                <c:pt idx="1057">
                  <c:v>94852.929999999935</c:v>
                </c:pt>
                <c:pt idx="1058">
                  <c:v>78273.459999999963</c:v>
                </c:pt>
                <c:pt idx="1059">
                  <c:v>50661.900000000023</c:v>
                </c:pt>
                <c:pt idx="1060">
                  <c:v>53379.819999999949</c:v>
                </c:pt>
                <c:pt idx="1061">
                  <c:v>68922.929999999935</c:v>
                </c:pt>
                <c:pt idx="1062">
                  <c:v>74425.459999999963</c:v>
                </c:pt>
                <c:pt idx="1063">
                  <c:v>77218.729999999981</c:v>
                </c:pt>
                <c:pt idx="1064">
                  <c:v>76435.260000000009</c:v>
                </c:pt>
                <c:pt idx="1065">
                  <c:v>74864.790000000037</c:v>
                </c:pt>
                <c:pt idx="1066">
                  <c:v>72897.579999999958</c:v>
                </c:pt>
                <c:pt idx="1067">
                  <c:v>72997.88</c:v>
                </c:pt>
                <c:pt idx="1068">
                  <c:v>70106.790000000037</c:v>
                </c:pt>
                <c:pt idx="1069">
                  <c:v>63055.189999999944</c:v>
                </c:pt>
                <c:pt idx="1070">
                  <c:v>57241.849999999977</c:v>
                </c:pt>
                <c:pt idx="1071">
                  <c:v>61244.939999999944</c:v>
                </c:pt>
                <c:pt idx="1072">
                  <c:v>77450.329999999958</c:v>
                </c:pt>
                <c:pt idx="1073">
                  <c:v>108365.06000000006</c:v>
                </c:pt>
                <c:pt idx="1074">
                  <c:v>118729.31000000006</c:v>
                </c:pt>
                <c:pt idx="1075">
                  <c:v>107461.55000000005</c:v>
                </c:pt>
                <c:pt idx="1076">
                  <c:v>92770.719999999972</c:v>
                </c:pt>
                <c:pt idx="1077">
                  <c:v>90153.050000000047</c:v>
                </c:pt>
                <c:pt idx="1078">
                  <c:v>82808.650000000023</c:v>
                </c:pt>
                <c:pt idx="1079">
                  <c:v>81759.859999999986</c:v>
                </c:pt>
                <c:pt idx="1080">
                  <c:v>87136.349999999977</c:v>
                </c:pt>
                <c:pt idx="1081">
                  <c:v>97959.229999999981</c:v>
                </c:pt>
                <c:pt idx="1082">
                  <c:v>85916.300000000047</c:v>
                </c:pt>
                <c:pt idx="1083">
                  <c:v>51416.650000000023</c:v>
                </c:pt>
                <c:pt idx="1084">
                  <c:v>53797.020000000019</c:v>
                </c:pt>
                <c:pt idx="1085">
                  <c:v>73411.829999999958</c:v>
                </c:pt>
                <c:pt idx="1086">
                  <c:v>89995.280000000028</c:v>
                </c:pt>
                <c:pt idx="1087">
                  <c:v>98124.160000000033</c:v>
                </c:pt>
                <c:pt idx="1088">
                  <c:v>100658.89000000001</c:v>
                </c:pt>
                <c:pt idx="1089">
                  <c:v>99706.329999999958</c:v>
                </c:pt>
                <c:pt idx="1090">
                  <c:v>97732.38</c:v>
                </c:pt>
                <c:pt idx="1091">
                  <c:v>98855.109999999986</c:v>
                </c:pt>
                <c:pt idx="1092">
                  <c:v>94135.589999999967</c:v>
                </c:pt>
                <c:pt idx="1093">
                  <c:v>84106.609999999986</c:v>
                </c:pt>
                <c:pt idx="1094">
                  <c:v>72413</c:v>
                </c:pt>
                <c:pt idx="1095">
                  <c:v>68953.679999999935</c:v>
                </c:pt>
                <c:pt idx="1096">
                  <c:v>77589.530000000028</c:v>
                </c:pt>
                <c:pt idx="1097">
                  <c:v>108647</c:v>
                </c:pt>
                <c:pt idx="1098">
                  <c:v>122412</c:v>
                </c:pt>
                <c:pt idx="1099">
                  <c:v>113076.20999999996</c:v>
                </c:pt>
                <c:pt idx="1100">
                  <c:v>99714.979999999981</c:v>
                </c:pt>
                <c:pt idx="1101">
                  <c:v>90566.179999999935</c:v>
                </c:pt>
                <c:pt idx="1102">
                  <c:v>87924.400000000023</c:v>
                </c:pt>
                <c:pt idx="1103">
                  <c:v>85892.599999999977</c:v>
                </c:pt>
                <c:pt idx="1104">
                  <c:v>84300.530000000028</c:v>
                </c:pt>
                <c:pt idx="1105">
                  <c:v>89413.800000000047</c:v>
                </c:pt>
                <c:pt idx="1106">
                  <c:v>83788.170000000042</c:v>
                </c:pt>
                <c:pt idx="1107">
                  <c:v>58833.209999999963</c:v>
                </c:pt>
                <c:pt idx="1108">
                  <c:v>71718.510000000009</c:v>
                </c:pt>
                <c:pt idx="1109">
                  <c:v>92068.959999999963</c:v>
                </c:pt>
                <c:pt idx="1110">
                  <c:v>103018.67999999993</c:v>
                </c:pt>
                <c:pt idx="1111">
                  <c:v>109338.79000000004</c:v>
                </c:pt>
                <c:pt idx="1112">
                  <c:v>111013.77000000002</c:v>
                </c:pt>
                <c:pt idx="1113">
                  <c:v>110918.06000000006</c:v>
                </c:pt>
                <c:pt idx="1114">
                  <c:v>111104.08999999997</c:v>
                </c:pt>
                <c:pt idx="1115">
                  <c:v>106324.77000000002</c:v>
                </c:pt>
                <c:pt idx="1116">
                  <c:v>101139.29000000004</c:v>
                </c:pt>
                <c:pt idx="1117">
                  <c:v>93822.800000000047</c:v>
                </c:pt>
                <c:pt idx="1118">
                  <c:v>86785.969999999972</c:v>
                </c:pt>
                <c:pt idx="1119">
                  <c:v>81313.719999999972</c:v>
                </c:pt>
                <c:pt idx="1120">
                  <c:v>93783.969999999972</c:v>
                </c:pt>
                <c:pt idx="1121">
                  <c:v>122899.32000000007</c:v>
                </c:pt>
                <c:pt idx="1122">
                  <c:v>127867.73999999999</c:v>
                </c:pt>
                <c:pt idx="1123">
                  <c:v>127395.64000000001</c:v>
                </c:pt>
                <c:pt idx="1124">
                  <c:v>125340.82000000007</c:v>
                </c:pt>
                <c:pt idx="1125">
                  <c:v>124595.94999999995</c:v>
                </c:pt>
                <c:pt idx="1126">
                  <c:v>123492.83999999997</c:v>
                </c:pt>
                <c:pt idx="1127">
                  <c:v>122047.43999999994</c:v>
                </c:pt>
                <c:pt idx="1128">
                  <c:v>121057.72999999998</c:v>
                </c:pt>
                <c:pt idx="1129">
                  <c:v>120023.09999999998</c:v>
                </c:pt>
                <c:pt idx="1130">
                  <c:v>101739.98999999999</c:v>
                </c:pt>
                <c:pt idx="1131">
                  <c:v>65164.540000000037</c:v>
                </c:pt>
                <c:pt idx="1132">
                  <c:v>61937.310000000056</c:v>
                </c:pt>
                <c:pt idx="1133">
                  <c:v>77960.390000000014</c:v>
                </c:pt>
                <c:pt idx="1134">
                  <c:v>86959.62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7-4CFC-BBC9-BBB0482E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943392"/>
        <c:axId val="97840464"/>
      </c:barChart>
      <c:catAx>
        <c:axId val="61194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40464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9784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94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'Batteries to Cover'!$O$1</c:f>
          <c:strCache>
            <c:ptCount val="1"/>
            <c:pt idx="0">
              <c:v>4.05 x Wind 8.45x Solar Capacity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'Batteries to Cover'!$J$1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'Batteries to Cover'!$J$2:$J$1136</c:f>
              <c:numCache>
                <c:formatCode>General</c:formatCode>
                <c:ptCount val="1135"/>
                <c:pt idx="0">
                  <c:v>76087.48</c:v>
                </c:pt>
                <c:pt idx="1">
                  <c:v>75816.22</c:v>
                </c:pt>
                <c:pt idx="2">
                  <c:v>75020.81</c:v>
                </c:pt>
                <c:pt idx="3">
                  <c:v>72808.149999999994</c:v>
                </c:pt>
                <c:pt idx="4">
                  <c:v>70257.27</c:v>
                </c:pt>
                <c:pt idx="5">
                  <c:v>67836.87</c:v>
                </c:pt>
                <c:pt idx="6">
                  <c:v>63877.67</c:v>
                </c:pt>
                <c:pt idx="7">
                  <c:v>59617.57</c:v>
                </c:pt>
                <c:pt idx="8">
                  <c:v>55908.61</c:v>
                </c:pt>
                <c:pt idx="9">
                  <c:v>53207.51</c:v>
                </c:pt>
                <c:pt idx="10">
                  <c:v>51404.81</c:v>
                </c:pt>
                <c:pt idx="11">
                  <c:v>50326.53</c:v>
                </c:pt>
                <c:pt idx="12">
                  <c:v>49786.71</c:v>
                </c:pt>
                <c:pt idx="13">
                  <c:v>50294.62</c:v>
                </c:pt>
                <c:pt idx="14">
                  <c:v>51377.83</c:v>
                </c:pt>
                <c:pt idx="15">
                  <c:v>51897.01</c:v>
                </c:pt>
                <c:pt idx="16">
                  <c:v>54634.81</c:v>
                </c:pt>
                <c:pt idx="17">
                  <c:v>58719.69</c:v>
                </c:pt>
                <c:pt idx="18">
                  <c:v>62885.96</c:v>
                </c:pt>
                <c:pt idx="19">
                  <c:v>67114.429999999993</c:v>
                </c:pt>
                <c:pt idx="20">
                  <c:v>70912.3</c:v>
                </c:pt>
                <c:pt idx="21">
                  <c:v>74474.59</c:v>
                </c:pt>
                <c:pt idx="22">
                  <c:v>76845.41</c:v>
                </c:pt>
                <c:pt idx="23">
                  <c:v>77788.289999999994</c:v>
                </c:pt>
                <c:pt idx="24">
                  <c:v>78363.05</c:v>
                </c:pt>
                <c:pt idx="25">
                  <c:v>78357.83</c:v>
                </c:pt>
                <c:pt idx="26">
                  <c:v>77780.149999999994</c:v>
                </c:pt>
                <c:pt idx="27">
                  <c:v>75570.429999999993</c:v>
                </c:pt>
                <c:pt idx="28">
                  <c:v>72655.89</c:v>
                </c:pt>
                <c:pt idx="29">
                  <c:v>70255.75</c:v>
                </c:pt>
                <c:pt idx="30">
                  <c:v>66413.73</c:v>
                </c:pt>
                <c:pt idx="31">
                  <c:v>62419.88</c:v>
                </c:pt>
                <c:pt idx="32">
                  <c:v>58399.44</c:v>
                </c:pt>
                <c:pt idx="33">
                  <c:v>55457.36</c:v>
                </c:pt>
                <c:pt idx="34">
                  <c:v>53406.2</c:v>
                </c:pt>
                <c:pt idx="35">
                  <c:v>52142.33</c:v>
                </c:pt>
                <c:pt idx="36">
                  <c:v>51727.18</c:v>
                </c:pt>
                <c:pt idx="37">
                  <c:v>51858.51</c:v>
                </c:pt>
                <c:pt idx="38">
                  <c:v>52607.360000000001</c:v>
                </c:pt>
                <c:pt idx="39">
                  <c:v>52973.96</c:v>
                </c:pt>
                <c:pt idx="40">
                  <c:v>55382.96</c:v>
                </c:pt>
                <c:pt idx="41">
                  <c:v>59199.96</c:v>
                </c:pt>
                <c:pt idx="42">
                  <c:v>63488.69</c:v>
                </c:pt>
                <c:pt idx="43">
                  <c:v>67777.100000000006</c:v>
                </c:pt>
                <c:pt idx="44">
                  <c:v>71433.77</c:v>
                </c:pt>
                <c:pt idx="45">
                  <c:v>74777.33</c:v>
                </c:pt>
                <c:pt idx="46">
                  <c:v>77193.87</c:v>
                </c:pt>
                <c:pt idx="47">
                  <c:v>78070.039999999994</c:v>
                </c:pt>
                <c:pt idx="48">
                  <c:v>78187.94</c:v>
                </c:pt>
                <c:pt idx="49">
                  <c:v>77920.259999999995</c:v>
                </c:pt>
                <c:pt idx="50">
                  <c:v>76801.58</c:v>
                </c:pt>
                <c:pt idx="51">
                  <c:v>74503.23</c:v>
                </c:pt>
                <c:pt idx="52">
                  <c:v>72006.14</c:v>
                </c:pt>
                <c:pt idx="53">
                  <c:v>69824.94</c:v>
                </c:pt>
                <c:pt idx="54">
                  <c:v>65944.149999999994</c:v>
                </c:pt>
                <c:pt idx="55">
                  <c:v>61761.67</c:v>
                </c:pt>
                <c:pt idx="56">
                  <c:v>58170.559999999998</c:v>
                </c:pt>
                <c:pt idx="57">
                  <c:v>55348.38</c:v>
                </c:pt>
                <c:pt idx="58">
                  <c:v>53180.959999999999</c:v>
                </c:pt>
                <c:pt idx="59">
                  <c:v>51716.58</c:v>
                </c:pt>
                <c:pt idx="60">
                  <c:v>50918.2</c:v>
                </c:pt>
                <c:pt idx="61">
                  <c:v>51322.32</c:v>
                </c:pt>
                <c:pt idx="62">
                  <c:v>52040.41</c:v>
                </c:pt>
                <c:pt idx="63">
                  <c:v>52283.95</c:v>
                </c:pt>
                <c:pt idx="64">
                  <c:v>55058.95</c:v>
                </c:pt>
                <c:pt idx="65">
                  <c:v>58556.42</c:v>
                </c:pt>
                <c:pt idx="66">
                  <c:v>62743.7</c:v>
                </c:pt>
                <c:pt idx="67">
                  <c:v>67029.31</c:v>
                </c:pt>
                <c:pt idx="68">
                  <c:v>71188.08</c:v>
                </c:pt>
                <c:pt idx="69">
                  <c:v>74776.52</c:v>
                </c:pt>
                <c:pt idx="70">
                  <c:v>77312.78</c:v>
                </c:pt>
                <c:pt idx="71">
                  <c:v>78029.039999999994</c:v>
                </c:pt>
                <c:pt idx="72">
                  <c:v>77912.72</c:v>
                </c:pt>
                <c:pt idx="73">
                  <c:v>77371.08</c:v>
                </c:pt>
                <c:pt idx="74">
                  <c:v>75906.84</c:v>
                </c:pt>
                <c:pt idx="75">
                  <c:v>73658.14</c:v>
                </c:pt>
                <c:pt idx="76">
                  <c:v>71057.98</c:v>
                </c:pt>
                <c:pt idx="77">
                  <c:v>68291.259999999995</c:v>
                </c:pt>
                <c:pt idx="78">
                  <c:v>64297.7</c:v>
                </c:pt>
                <c:pt idx="79">
                  <c:v>60120.75</c:v>
                </c:pt>
                <c:pt idx="80">
                  <c:v>56508.93</c:v>
                </c:pt>
                <c:pt idx="81">
                  <c:v>53780.99</c:v>
                </c:pt>
                <c:pt idx="82">
                  <c:v>51775.45</c:v>
                </c:pt>
                <c:pt idx="83">
                  <c:v>50347.41</c:v>
                </c:pt>
                <c:pt idx="84">
                  <c:v>49734.21</c:v>
                </c:pt>
                <c:pt idx="85">
                  <c:v>50009.440000000002</c:v>
                </c:pt>
                <c:pt idx="86">
                  <c:v>50918.13</c:v>
                </c:pt>
                <c:pt idx="87">
                  <c:v>51339.18</c:v>
                </c:pt>
                <c:pt idx="88">
                  <c:v>53872.68</c:v>
                </c:pt>
                <c:pt idx="89">
                  <c:v>57608.12</c:v>
                </c:pt>
                <c:pt idx="90">
                  <c:v>61846.77</c:v>
                </c:pt>
                <c:pt idx="91">
                  <c:v>65961.259999999995</c:v>
                </c:pt>
                <c:pt idx="92">
                  <c:v>69000.039999999994</c:v>
                </c:pt>
                <c:pt idx="93">
                  <c:v>71327.100000000006</c:v>
                </c:pt>
                <c:pt idx="94">
                  <c:v>72792.97</c:v>
                </c:pt>
                <c:pt idx="95">
                  <c:v>74005.22</c:v>
                </c:pt>
                <c:pt idx="96">
                  <c:v>74234.62</c:v>
                </c:pt>
                <c:pt idx="97">
                  <c:v>73549.08</c:v>
                </c:pt>
                <c:pt idx="98">
                  <c:v>71819.92</c:v>
                </c:pt>
                <c:pt idx="99">
                  <c:v>69541.600000000006</c:v>
                </c:pt>
                <c:pt idx="100">
                  <c:v>67271.649999999994</c:v>
                </c:pt>
                <c:pt idx="101">
                  <c:v>65034.53</c:v>
                </c:pt>
                <c:pt idx="102">
                  <c:v>61695.65</c:v>
                </c:pt>
                <c:pt idx="103">
                  <c:v>57943.06</c:v>
                </c:pt>
                <c:pt idx="104">
                  <c:v>54770.42</c:v>
                </c:pt>
                <c:pt idx="105">
                  <c:v>51847.76</c:v>
                </c:pt>
                <c:pt idx="106">
                  <c:v>49913.82</c:v>
                </c:pt>
                <c:pt idx="107">
                  <c:v>48217.9</c:v>
                </c:pt>
                <c:pt idx="108">
                  <c:v>47090.69</c:v>
                </c:pt>
                <c:pt idx="109">
                  <c:v>46751.58</c:v>
                </c:pt>
                <c:pt idx="110">
                  <c:v>46699.78</c:v>
                </c:pt>
                <c:pt idx="111">
                  <c:v>46911.09</c:v>
                </c:pt>
                <c:pt idx="112">
                  <c:v>49128.77</c:v>
                </c:pt>
                <c:pt idx="113">
                  <c:v>52238.49</c:v>
                </c:pt>
                <c:pt idx="114">
                  <c:v>55655.39</c:v>
                </c:pt>
                <c:pt idx="115">
                  <c:v>59274.48</c:v>
                </c:pt>
                <c:pt idx="116">
                  <c:v>62655.42</c:v>
                </c:pt>
                <c:pt idx="117">
                  <c:v>65929.56</c:v>
                </c:pt>
                <c:pt idx="118">
                  <c:v>68320.639999999999</c:v>
                </c:pt>
                <c:pt idx="119">
                  <c:v>69328.899999999994</c:v>
                </c:pt>
                <c:pt idx="120">
                  <c:v>69762.720000000001</c:v>
                </c:pt>
                <c:pt idx="121">
                  <c:v>69660.17</c:v>
                </c:pt>
                <c:pt idx="122">
                  <c:v>68454.44</c:v>
                </c:pt>
                <c:pt idx="123">
                  <c:v>66193.52</c:v>
                </c:pt>
                <c:pt idx="124">
                  <c:v>64143.839999999997</c:v>
                </c:pt>
                <c:pt idx="125">
                  <c:v>62274.57</c:v>
                </c:pt>
                <c:pt idx="126">
                  <c:v>59324.51</c:v>
                </c:pt>
                <c:pt idx="127">
                  <c:v>56229.83</c:v>
                </c:pt>
                <c:pt idx="128">
                  <c:v>53113.59</c:v>
                </c:pt>
                <c:pt idx="129">
                  <c:v>50611.73</c:v>
                </c:pt>
                <c:pt idx="130">
                  <c:v>48832.4</c:v>
                </c:pt>
                <c:pt idx="131">
                  <c:v>47222.25</c:v>
                </c:pt>
                <c:pt idx="132">
                  <c:v>46077.9</c:v>
                </c:pt>
                <c:pt idx="133">
                  <c:v>45476.88</c:v>
                </c:pt>
                <c:pt idx="134">
                  <c:v>45123.95</c:v>
                </c:pt>
                <c:pt idx="135">
                  <c:v>45175.26</c:v>
                </c:pt>
                <c:pt idx="136">
                  <c:v>48250.74</c:v>
                </c:pt>
                <c:pt idx="137">
                  <c:v>52660.79</c:v>
                </c:pt>
                <c:pt idx="138">
                  <c:v>57003.45</c:v>
                </c:pt>
                <c:pt idx="139">
                  <c:v>61224.01</c:v>
                </c:pt>
                <c:pt idx="140">
                  <c:v>64820.33</c:v>
                </c:pt>
                <c:pt idx="141">
                  <c:v>67961.42</c:v>
                </c:pt>
                <c:pt idx="142">
                  <c:v>70335.95</c:v>
                </c:pt>
                <c:pt idx="143">
                  <c:v>72035.990000000005</c:v>
                </c:pt>
                <c:pt idx="144">
                  <c:v>73220.479999999996</c:v>
                </c:pt>
                <c:pt idx="145">
                  <c:v>73449.679999999993</c:v>
                </c:pt>
                <c:pt idx="146">
                  <c:v>72273.36</c:v>
                </c:pt>
                <c:pt idx="147">
                  <c:v>69813.77</c:v>
                </c:pt>
                <c:pt idx="148">
                  <c:v>67364.759999999995</c:v>
                </c:pt>
                <c:pt idx="149">
                  <c:v>65238.74</c:v>
                </c:pt>
                <c:pt idx="150">
                  <c:v>61584.86</c:v>
                </c:pt>
                <c:pt idx="151">
                  <c:v>57479.78</c:v>
                </c:pt>
                <c:pt idx="152">
                  <c:v>54082.75</c:v>
                </c:pt>
                <c:pt idx="153">
                  <c:v>51873.4</c:v>
                </c:pt>
                <c:pt idx="154">
                  <c:v>49892.04</c:v>
                </c:pt>
                <c:pt idx="155">
                  <c:v>48565.81</c:v>
                </c:pt>
                <c:pt idx="156">
                  <c:v>48108.68</c:v>
                </c:pt>
                <c:pt idx="157">
                  <c:v>48640.73</c:v>
                </c:pt>
                <c:pt idx="158">
                  <c:v>49944.1</c:v>
                </c:pt>
                <c:pt idx="159">
                  <c:v>50542.95</c:v>
                </c:pt>
                <c:pt idx="160">
                  <c:v>53134.5</c:v>
                </c:pt>
                <c:pt idx="161">
                  <c:v>56905.15</c:v>
                </c:pt>
                <c:pt idx="162">
                  <c:v>61009.17</c:v>
                </c:pt>
                <c:pt idx="163">
                  <c:v>65198.59</c:v>
                </c:pt>
                <c:pt idx="164">
                  <c:v>69279.509999999995</c:v>
                </c:pt>
                <c:pt idx="165">
                  <c:v>72662.28</c:v>
                </c:pt>
                <c:pt idx="166">
                  <c:v>74711.42</c:v>
                </c:pt>
                <c:pt idx="167">
                  <c:v>76129.25</c:v>
                </c:pt>
                <c:pt idx="168">
                  <c:v>76690.66</c:v>
                </c:pt>
                <c:pt idx="169">
                  <c:v>76206.59</c:v>
                </c:pt>
                <c:pt idx="170">
                  <c:v>74499.22</c:v>
                </c:pt>
                <c:pt idx="171">
                  <c:v>71578.66</c:v>
                </c:pt>
                <c:pt idx="172">
                  <c:v>68976.89</c:v>
                </c:pt>
                <c:pt idx="173">
                  <c:v>66813.55</c:v>
                </c:pt>
                <c:pt idx="174">
                  <c:v>62985.81</c:v>
                </c:pt>
                <c:pt idx="175">
                  <c:v>58744.13</c:v>
                </c:pt>
                <c:pt idx="176">
                  <c:v>55008.89</c:v>
                </c:pt>
                <c:pt idx="177">
                  <c:v>52187.05</c:v>
                </c:pt>
                <c:pt idx="178">
                  <c:v>50261.13</c:v>
                </c:pt>
                <c:pt idx="179">
                  <c:v>49199.47</c:v>
                </c:pt>
                <c:pt idx="180">
                  <c:v>48692.69</c:v>
                </c:pt>
                <c:pt idx="181">
                  <c:v>49050.92</c:v>
                </c:pt>
                <c:pt idx="182">
                  <c:v>50144.81</c:v>
                </c:pt>
                <c:pt idx="183">
                  <c:v>50745.7</c:v>
                </c:pt>
                <c:pt idx="184">
                  <c:v>53169.66</c:v>
                </c:pt>
                <c:pt idx="185">
                  <c:v>56951.4</c:v>
                </c:pt>
                <c:pt idx="186">
                  <c:v>61303.78</c:v>
                </c:pt>
                <c:pt idx="187">
                  <c:v>65654.92</c:v>
                </c:pt>
                <c:pt idx="188">
                  <c:v>69398.509999999995</c:v>
                </c:pt>
                <c:pt idx="189">
                  <c:v>72322.28</c:v>
                </c:pt>
                <c:pt idx="190">
                  <c:v>73716.820000000007</c:v>
                </c:pt>
                <c:pt idx="191">
                  <c:v>73802.36</c:v>
                </c:pt>
                <c:pt idx="192">
                  <c:v>73176.06</c:v>
                </c:pt>
                <c:pt idx="193">
                  <c:v>71430.86</c:v>
                </c:pt>
                <c:pt idx="194">
                  <c:v>69487.16</c:v>
                </c:pt>
                <c:pt idx="195">
                  <c:v>67225.119999999995</c:v>
                </c:pt>
                <c:pt idx="196">
                  <c:v>65540.72</c:v>
                </c:pt>
                <c:pt idx="197">
                  <c:v>63553.87</c:v>
                </c:pt>
                <c:pt idx="198">
                  <c:v>60026.59</c:v>
                </c:pt>
                <c:pt idx="199">
                  <c:v>56401.59</c:v>
                </c:pt>
                <c:pt idx="200">
                  <c:v>52601.86</c:v>
                </c:pt>
                <c:pt idx="201">
                  <c:v>49969.93</c:v>
                </c:pt>
                <c:pt idx="202">
                  <c:v>48187.85</c:v>
                </c:pt>
                <c:pt idx="203">
                  <c:v>47046.03</c:v>
                </c:pt>
                <c:pt idx="204">
                  <c:v>46745.58</c:v>
                </c:pt>
                <c:pt idx="205">
                  <c:v>47493.23</c:v>
                </c:pt>
                <c:pt idx="206">
                  <c:v>48923.199999999997</c:v>
                </c:pt>
                <c:pt idx="207">
                  <c:v>49568.08</c:v>
                </c:pt>
                <c:pt idx="208">
                  <c:v>52146.92</c:v>
                </c:pt>
                <c:pt idx="209">
                  <c:v>55879.43</c:v>
                </c:pt>
                <c:pt idx="210">
                  <c:v>60308.97</c:v>
                </c:pt>
                <c:pt idx="211">
                  <c:v>64943.34</c:v>
                </c:pt>
                <c:pt idx="212">
                  <c:v>68988.33</c:v>
                </c:pt>
                <c:pt idx="213">
                  <c:v>72273.67</c:v>
                </c:pt>
                <c:pt idx="214">
                  <c:v>74248.95</c:v>
                </c:pt>
                <c:pt idx="215">
                  <c:v>75062.42</c:v>
                </c:pt>
                <c:pt idx="216">
                  <c:v>74196.98</c:v>
                </c:pt>
                <c:pt idx="217">
                  <c:v>71764.02</c:v>
                </c:pt>
                <c:pt idx="218">
                  <c:v>68248.240000000005</c:v>
                </c:pt>
                <c:pt idx="219">
                  <c:v>63551.86</c:v>
                </c:pt>
                <c:pt idx="220">
                  <c:v>61337.08</c:v>
                </c:pt>
                <c:pt idx="221">
                  <c:v>59275.3</c:v>
                </c:pt>
                <c:pt idx="222">
                  <c:v>55959.75</c:v>
                </c:pt>
                <c:pt idx="223">
                  <c:v>52383.88</c:v>
                </c:pt>
                <c:pt idx="224">
                  <c:v>49281.48</c:v>
                </c:pt>
                <c:pt idx="225">
                  <c:v>46938.23</c:v>
                </c:pt>
                <c:pt idx="226">
                  <c:v>45493.63</c:v>
                </c:pt>
                <c:pt idx="227">
                  <c:v>44611.01</c:v>
                </c:pt>
                <c:pt idx="228">
                  <c:v>44375.1</c:v>
                </c:pt>
                <c:pt idx="229">
                  <c:v>45324.98</c:v>
                </c:pt>
                <c:pt idx="230">
                  <c:v>47073.33</c:v>
                </c:pt>
                <c:pt idx="231">
                  <c:v>47856.69</c:v>
                </c:pt>
                <c:pt idx="232">
                  <c:v>49853.53</c:v>
                </c:pt>
                <c:pt idx="233">
                  <c:v>53215.13</c:v>
                </c:pt>
                <c:pt idx="234">
                  <c:v>57575.839999999997</c:v>
                </c:pt>
                <c:pt idx="235">
                  <c:v>62024.2</c:v>
                </c:pt>
                <c:pt idx="236">
                  <c:v>66202.149999999994</c:v>
                </c:pt>
                <c:pt idx="237">
                  <c:v>69657.33</c:v>
                </c:pt>
                <c:pt idx="238">
                  <c:v>71855.3</c:v>
                </c:pt>
                <c:pt idx="239">
                  <c:v>73585.16</c:v>
                </c:pt>
                <c:pt idx="240">
                  <c:v>74163.34</c:v>
                </c:pt>
                <c:pt idx="241">
                  <c:v>73505.53</c:v>
                </c:pt>
                <c:pt idx="242">
                  <c:v>71412.95</c:v>
                </c:pt>
                <c:pt idx="243">
                  <c:v>68774.17</c:v>
                </c:pt>
                <c:pt idx="244">
                  <c:v>66328.06</c:v>
                </c:pt>
                <c:pt idx="245">
                  <c:v>63760.14</c:v>
                </c:pt>
                <c:pt idx="246">
                  <c:v>60089.84</c:v>
                </c:pt>
                <c:pt idx="247">
                  <c:v>56232.9</c:v>
                </c:pt>
                <c:pt idx="248">
                  <c:v>52804.78</c:v>
                </c:pt>
                <c:pt idx="249">
                  <c:v>50134.64</c:v>
                </c:pt>
                <c:pt idx="250">
                  <c:v>48155.61</c:v>
                </c:pt>
                <c:pt idx="251">
                  <c:v>47161.82</c:v>
                </c:pt>
                <c:pt idx="252">
                  <c:v>46741.760000000002</c:v>
                </c:pt>
                <c:pt idx="253">
                  <c:v>47258.7</c:v>
                </c:pt>
                <c:pt idx="254">
                  <c:v>48597.83</c:v>
                </c:pt>
                <c:pt idx="255">
                  <c:v>49207.61</c:v>
                </c:pt>
                <c:pt idx="256">
                  <c:v>51482.42</c:v>
                </c:pt>
                <c:pt idx="257">
                  <c:v>55065.88</c:v>
                </c:pt>
                <c:pt idx="258">
                  <c:v>59479.7</c:v>
                </c:pt>
                <c:pt idx="259">
                  <c:v>63799.06</c:v>
                </c:pt>
                <c:pt idx="260">
                  <c:v>67330.720000000001</c:v>
                </c:pt>
                <c:pt idx="261">
                  <c:v>69557.34</c:v>
                </c:pt>
                <c:pt idx="262">
                  <c:v>71525.279999999999</c:v>
                </c:pt>
                <c:pt idx="263">
                  <c:v>72572.72</c:v>
                </c:pt>
                <c:pt idx="264">
                  <c:v>72691.649999999994</c:v>
                </c:pt>
                <c:pt idx="265">
                  <c:v>71726.19</c:v>
                </c:pt>
                <c:pt idx="266">
                  <c:v>69587.81</c:v>
                </c:pt>
                <c:pt idx="267">
                  <c:v>67318.62</c:v>
                </c:pt>
                <c:pt idx="268">
                  <c:v>64783.79</c:v>
                </c:pt>
                <c:pt idx="269">
                  <c:v>62835.68</c:v>
                </c:pt>
                <c:pt idx="270">
                  <c:v>59766.3</c:v>
                </c:pt>
                <c:pt idx="271">
                  <c:v>56340.92</c:v>
                </c:pt>
                <c:pt idx="272">
                  <c:v>53068.76</c:v>
                </c:pt>
                <c:pt idx="273">
                  <c:v>50590.559999999998</c:v>
                </c:pt>
                <c:pt idx="274">
                  <c:v>48837.45</c:v>
                </c:pt>
                <c:pt idx="275">
                  <c:v>47220.14</c:v>
                </c:pt>
                <c:pt idx="276">
                  <c:v>46299.81</c:v>
                </c:pt>
                <c:pt idx="277">
                  <c:v>46115.360000000001</c:v>
                </c:pt>
                <c:pt idx="278">
                  <c:v>46100.42</c:v>
                </c:pt>
                <c:pt idx="279">
                  <c:v>46405.75</c:v>
                </c:pt>
                <c:pt idx="280">
                  <c:v>49274.080000000002</c:v>
                </c:pt>
                <c:pt idx="281">
                  <c:v>53302.7</c:v>
                </c:pt>
                <c:pt idx="282">
                  <c:v>57773.33</c:v>
                </c:pt>
                <c:pt idx="283">
                  <c:v>61670.09</c:v>
                </c:pt>
                <c:pt idx="284">
                  <c:v>64790.85</c:v>
                </c:pt>
                <c:pt idx="285">
                  <c:v>67590.100000000006</c:v>
                </c:pt>
                <c:pt idx="286">
                  <c:v>69362.58</c:v>
                </c:pt>
                <c:pt idx="287">
                  <c:v>70173.42</c:v>
                </c:pt>
                <c:pt idx="288">
                  <c:v>70607.23</c:v>
                </c:pt>
                <c:pt idx="289">
                  <c:v>70353.33</c:v>
                </c:pt>
                <c:pt idx="290">
                  <c:v>69105.100000000006</c:v>
                </c:pt>
                <c:pt idx="291">
                  <c:v>66703.77</c:v>
                </c:pt>
                <c:pt idx="292">
                  <c:v>64501.43</c:v>
                </c:pt>
                <c:pt idx="293">
                  <c:v>62414.91</c:v>
                </c:pt>
                <c:pt idx="294">
                  <c:v>59115.45</c:v>
                </c:pt>
                <c:pt idx="295">
                  <c:v>55681.07</c:v>
                </c:pt>
                <c:pt idx="296">
                  <c:v>52518.77</c:v>
                </c:pt>
                <c:pt idx="297">
                  <c:v>49901.279999999999</c:v>
                </c:pt>
                <c:pt idx="298">
                  <c:v>48043.75</c:v>
                </c:pt>
                <c:pt idx="299">
                  <c:v>46490.42</c:v>
                </c:pt>
                <c:pt idx="300">
                  <c:v>45074.6</c:v>
                </c:pt>
                <c:pt idx="301">
                  <c:v>44341.29</c:v>
                </c:pt>
                <c:pt idx="302">
                  <c:v>43988.29</c:v>
                </c:pt>
                <c:pt idx="303">
                  <c:v>44072.33</c:v>
                </c:pt>
                <c:pt idx="304">
                  <c:v>46624.89</c:v>
                </c:pt>
                <c:pt idx="305">
                  <c:v>50279.81</c:v>
                </c:pt>
                <c:pt idx="306">
                  <c:v>54490.23</c:v>
                </c:pt>
                <c:pt idx="307">
                  <c:v>58397.96</c:v>
                </c:pt>
                <c:pt idx="308">
                  <c:v>61417.21</c:v>
                </c:pt>
                <c:pt idx="309">
                  <c:v>63877.15</c:v>
                </c:pt>
                <c:pt idx="310">
                  <c:v>66096.759999999995</c:v>
                </c:pt>
                <c:pt idx="311">
                  <c:v>67818.39</c:v>
                </c:pt>
                <c:pt idx="312">
                  <c:v>68745.649999999994</c:v>
                </c:pt>
                <c:pt idx="313">
                  <c:v>68982.929999999993</c:v>
                </c:pt>
                <c:pt idx="314">
                  <c:v>68085.91</c:v>
                </c:pt>
                <c:pt idx="315">
                  <c:v>66150.64</c:v>
                </c:pt>
                <c:pt idx="316">
                  <c:v>64540.22</c:v>
                </c:pt>
                <c:pt idx="317">
                  <c:v>62367.45</c:v>
                </c:pt>
                <c:pt idx="318">
                  <c:v>58685</c:v>
                </c:pt>
                <c:pt idx="319">
                  <c:v>54981.599999999999</c:v>
                </c:pt>
                <c:pt idx="320">
                  <c:v>51825.39</c:v>
                </c:pt>
                <c:pt idx="321">
                  <c:v>49383.69</c:v>
                </c:pt>
                <c:pt idx="322">
                  <c:v>47896.26</c:v>
                </c:pt>
                <c:pt idx="323">
                  <c:v>46775.89</c:v>
                </c:pt>
                <c:pt idx="324">
                  <c:v>46441.1</c:v>
                </c:pt>
                <c:pt idx="325">
                  <c:v>47272.33</c:v>
                </c:pt>
                <c:pt idx="326">
                  <c:v>48712</c:v>
                </c:pt>
                <c:pt idx="327">
                  <c:v>49499.79</c:v>
                </c:pt>
                <c:pt idx="328">
                  <c:v>51507.62</c:v>
                </c:pt>
                <c:pt idx="329">
                  <c:v>54742.75</c:v>
                </c:pt>
                <c:pt idx="330">
                  <c:v>58680.05</c:v>
                </c:pt>
                <c:pt idx="331">
                  <c:v>62669.35</c:v>
                </c:pt>
                <c:pt idx="332">
                  <c:v>66312.929999999993</c:v>
                </c:pt>
                <c:pt idx="333">
                  <c:v>69574.77</c:v>
                </c:pt>
                <c:pt idx="334">
                  <c:v>72188.399999999994</c:v>
                </c:pt>
                <c:pt idx="335">
                  <c:v>73697.91</c:v>
                </c:pt>
                <c:pt idx="336">
                  <c:v>74324.59</c:v>
                </c:pt>
                <c:pt idx="337">
                  <c:v>73807.62</c:v>
                </c:pt>
                <c:pt idx="338">
                  <c:v>72128.639999999999</c:v>
                </c:pt>
                <c:pt idx="339">
                  <c:v>69319.28</c:v>
                </c:pt>
                <c:pt idx="340">
                  <c:v>67110.31</c:v>
                </c:pt>
                <c:pt idx="341">
                  <c:v>64360.05</c:v>
                </c:pt>
                <c:pt idx="342">
                  <c:v>60192.31</c:v>
                </c:pt>
                <c:pt idx="343">
                  <c:v>56012.7</c:v>
                </c:pt>
                <c:pt idx="344">
                  <c:v>52532.43</c:v>
                </c:pt>
                <c:pt idx="345">
                  <c:v>50035.59</c:v>
                </c:pt>
                <c:pt idx="346">
                  <c:v>48237.78</c:v>
                </c:pt>
                <c:pt idx="347">
                  <c:v>47361.16</c:v>
                </c:pt>
                <c:pt idx="348">
                  <c:v>46876.19</c:v>
                </c:pt>
                <c:pt idx="349">
                  <c:v>47652.79</c:v>
                </c:pt>
                <c:pt idx="350">
                  <c:v>49171.11</c:v>
                </c:pt>
                <c:pt idx="351">
                  <c:v>49856.67</c:v>
                </c:pt>
                <c:pt idx="352">
                  <c:v>52057.66</c:v>
                </c:pt>
                <c:pt idx="353">
                  <c:v>55574.559999999998</c:v>
                </c:pt>
                <c:pt idx="354">
                  <c:v>59273.68</c:v>
                </c:pt>
                <c:pt idx="355">
                  <c:v>63574.95</c:v>
                </c:pt>
                <c:pt idx="356">
                  <c:v>67533.38</c:v>
                </c:pt>
                <c:pt idx="357">
                  <c:v>71066.77</c:v>
                </c:pt>
                <c:pt idx="358">
                  <c:v>73531.12</c:v>
                </c:pt>
                <c:pt idx="359">
                  <c:v>74988.3</c:v>
                </c:pt>
                <c:pt idx="360">
                  <c:v>75465.820000000007</c:v>
                </c:pt>
                <c:pt idx="361">
                  <c:v>75575.240000000005</c:v>
                </c:pt>
                <c:pt idx="362">
                  <c:v>74183.179999999993</c:v>
                </c:pt>
                <c:pt idx="363">
                  <c:v>71478.75</c:v>
                </c:pt>
                <c:pt idx="364">
                  <c:v>68913.87</c:v>
                </c:pt>
                <c:pt idx="365">
                  <c:v>65972.58</c:v>
                </c:pt>
                <c:pt idx="366">
                  <c:v>61860.43</c:v>
                </c:pt>
                <c:pt idx="367">
                  <c:v>57770.25</c:v>
                </c:pt>
                <c:pt idx="368">
                  <c:v>53873.14</c:v>
                </c:pt>
                <c:pt idx="369">
                  <c:v>51166.32</c:v>
                </c:pt>
                <c:pt idx="370">
                  <c:v>49314.52</c:v>
                </c:pt>
                <c:pt idx="371">
                  <c:v>48229.43</c:v>
                </c:pt>
                <c:pt idx="372">
                  <c:v>47811.32</c:v>
                </c:pt>
                <c:pt idx="373">
                  <c:v>48489.8</c:v>
                </c:pt>
                <c:pt idx="374">
                  <c:v>50213.06</c:v>
                </c:pt>
                <c:pt idx="375">
                  <c:v>50670.32</c:v>
                </c:pt>
                <c:pt idx="376">
                  <c:v>52663.360000000001</c:v>
                </c:pt>
                <c:pt idx="377">
                  <c:v>56274.45</c:v>
                </c:pt>
                <c:pt idx="378">
                  <c:v>60753.73</c:v>
                </c:pt>
                <c:pt idx="379">
                  <c:v>65198.05</c:v>
                </c:pt>
                <c:pt idx="380">
                  <c:v>69285.3</c:v>
                </c:pt>
                <c:pt idx="381">
                  <c:v>72846.94</c:v>
                </c:pt>
                <c:pt idx="382">
                  <c:v>75620.38</c:v>
                </c:pt>
                <c:pt idx="383">
                  <c:v>76705.509999999995</c:v>
                </c:pt>
                <c:pt idx="384">
                  <c:v>77598.25</c:v>
                </c:pt>
                <c:pt idx="385">
                  <c:v>77582.289999999994</c:v>
                </c:pt>
                <c:pt idx="386">
                  <c:v>75995.929999999993</c:v>
                </c:pt>
                <c:pt idx="387">
                  <c:v>73223.59</c:v>
                </c:pt>
                <c:pt idx="388">
                  <c:v>70735.69</c:v>
                </c:pt>
                <c:pt idx="389">
                  <c:v>67192.399999999994</c:v>
                </c:pt>
                <c:pt idx="390">
                  <c:v>61917.95</c:v>
                </c:pt>
                <c:pt idx="391">
                  <c:v>57128.98</c:v>
                </c:pt>
                <c:pt idx="392">
                  <c:v>53296.25</c:v>
                </c:pt>
                <c:pt idx="393">
                  <c:v>50494.19</c:v>
                </c:pt>
                <c:pt idx="394">
                  <c:v>48463.38</c:v>
                </c:pt>
                <c:pt idx="395">
                  <c:v>47030.21</c:v>
                </c:pt>
                <c:pt idx="396">
                  <c:v>46629.68</c:v>
                </c:pt>
                <c:pt idx="397">
                  <c:v>47393.919999999998</c:v>
                </c:pt>
                <c:pt idx="398">
                  <c:v>49392.98</c:v>
                </c:pt>
                <c:pt idx="399">
                  <c:v>49687.28</c:v>
                </c:pt>
                <c:pt idx="400">
                  <c:v>51204.11</c:v>
                </c:pt>
                <c:pt idx="401">
                  <c:v>54090.03</c:v>
                </c:pt>
                <c:pt idx="402">
                  <c:v>57323.199999999997</c:v>
                </c:pt>
                <c:pt idx="403">
                  <c:v>60554.43</c:v>
                </c:pt>
                <c:pt idx="404">
                  <c:v>63391.6</c:v>
                </c:pt>
                <c:pt idx="405">
                  <c:v>65405.97</c:v>
                </c:pt>
                <c:pt idx="406">
                  <c:v>66535.679999999993</c:v>
                </c:pt>
                <c:pt idx="407">
                  <c:v>67069.5</c:v>
                </c:pt>
                <c:pt idx="408">
                  <c:v>66582.61</c:v>
                </c:pt>
                <c:pt idx="409">
                  <c:v>64128.92</c:v>
                </c:pt>
                <c:pt idx="410">
                  <c:v>61797.01</c:v>
                </c:pt>
                <c:pt idx="411">
                  <c:v>59981.2</c:v>
                </c:pt>
                <c:pt idx="412">
                  <c:v>58624.37</c:v>
                </c:pt>
                <c:pt idx="413">
                  <c:v>56672.04</c:v>
                </c:pt>
                <c:pt idx="414">
                  <c:v>53588.88</c:v>
                </c:pt>
                <c:pt idx="415">
                  <c:v>49930.7</c:v>
                </c:pt>
                <c:pt idx="416">
                  <c:v>46984.06</c:v>
                </c:pt>
                <c:pt idx="417">
                  <c:v>44975.79</c:v>
                </c:pt>
                <c:pt idx="418">
                  <c:v>43670.54</c:v>
                </c:pt>
                <c:pt idx="419">
                  <c:v>43098.61</c:v>
                </c:pt>
                <c:pt idx="420">
                  <c:v>42994.94</c:v>
                </c:pt>
                <c:pt idx="421">
                  <c:v>44043.85</c:v>
                </c:pt>
                <c:pt idx="422">
                  <c:v>46320.51</c:v>
                </c:pt>
                <c:pt idx="423">
                  <c:v>47088.46</c:v>
                </c:pt>
                <c:pt idx="424">
                  <c:v>48312.63</c:v>
                </c:pt>
                <c:pt idx="425">
                  <c:v>50295.37</c:v>
                </c:pt>
                <c:pt idx="426">
                  <c:v>53017.98</c:v>
                </c:pt>
                <c:pt idx="427">
                  <c:v>55980.97</c:v>
                </c:pt>
                <c:pt idx="428">
                  <c:v>58824.79</c:v>
                </c:pt>
                <c:pt idx="429">
                  <c:v>61293.23</c:v>
                </c:pt>
                <c:pt idx="430">
                  <c:v>62687.86</c:v>
                </c:pt>
                <c:pt idx="431">
                  <c:v>63145.34</c:v>
                </c:pt>
                <c:pt idx="432">
                  <c:v>63376.160000000003</c:v>
                </c:pt>
                <c:pt idx="433">
                  <c:v>62820.15</c:v>
                </c:pt>
                <c:pt idx="434">
                  <c:v>61441.33</c:v>
                </c:pt>
                <c:pt idx="435">
                  <c:v>59595.94</c:v>
                </c:pt>
                <c:pt idx="436">
                  <c:v>58168.25</c:v>
                </c:pt>
                <c:pt idx="437">
                  <c:v>56336.42</c:v>
                </c:pt>
                <c:pt idx="438">
                  <c:v>53837.03</c:v>
                </c:pt>
                <c:pt idx="439">
                  <c:v>50861.69</c:v>
                </c:pt>
                <c:pt idx="440">
                  <c:v>48075.59</c:v>
                </c:pt>
                <c:pt idx="441">
                  <c:v>46092.77</c:v>
                </c:pt>
                <c:pt idx="442">
                  <c:v>44515.26</c:v>
                </c:pt>
                <c:pt idx="443">
                  <c:v>43563.72</c:v>
                </c:pt>
                <c:pt idx="444">
                  <c:v>42897.31</c:v>
                </c:pt>
                <c:pt idx="445">
                  <c:v>42917.2</c:v>
                </c:pt>
                <c:pt idx="446">
                  <c:v>43515.01</c:v>
                </c:pt>
                <c:pt idx="447">
                  <c:v>44221.3</c:v>
                </c:pt>
                <c:pt idx="448">
                  <c:v>46642.73</c:v>
                </c:pt>
                <c:pt idx="449">
                  <c:v>50214.77</c:v>
                </c:pt>
                <c:pt idx="450">
                  <c:v>54323.02</c:v>
                </c:pt>
                <c:pt idx="451">
                  <c:v>58064.92</c:v>
                </c:pt>
                <c:pt idx="452">
                  <c:v>60854.67</c:v>
                </c:pt>
                <c:pt idx="453">
                  <c:v>63068.95</c:v>
                </c:pt>
                <c:pt idx="454">
                  <c:v>64329.33</c:v>
                </c:pt>
                <c:pt idx="455">
                  <c:v>64831.64</c:v>
                </c:pt>
                <c:pt idx="456">
                  <c:v>65553.83</c:v>
                </c:pt>
                <c:pt idx="457">
                  <c:v>65541.81</c:v>
                </c:pt>
                <c:pt idx="458">
                  <c:v>63797.15</c:v>
                </c:pt>
                <c:pt idx="459">
                  <c:v>61636.84</c:v>
                </c:pt>
                <c:pt idx="460">
                  <c:v>60129.62</c:v>
                </c:pt>
                <c:pt idx="461">
                  <c:v>58015.66</c:v>
                </c:pt>
                <c:pt idx="462">
                  <c:v>55069.03</c:v>
                </c:pt>
                <c:pt idx="463">
                  <c:v>52202.73</c:v>
                </c:pt>
                <c:pt idx="464">
                  <c:v>49477.63</c:v>
                </c:pt>
                <c:pt idx="465">
                  <c:v>47260.28</c:v>
                </c:pt>
                <c:pt idx="466">
                  <c:v>45728.26</c:v>
                </c:pt>
                <c:pt idx="467">
                  <c:v>44666.45</c:v>
                </c:pt>
                <c:pt idx="468">
                  <c:v>44049.66</c:v>
                </c:pt>
                <c:pt idx="469">
                  <c:v>43835.81</c:v>
                </c:pt>
                <c:pt idx="470">
                  <c:v>43616.84</c:v>
                </c:pt>
                <c:pt idx="471">
                  <c:v>43835.46</c:v>
                </c:pt>
                <c:pt idx="472">
                  <c:v>45891.68</c:v>
                </c:pt>
                <c:pt idx="473">
                  <c:v>49228.21</c:v>
                </c:pt>
                <c:pt idx="474">
                  <c:v>52299.98</c:v>
                </c:pt>
                <c:pt idx="475">
                  <c:v>54690.58</c:v>
                </c:pt>
                <c:pt idx="476">
                  <c:v>56799.57</c:v>
                </c:pt>
                <c:pt idx="477">
                  <c:v>59089.4</c:v>
                </c:pt>
                <c:pt idx="478">
                  <c:v>61182.76</c:v>
                </c:pt>
                <c:pt idx="479">
                  <c:v>62172.22</c:v>
                </c:pt>
                <c:pt idx="480">
                  <c:v>62474.29</c:v>
                </c:pt>
                <c:pt idx="481">
                  <c:v>62608.57</c:v>
                </c:pt>
                <c:pt idx="482">
                  <c:v>61857.46</c:v>
                </c:pt>
                <c:pt idx="483">
                  <c:v>60537.62</c:v>
                </c:pt>
                <c:pt idx="484">
                  <c:v>59747.11</c:v>
                </c:pt>
                <c:pt idx="485">
                  <c:v>57849.41</c:v>
                </c:pt>
                <c:pt idx="486">
                  <c:v>54645.09</c:v>
                </c:pt>
                <c:pt idx="487">
                  <c:v>51110.86</c:v>
                </c:pt>
                <c:pt idx="488">
                  <c:v>48421.26</c:v>
                </c:pt>
                <c:pt idx="489">
                  <c:v>46457.09</c:v>
                </c:pt>
                <c:pt idx="490">
                  <c:v>45324.89</c:v>
                </c:pt>
                <c:pt idx="491">
                  <c:v>44986.35</c:v>
                </c:pt>
                <c:pt idx="492">
                  <c:v>44979.65</c:v>
                </c:pt>
                <c:pt idx="493">
                  <c:v>46250.5</c:v>
                </c:pt>
                <c:pt idx="494">
                  <c:v>48456.74</c:v>
                </c:pt>
                <c:pt idx="495">
                  <c:v>49185.54</c:v>
                </c:pt>
                <c:pt idx="496">
                  <c:v>50265.8</c:v>
                </c:pt>
                <c:pt idx="497">
                  <c:v>52388.41</c:v>
                </c:pt>
                <c:pt idx="498">
                  <c:v>54796.28</c:v>
                </c:pt>
                <c:pt idx="499">
                  <c:v>56866.239999999998</c:v>
                </c:pt>
                <c:pt idx="500">
                  <c:v>58710.5</c:v>
                </c:pt>
                <c:pt idx="501">
                  <c:v>60191.98</c:v>
                </c:pt>
                <c:pt idx="502">
                  <c:v>61183.41</c:v>
                </c:pt>
                <c:pt idx="503">
                  <c:v>61753.41</c:v>
                </c:pt>
                <c:pt idx="504">
                  <c:v>61937.38</c:v>
                </c:pt>
                <c:pt idx="505">
                  <c:v>61478.21</c:v>
                </c:pt>
                <c:pt idx="506">
                  <c:v>59806.33</c:v>
                </c:pt>
                <c:pt idx="507">
                  <c:v>57818.42</c:v>
                </c:pt>
                <c:pt idx="508">
                  <c:v>56805.33</c:v>
                </c:pt>
                <c:pt idx="509">
                  <c:v>55256.5</c:v>
                </c:pt>
                <c:pt idx="510">
                  <c:v>52444.33</c:v>
                </c:pt>
                <c:pt idx="511">
                  <c:v>49094.69</c:v>
                </c:pt>
                <c:pt idx="512">
                  <c:v>46259.05</c:v>
                </c:pt>
                <c:pt idx="513">
                  <c:v>44497.36</c:v>
                </c:pt>
                <c:pt idx="514">
                  <c:v>43313.13</c:v>
                </c:pt>
                <c:pt idx="515">
                  <c:v>42737.87</c:v>
                </c:pt>
                <c:pt idx="516">
                  <c:v>42748.63</c:v>
                </c:pt>
                <c:pt idx="517">
                  <c:v>44100.69</c:v>
                </c:pt>
                <c:pt idx="518">
                  <c:v>46195.88</c:v>
                </c:pt>
                <c:pt idx="519">
                  <c:v>47125.95</c:v>
                </c:pt>
                <c:pt idx="520">
                  <c:v>47711.57</c:v>
                </c:pt>
                <c:pt idx="521">
                  <c:v>49312.56</c:v>
                </c:pt>
                <c:pt idx="522">
                  <c:v>51279.8</c:v>
                </c:pt>
                <c:pt idx="523">
                  <c:v>53287.87</c:v>
                </c:pt>
                <c:pt idx="524">
                  <c:v>55112.77</c:v>
                </c:pt>
                <c:pt idx="525">
                  <c:v>57080.86</c:v>
                </c:pt>
                <c:pt idx="526">
                  <c:v>58818.7</c:v>
                </c:pt>
                <c:pt idx="527">
                  <c:v>60612.7</c:v>
                </c:pt>
                <c:pt idx="528">
                  <c:v>62233.97</c:v>
                </c:pt>
                <c:pt idx="529">
                  <c:v>63047.65</c:v>
                </c:pt>
                <c:pt idx="530">
                  <c:v>62134.09</c:v>
                </c:pt>
                <c:pt idx="531">
                  <c:v>60347.89</c:v>
                </c:pt>
                <c:pt idx="532">
                  <c:v>59063.63</c:v>
                </c:pt>
                <c:pt idx="533">
                  <c:v>57366.31</c:v>
                </c:pt>
                <c:pt idx="534">
                  <c:v>54274.55</c:v>
                </c:pt>
                <c:pt idx="535">
                  <c:v>50795.58</c:v>
                </c:pt>
                <c:pt idx="536">
                  <c:v>47658.53</c:v>
                </c:pt>
                <c:pt idx="537">
                  <c:v>45955.97</c:v>
                </c:pt>
                <c:pt idx="538">
                  <c:v>44729.55</c:v>
                </c:pt>
                <c:pt idx="539">
                  <c:v>44124.93</c:v>
                </c:pt>
                <c:pt idx="540">
                  <c:v>43988.93</c:v>
                </c:pt>
                <c:pt idx="541">
                  <c:v>44915.9</c:v>
                </c:pt>
                <c:pt idx="542">
                  <c:v>46962.6</c:v>
                </c:pt>
                <c:pt idx="543">
                  <c:v>47575.94</c:v>
                </c:pt>
                <c:pt idx="544">
                  <c:v>48578.5</c:v>
                </c:pt>
                <c:pt idx="545">
                  <c:v>50298.79</c:v>
                </c:pt>
                <c:pt idx="546">
                  <c:v>52467.4</c:v>
                </c:pt>
                <c:pt idx="547">
                  <c:v>54719.199999999997</c:v>
                </c:pt>
                <c:pt idx="548">
                  <c:v>57217.56</c:v>
                </c:pt>
                <c:pt idx="549">
                  <c:v>59705.31</c:v>
                </c:pt>
                <c:pt idx="550">
                  <c:v>61198.46</c:v>
                </c:pt>
                <c:pt idx="551">
                  <c:v>62074.32</c:v>
                </c:pt>
                <c:pt idx="552">
                  <c:v>62680.05</c:v>
                </c:pt>
                <c:pt idx="553">
                  <c:v>62939.53</c:v>
                </c:pt>
                <c:pt idx="554">
                  <c:v>61970.63</c:v>
                </c:pt>
                <c:pt idx="555">
                  <c:v>60291.17</c:v>
                </c:pt>
                <c:pt idx="556">
                  <c:v>59186.92</c:v>
                </c:pt>
                <c:pt idx="557">
                  <c:v>57067.65</c:v>
                </c:pt>
                <c:pt idx="558">
                  <c:v>53343.040000000001</c:v>
                </c:pt>
                <c:pt idx="559">
                  <c:v>49512.95</c:v>
                </c:pt>
                <c:pt idx="560">
                  <c:v>46557.51</c:v>
                </c:pt>
                <c:pt idx="561">
                  <c:v>44586.14</c:v>
                </c:pt>
                <c:pt idx="562">
                  <c:v>43325.4</c:v>
                </c:pt>
                <c:pt idx="563">
                  <c:v>42421.760000000002</c:v>
                </c:pt>
                <c:pt idx="564">
                  <c:v>42396.31</c:v>
                </c:pt>
                <c:pt idx="565">
                  <c:v>43553.33</c:v>
                </c:pt>
                <c:pt idx="566">
                  <c:v>45784</c:v>
                </c:pt>
                <c:pt idx="567">
                  <c:v>46445.2</c:v>
                </c:pt>
                <c:pt idx="568">
                  <c:v>47932.77</c:v>
                </c:pt>
                <c:pt idx="569">
                  <c:v>50529.41</c:v>
                </c:pt>
                <c:pt idx="570">
                  <c:v>53992.3</c:v>
                </c:pt>
                <c:pt idx="571">
                  <c:v>57255.839999999997</c:v>
                </c:pt>
                <c:pt idx="572">
                  <c:v>60066.83</c:v>
                </c:pt>
                <c:pt idx="573">
                  <c:v>62791.63</c:v>
                </c:pt>
                <c:pt idx="574">
                  <c:v>64825.66</c:v>
                </c:pt>
                <c:pt idx="575">
                  <c:v>66549.41</c:v>
                </c:pt>
                <c:pt idx="576">
                  <c:v>67663.38</c:v>
                </c:pt>
                <c:pt idx="577">
                  <c:v>67514.179999999993</c:v>
                </c:pt>
                <c:pt idx="578">
                  <c:v>66248.259999999995</c:v>
                </c:pt>
                <c:pt idx="579">
                  <c:v>63808.32</c:v>
                </c:pt>
                <c:pt idx="580">
                  <c:v>61971.53</c:v>
                </c:pt>
                <c:pt idx="581">
                  <c:v>59846.720000000001</c:v>
                </c:pt>
                <c:pt idx="582">
                  <c:v>56175.4</c:v>
                </c:pt>
                <c:pt idx="583">
                  <c:v>52187.17</c:v>
                </c:pt>
                <c:pt idx="584">
                  <c:v>48704.76</c:v>
                </c:pt>
                <c:pt idx="585">
                  <c:v>46422.68</c:v>
                </c:pt>
                <c:pt idx="586">
                  <c:v>44977.55</c:v>
                </c:pt>
                <c:pt idx="587">
                  <c:v>43857.61</c:v>
                </c:pt>
                <c:pt idx="588">
                  <c:v>43535.76</c:v>
                </c:pt>
                <c:pt idx="589">
                  <c:v>44581.51</c:v>
                </c:pt>
                <c:pt idx="590">
                  <c:v>46643.88</c:v>
                </c:pt>
                <c:pt idx="591">
                  <c:v>47293.23</c:v>
                </c:pt>
                <c:pt idx="592">
                  <c:v>48886.63</c:v>
                </c:pt>
                <c:pt idx="593">
                  <c:v>52187.12</c:v>
                </c:pt>
                <c:pt idx="594">
                  <c:v>55885.57</c:v>
                </c:pt>
                <c:pt idx="595">
                  <c:v>59565.37</c:v>
                </c:pt>
                <c:pt idx="596">
                  <c:v>62869.18</c:v>
                </c:pt>
                <c:pt idx="597">
                  <c:v>65366.98</c:v>
                </c:pt>
                <c:pt idx="598">
                  <c:v>66999.77</c:v>
                </c:pt>
                <c:pt idx="599">
                  <c:v>67720.73</c:v>
                </c:pt>
                <c:pt idx="600">
                  <c:v>68301.320000000007</c:v>
                </c:pt>
                <c:pt idx="601">
                  <c:v>68015.28</c:v>
                </c:pt>
                <c:pt idx="602">
                  <c:v>66328.160000000003</c:v>
                </c:pt>
                <c:pt idx="603">
                  <c:v>63681.34</c:v>
                </c:pt>
                <c:pt idx="604">
                  <c:v>61680.81</c:v>
                </c:pt>
                <c:pt idx="605">
                  <c:v>59362.400000000001</c:v>
                </c:pt>
                <c:pt idx="606">
                  <c:v>56286.85</c:v>
                </c:pt>
                <c:pt idx="607">
                  <c:v>53110.53</c:v>
                </c:pt>
                <c:pt idx="608">
                  <c:v>50086.400000000001</c:v>
                </c:pt>
                <c:pt idx="609">
                  <c:v>47625.84</c:v>
                </c:pt>
                <c:pt idx="610">
                  <c:v>45959.97</c:v>
                </c:pt>
                <c:pt idx="611">
                  <c:v>44658.18</c:v>
                </c:pt>
                <c:pt idx="612">
                  <c:v>43687.33</c:v>
                </c:pt>
                <c:pt idx="613">
                  <c:v>43571.45</c:v>
                </c:pt>
                <c:pt idx="614">
                  <c:v>43830.04</c:v>
                </c:pt>
                <c:pt idx="615">
                  <c:v>44216.77</c:v>
                </c:pt>
                <c:pt idx="616">
                  <c:v>46878.51</c:v>
                </c:pt>
                <c:pt idx="617">
                  <c:v>50845.67</c:v>
                </c:pt>
                <c:pt idx="618">
                  <c:v>55173.71</c:v>
                </c:pt>
                <c:pt idx="619">
                  <c:v>59044.97</c:v>
                </c:pt>
                <c:pt idx="620">
                  <c:v>62277.04</c:v>
                </c:pt>
                <c:pt idx="621">
                  <c:v>64846.52</c:v>
                </c:pt>
                <c:pt idx="622">
                  <c:v>66657.66</c:v>
                </c:pt>
                <c:pt idx="623">
                  <c:v>67825.399999999994</c:v>
                </c:pt>
                <c:pt idx="624">
                  <c:v>68653.679999999993</c:v>
                </c:pt>
                <c:pt idx="625">
                  <c:v>69101.960000000006</c:v>
                </c:pt>
                <c:pt idx="626">
                  <c:v>67764.259999999995</c:v>
                </c:pt>
                <c:pt idx="627">
                  <c:v>65023.24</c:v>
                </c:pt>
                <c:pt idx="628">
                  <c:v>62887.41</c:v>
                </c:pt>
                <c:pt idx="629">
                  <c:v>60561.06</c:v>
                </c:pt>
                <c:pt idx="630">
                  <c:v>57579.67</c:v>
                </c:pt>
                <c:pt idx="631">
                  <c:v>54513.95</c:v>
                </c:pt>
                <c:pt idx="632">
                  <c:v>51534.58</c:v>
                </c:pt>
                <c:pt idx="633">
                  <c:v>49161.81</c:v>
                </c:pt>
                <c:pt idx="634">
                  <c:v>47425.4</c:v>
                </c:pt>
                <c:pt idx="635">
                  <c:v>45937.45</c:v>
                </c:pt>
                <c:pt idx="636">
                  <c:v>44867</c:v>
                </c:pt>
                <c:pt idx="637">
                  <c:v>44431.16</c:v>
                </c:pt>
                <c:pt idx="638">
                  <c:v>44383.14</c:v>
                </c:pt>
                <c:pt idx="639">
                  <c:v>44563.46</c:v>
                </c:pt>
                <c:pt idx="640">
                  <c:v>47344.4</c:v>
                </c:pt>
                <c:pt idx="641">
                  <c:v>51793.5</c:v>
                </c:pt>
                <c:pt idx="642">
                  <c:v>56018.96</c:v>
                </c:pt>
                <c:pt idx="643">
                  <c:v>60020.04</c:v>
                </c:pt>
                <c:pt idx="644">
                  <c:v>63731.040000000001</c:v>
                </c:pt>
                <c:pt idx="645">
                  <c:v>66779.509999999995</c:v>
                </c:pt>
                <c:pt idx="646">
                  <c:v>68982.350000000006</c:v>
                </c:pt>
                <c:pt idx="647">
                  <c:v>70308.539999999994</c:v>
                </c:pt>
                <c:pt idx="648">
                  <c:v>70961.89</c:v>
                </c:pt>
                <c:pt idx="649">
                  <c:v>71145.48</c:v>
                </c:pt>
                <c:pt idx="650">
                  <c:v>69810.240000000005</c:v>
                </c:pt>
                <c:pt idx="651">
                  <c:v>67408.08</c:v>
                </c:pt>
                <c:pt idx="652">
                  <c:v>65502.41</c:v>
                </c:pt>
                <c:pt idx="653">
                  <c:v>63035.45</c:v>
                </c:pt>
                <c:pt idx="654">
                  <c:v>59008.25</c:v>
                </c:pt>
                <c:pt idx="655">
                  <c:v>54824.98</c:v>
                </c:pt>
                <c:pt idx="656">
                  <c:v>51038.8</c:v>
                </c:pt>
                <c:pt idx="657">
                  <c:v>48578.93</c:v>
                </c:pt>
                <c:pt idx="658">
                  <c:v>47095.08</c:v>
                </c:pt>
                <c:pt idx="659">
                  <c:v>46289.08</c:v>
                </c:pt>
                <c:pt idx="660">
                  <c:v>46221.34</c:v>
                </c:pt>
                <c:pt idx="661">
                  <c:v>47155.96</c:v>
                </c:pt>
                <c:pt idx="662">
                  <c:v>49499.46</c:v>
                </c:pt>
                <c:pt idx="663">
                  <c:v>50000.27</c:v>
                </c:pt>
                <c:pt idx="664">
                  <c:v>51007.32</c:v>
                </c:pt>
                <c:pt idx="665">
                  <c:v>53613.87</c:v>
                </c:pt>
                <c:pt idx="666">
                  <c:v>57330.44</c:v>
                </c:pt>
                <c:pt idx="667">
                  <c:v>60310.05</c:v>
                </c:pt>
                <c:pt idx="668">
                  <c:v>63551.97</c:v>
                </c:pt>
                <c:pt idx="669">
                  <c:v>66221.06</c:v>
                </c:pt>
                <c:pt idx="670">
                  <c:v>67747.69</c:v>
                </c:pt>
                <c:pt idx="671">
                  <c:v>68414.87</c:v>
                </c:pt>
                <c:pt idx="672">
                  <c:v>68708.53</c:v>
                </c:pt>
                <c:pt idx="673">
                  <c:v>68229.36</c:v>
                </c:pt>
                <c:pt idx="674">
                  <c:v>66704.649999999994</c:v>
                </c:pt>
                <c:pt idx="675">
                  <c:v>64263.43</c:v>
                </c:pt>
                <c:pt idx="676">
                  <c:v>62448.6</c:v>
                </c:pt>
                <c:pt idx="677">
                  <c:v>59579.05</c:v>
                </c:pt>
                <c:pt idx="678">
                  <c:v>55160.91</c:v>
                </c:pt>
                <c:pt idx="679">
                  <c:v>51111.29</c:v>
                </c:pt>
                <c:pt idx="680">
                  <c:v>48284.56</c:v>
                </c:pt>
                <c:pt idx="681">
                  <c:v>46281.46</c:v>
                </c:pt>
                <c:pt idx="682">
                  <c:v>45225.71</c:v>
                </c:pt>
                <c:pt idx="683">
                  <c:v>44773.279999999999</c:v>
                </c:pt>
                <c:pt idx="684">
                  <c:v>44859.33</c:v>
                </c:pt>
                <c:pt idx="685">
                  <c:v>46262.84</c:v>
                </c:pt>
                <c:pt idx="686">
                  <c:v>48659.02</c:v>
                </c:pt>
                <c:pt idx="687">
                  <c:v>49210.720000000001</c:v>
                </c:pt>
                <c:pt idx="688">
                  <c:v>50251</c:v>
                </c:pt>
                <c:pt idx="689">
                  <c:v>52224.73</c:v>
                </c:pt>
                <c:pt idx="690">
                  <c:v>54659.199999999997</c:v>
                </c:pt>
                <c:pt idx="691">
                  <c:v>56684.98</c:v>
                </c:pt>
                <c:pt idx="692">
                  <c:v>58179.81</c:v>
                </c:pt>
                <c:pt idx="693">
                  <c:v>59631.33</c:v>
                </c:pt>
                <c:pt idx="694">
                  <c:v>60113.17</c:v>
                </c:pt>
                <c:pt idx="695">
                  <c:v>59999.51</c:v>
                </c:pt>
                <c:pt idx="696">
                  <c:v>59567.35</c:v>
                </c:pt>
                <c:pt idx="697">
                  <c:v>58329.599999999999</c:v>
                </c:pt>
                <c:pt idx="698">
                  <c:v>56684.06</c:v>
                </c:pt>
                <c:pt idx="699">
                  <c:v>55392.43</c:v>
                </c:pt>
                <c:pt idx="700">
                  <c:v>55335.91</c:v>
                </c:pt>
                <c:pt idx="701">
                  <c:v>53737.9</c:v>
                </c:pt>
                <c:pt idx="702">
                  <c:v>50918.3</c:v>
                </c:pt>
                <c:pt idx="703">
                  <c:v>47899.1</c:v>
                </c:pt>
                <c:pt idx="704">
                  <c:v>45535.88</c:v>
                </c:pt>
                <c:pt idx="705">
                  <c:v>43818.86</c:v>
                </c:pt>
                <c:pt idx="706">
                  <c:v>42804</c:v>
                </c:pt>
                <c:pt idx="707">
                  <c:v>42202.2</c:v>
                </c:pt>
                <c:pt idx="708">
                  <c:v>42543.89</c:v>
                </c:pt>
                <c:pt idx="709">
                  <c:v>43959.56</c:v>
                </c:pt>
                <c:pt idx="710">
                  <c:v>46351.27</c:v>
                </c:pt>
                <c:pt idx="711">
                  <c:v>46977.64</c:v>
                </c:pt>
                <c:pt idx="712">
                  <c:v>48162.239999999998</c:v>
                </c:pt>
                <c:pt idx="713">
                  <c:v>50609.47</c:v>
                </c:pt>
                <c:pt idx="714">
                  <c:v>53772.41</c:v>
                </c:pt>
                <c:pt idx="715">
                  <c:v>57108.27</c:v>
                </c:pt>
                <c:pt idx="716">
                  <c:v>59891.79</c:v>
                </c:pt>
                <c:pt idx="717">
                  <c:v>62398.57</c:v>
                </c:pt>
                <c:pt idx="718">
                  <c:v>64045.62</c:v>
                </c:pt>
                <c:pt idx="719">
                  <c:v>64486.78</c:v>
                </c:pt>
                <c:pt idx="720">
                  <c:v>63771.11</c:v>
                </c:pt>
                <c:pt idx="721">
                  <c:v>62545.77</c:v>
                </c:pt>
                <c:pt idx="722">
                  <c:v>60770.91</c:v>
                </c:pt>
                <c:pt idx="723">
                  <c:v>58999.32</c:v>
                </c:pt>
                <c:pt idx="724">
                  <c:v>57907.3</c:v>
                </c:pt>
                <c:pt idx="725">
                  <c:v>55599.33</c:v>
                </c:pt>
                <c:pt idx="726">
                  <c:v>52100.43</c:v>
                </c:pt>
                <c:pt idx="727">
                  <c:v>48721.71</c:v>
                </c:pt>
                <c:pt idx="728">
                  <c:v>45751.38</c:v>
                </c:pt>
                <c:pt idx="729">
                  <c:v>43895.07</c:v>
                </c:pt>
                <c:pt idx="730">
                  <c:v>42514.2</c:v>
                </c:pt>
                <c:pt idx="731">
                  <c:v>41804.35</c:v>
                </c:pt>
                <c:pt idx="732">
                  <c:v>41840.410000000003</c:v>
                </c:pt>
                <c:pt idx="733">
                  <c:v>42888.24</c:v>
                </c:pt>
                <c:pt idx="734">
                  <c:v>45125.33</c:v>
                </c:pt>
                <c:pt idx="735">
                  <c:v>46070.75</c:v>
                </c:pt>
                <c:pt idx="736">
                  <c:v>47598.64</c:v>
                </c:pt>
                <c:pt idx="737">
                  <c:v>50235.76</c:v>
                </c:pt>
                <c:pt idx="738">
                  <c:v>53617.43</c:v>
                </c:pt>
                <c:pt idx="739">
                  <c:v>56860.2</c:v>
                </c:pt>
                <c:pt idx="740">
                  <c:v>59288.22</c:v>
                </c:pt>
                <c:pt idx="741">
                  <c:v>61481.15</c:v>
                </c:pt>
                <c:pt idx="742">
                  <c:v>61950.15</c:v>
                </c:pt>
                <c:pt idx="743">
                  <c:v>60975.86</c:v>
                </c:pt>
                <c:pt idx="744">
                  <c:v>60234.89</c:v>
                </c:pt>
                <c:pt idx="745">
                  <c:v>60149.95</c:v>
                </c:pt>
                <c:pt idx="746">
                  <c:v>59153.95</c:v>
                </c:pt>
                <c:pt idx="747">
                  <c:v>57848.7</c:v>
                </c:pt>
                <c:pt idx="748">
                  <c:v>57188.61</c:v>
                </c:pt>
                <c:pt idx="749">
                  <c:v>55085.61</c:v>
                </c:pt>
                <c:pt idx="750">
                  <c:v>51771.03</c:v>
                </c:pt>
                <c:pt idx="751">
                  <c:v>48318.81</c:v>
                </c:pt>
                <c:pt idx="752">
                  <c:v>45624.09</c:v>
                </c:pt>
                <c:pt idx="753">
                  <c:v>43512.959999999999</c:v>
                </c:pt>
                <c:pt idx="754">
                  <c:v>42175.79</c:v>
                </c:pt>
                <c:pt idx="755">
                  <c:v>41443.06</c:v>
                </c:pt>
                <c:pt idx="756">
                  <c:v>41439.14</c:v>
                </c:pt>
                <c:pt idx="757">
                  <c:v>42901.43</c:v>
                </c:pt>
                <c:pt idx="758">
                  <c:v>44906.31</c:v>
                </c:pt>
                <c:pt idx="759">
                  <c:v>45691.18</c:v>
                </c:pt>
                <c:pt idx="760">
                  <c:v>46945.25</c:v>
                </c:pt>
                <c:pt idx="761">
                  <c:v>49414.6</c:v>
                </c:pt>
                <c:pt idx="762">
                  <c:v>52366.34</c:v>
                </c:pt>
                <c:pt idx="763">
                  <c:v>55152.4</c:v>
                </c:pt>
                <c:pt idx="764">
                  <c:v>57854.74</c:v>
                </c:pt>
                <c:pt idx="765">
                  <c:v>60180.39</c:v>
                </c:pt>
                <c:pt idx="766">
                  <c:v>61347.98</c:v>
                </c:pt>
                <c:pt idx="767">
                  <c:v>61243.85</c:v>
                </c:pt>
                <c:pt idx="768">
                  <c:v>61100.4</c:v>
                </c:pt>
                <c:pt idx="769">
                  <c:v>60992.79</c:v>
                </c:pt>
                <c:pt idx="770">
                  <c:v>59726.25</c:v>
                </c:pt>
                <c:pt idx="771">
                  <c:v>57759.47</c:v>
                </c:pt>
                <c:pt idx="772">
                  <c:v>56370.25</c:v>
                </c:pt>
                <c:pt idx="773">
                  <c:v>54317.34</c:v>
                </c:pt>
                <c:pt idx="774">
                  <c:v>51779.55</c:v>
                </c:pt>
                <c:pt idx="775">
                  <c:v>48831.78</c:v>
                </c:pt>
                <c:pt idx="776">
                  <c:v>46219.97</c:v>
                </c:pt>
                <c:pt idx="777">
                  <c:v>44270.51</c:v>
                </c:pt>
                <c:pt idx="778">
                  <c:v>42744.56</c:v>
                </c:pt>
                <c:pt idx="779">
                  <c:v>41806.589999999997</c:v>
                </c:pt>
                <c:pt idx="780">
                  <c:v>41419.86</c:v>
                </c:pt>
                <c:pt idx="781">
                  <c:v>41223.949999999997</c:v>
                </c:pt>
                <c:pt idx="782">
                  <c:v>41542.870000000003</c:v>
                </c:pt>
                <c:pt idx="783">
                  <c:v>42002.400000000001</c:v>
                </c:pt>
                <c:pt idx="784">
                  <c:v>44343.68</c:v>
                </c:pt>
                <c:pt idx="785">
                  <c:v>47424.94</c:v>
                </c:pt>
                <c:pt idx="786">
                  <c:v>51173.69</c:v>
                </c:pt>
                <c:pt idx="787">
                  <c:v>54690.14</c:v>
                </c:pt>
                <c:pt idx="788">
                  <c:v>57385.32</c:v>
                </c:pt>
                <c:pt idx="789">
                  <c:v>59419.199999999997</c:v>
                </c:pt>
                <c:pt idx="790">
                  <c:v>60242.42</c:v>
                </c:pt>
                <c:pt idx="791">
                  <c:v>60453.59</c:v>
                </c:pt>
                <c:pt idx="792">
                  <c:v>59955.37</c:v>
                </c:pt>
                <c:pt idx="793">
                  <c:v>58229.32</c:v>
                </c:pt>
                <c:pt idx="794">
                  <c:v>55935.96</c:v>
                </c:pt>
                <c:pt idx="795">
                  <c:v>54145.91</c:v>
                </c:pt>
                <c:pt idx="796">
                  <c:v>52866.75</c:v>
                </c:pt>
                <c:pt idx="797">
                  <c:v>51095.81</c:v>
                </c:pt>
                <c:pt idx="798">
                  <c:v>48733.599999999999</c:v>
                </c:pt>
                <c:pt idx="799">
                  <c:v>46143.86</c:v>
                </c:pt>
                <c:pt idx="800">
                  <c:v>43707.97</c:v>
                </c:pt>
                <c:pt idx="801">
                  <c:v>41907.949999999997</c:v>
                </c:pt>
                <c:pt idx="802">
                  <c:v>40463.26</c:v>
                </c:pt>
                <c:pt idx="803">
                  <c:v>39442.58</c:v>
                </c:pt>
                <c:pt idx="804">
                  <c:v>38888.949999999997</c:v>
                </c:pt>
                <c:pt idx="805">
                  <c:v>38836.5</c:v>
                </c:pt>
                <c:pt idx="806">
                  <c:v>38981.86</c:v>
                </c:pt>
                <c:pt idx="807">
                  <c:v>39244.68</c:v>
                </c:pt>
                <c:pt idx="808">
                  <c:v>40989.31</c:v>
                </c:pt>
                <c:pt idx="809">
                  <c:v>43892.639999999999</c:v>
                </c:pt>
                <c:pt idx="810">
                  <c:v>46950.37</c:v>
                </c:pt>
                <c:pt idx="811">
                  <c:v>50139.15</c:v>
                </c:pt>
                <c:pt idx="812">
                  <c:v>53475.61</c:v>
                </c:pt>
                <c:pt idx="813">
                  <c:v>56055.85</c:v>
                </c:pt>
                <c:pt idx="814">
                  <c:v>57233.61</c:v>
                </c:pt>
                <c:pt idx="815">
                  <c:v>55649.48</c:v>
                </c:pt>
                <c:pt idx="816">
                  <c:v>54455.05</c:v>
                </c:pt>
                <c:pt idx="817">
                  <c:v>53723.74</c:v>
                </c:pt>
                <c:pt idx="818">
                  <c:v>52450.07</c:v>
                </c:pt>
                <c:pt idx="819">
                  <c:v>51308.79</c:v>
                </c:pt>
                <c:pt idx="820">
                  <c:v>50485.25</c:v>
                </c:pt>
                <c:pt idx="821">
                  <c:v>48780.46</c:v>
                </c:pt>
                <c:pt idx="822">
                  <c:v>46624.58</c:v>
                </c:pt>
                <c:pt idx="823">
                  <c:v>44125.79</c:v>
                </c:pt>
                <c:pt idx="824">
                  <c:v>41851.699999999997</c:v>
                </c:pt>
                <c:pt idx="825">
                  <c:v>40049.599999999999</c:v>
                </c:pt>
                <c:pt idx="826">
                  <c:v>38757.279999999999</c:v>
                </c:pt>
                <c:pt idx="827">
                  <c:v>37982.01</c:v>
                </c:pt>
                <c:pt idx="828">
                  <c:v>37808.910000000003</c:v>
                </c:pt>
                <c:pt idx="829">
                  <c:v>38308.22</c:v>
                </c:pt>
                <c:pt idx="830">
                  <c:v>38539.11</c:v>
                </c:pt>
                <c:pt idx="831">
                  <c:v>38539.370000000003</c:v>
                </c:pt>
                <c:pt idx="832">
                  <c:v>40106.78</c:v>
                </c:pt>
                <c:pt idx="833">
                  <c:v>43078.35</c:v>
                </c:pt>
                <c:pt idx="834">
                  <c:v>46486.02</c:v>
                </c:pt>
                <c:pt idx="835">
                  <c:v>50014.22</c:v>
                </c:pt>
                <c:pt idx="836">
                  <c:v>53678.47</c:v>
                </c:pt>
                <c:pt idx="837">
                  <c:v>56952.59</c:v>
                </c:pt>
                <c:pt idx="838">
                  <c:v>59632.97</c:v>
                </c:pt>
                <c:pt idx="839">
                  <c:v>61584.34</c:v>
                </c:pt>
                <c:pt idx="840">
                  <c:v>62748.25</c:v>
                </c:pt>
                <c:pt idx="841">
                  <c:v>62889.84</c:v>
                </c:pt>
                <c:pt idx="842">
                  <c:v>61692.81</c:v>
                </c:pt>
                <c:pt idx="843">
                  <c:v>59263.82</c:v>
                </c:pt>
                <c:pt idx="844">
                  <c:v>57558.21</c:v>
                </c:pt>
                <c:pt idx="845">
                  <c:v>54908.32</c:v>
                </c:pt>
                <c:pt idx="846">
                  <c:v>50986.78</c:v>
                </c:pt>
                <c:pt idx="847">
                  <c:v>47193.49</c:v>
                </c:pt>
                <c:pt idx="848">
                  <c:v>44160.37</c:v>
                </c:pt>
                <c:pt idx="849">
                  <c:v>42143.59</c:v>
                </c:pt>
                <c:pt idx="850">
                  <c:v>40778.589999999997</c:v>
                </c:pt>
                <c:pt idx="851">
                  <c:v>40114.49</c:v>
                </c:pt>
                <c:pt idx="852">
                  <c:v>40255.71</c:v>
                </c:pt>
                <c:pt idx="853">
                  <c:v>41697.03</c:v>
                </c:pt>
                <c:pt idx="854">
                  <c:v>43838.32</c:v>
                </c:pt>
                <c:pt idx="855">
                  <c:v>44785.19</c:v>
                </c:pt>
                <c:pt idx="856">
                  <c:v>46362.85</c:v>
                </c:pt>
                <c:pt idx="857">
                  <c:v>49127.4</c:v>
                </c:pt>
                <c:pt idx="858">
                  <c:v>52317.9</c:v>
                </c:pt>
                <c:pt idx="859">
                  <c:v>55790.69</c:v>
                </c:pt>
                <c:pt idx="860">
                  <c:v>59571.69</c:v>
                </c:pt>
                <c:pt idx="861">
                  <c:v>62808.89</c:v>
                </c:pt>
                <c:pt idx="862">
                  <c:v>65079.85</c:v>
                </c:pt>
                <c:pt idx="863">
                  <c:v>66172.47</c:v>
                </c:pt>
                <c:pt idx="864">
                  <c:v>66750.929999999993</c:v>
                </c:pt>
                <c:pt idx="865">
                  <c:v>66561.279999999999</c:v>
                </c:pt>
                <c:pt idx="866">
                  <c:v>65237.88</c:v>
                </c:pt>
                <c:pt idx="867">
                  <c:v>62453.42</c:v>
                </c:pt>
                <c:pt idx="868">
                  <c:v>60987.91</c:v>
                </c:pt>
                <c:pt idx="869">
                  <c:v>58261.88</c:v>
                </c:pt>
                <c:pt idx="870">
                  <c:v>54271.82</c:v>
                </c:pt>
                <c:pt idx="871">
                  <c:v>50108.55</c:v>
                </c:pt>
                <c:pt idx="872">
                  <c:v>46730.36</c:v>
                </c:pt>
                <c:pt idx="873">
                  <c:v>44470.2</c:v>
                </c:pt>
                <c:pt idx="874">
                  <c:v>42963.79</c:v>
                </c:pt>
                <c:pt idx="875">
                  <c:v>42070.79</c:v>
                </c:pt>
                <c:pt idx="876">
                  <c:v>41895.370000000003</c:v>
                </c:pt>
                <c:pt idx="877">
                  <c:v>43084.1</c:v>
                </c:pt>
                <c:pt idx="878">
                  <c:v>45009.25</c:v>
                </c:pt>
                <c:pt idx="879">
                  <c:v>45626.36</c:v>
                </c:pt>
                <c:pt idx="880">
                  <c:v>46931.05</c:v>
                </c:pt>
                <c:pt idx="881">
                  <c:v>49788.01</c:v>
                </c:pt>
                <c:pt idx="882">
                  <c:v>53482.52</c:v>
                </c:pt>
                <c:pt idx="883">
                  <c:v>57677.45</c:v>
                </c:pt>
                <c:pt idx="884">
                  <c:v>61743.73</c:v>
                </c:pt>
                <c:pt idx="885">
                  <c:v>65086.33</c:v>
                </c:pt>
                <c:pt idx="886">
                  <c:v>66683.56</c:v>
                </c:pt>
                <c:pt idx="887">
                  <c:v>66988.81</c:v>
                </c:pt>
                <c:pt idx="888">
                  <c:v>66590.61</c:v>
                </c:pt>
                <c:pt idx="889">
                  <c:v>65299.65</c:v>
                </c:pt>
                <c:pt idx="890">
                  <c:v>63822.36</c:v>
                </c:pt>
                <c:pt idx="891">
                  <c:v>61340.98</c:v>
                </c:pt>
                <c:pt idx="892">
                  <c:v>59477.1</c:v>
                </c:pt>
                <c:pt idx="893">
                  <c:v>56561.38</c:v>
                </c:pt>
                <c:pt idx="894">
                  <c:v>52514.63</c:v>
                </c:pt>
                <c:pt idx="895">
                  <c:v>48605.84</c:v>
                </c:pt>
                <c:pt idx="896">
                  <c:v>45585.95</c:v>
                </c:pt>
                <c:pt idx="897">
                  <c:v>43374.41</c:v>
                </c:pt>
                <c:pt idx="898">
                  <c:v>41874.61</c:v>
                </c:pt>
                <c:pt idx="899">
                  <c:v>41036.69</c:v>
                </c:pt>
                <c:pt idx="900">
                  <c:v>40969.56</c:v>
                </c:pt>
                <c:pt idx="901">
                  <c:v>42276.36</c:v>
                </c:pt>
                <c:pt idx="902">
                  <c:v>44437.89</c:v>
                </c:pt>
                <c:pt idx="903">
                  <c:v>45127.35</c:v>
                </c:pt>
                <c:pt idx="904">
                  <c:v>46261.04</c:v>
                </c:pt>
                <c:pt idx="905">
                  <c:v>48800.85</c:v>
                </c:pt>
                <c:pt idx="906">
                  <c:v>52478.1</c:v>
                </c:pt>
                <c:pt idx="907">
                  <c:v>56316.34</c:v>
                </c:pt>
                <c:pt idx="908">
                  <c:v>59879.08</c:v>
                </c:pt>
                <c:pt idx="909">
                  <c:v>62835.66</c:v>
                </c:pt>
                <c:pt idx="910">
                  <c:v>64463.87</c:v>
                </c:pt>
                <c:pt idx="911">
                  <c:v>65462.46</c:v>
                </c:pt>
                <c:pt idx="912">
                  <c:v>65852.86</c:v>
                </c:pt>
                <c:pt idx="913">
                  <c:v>65691.98</c:v>
                </c:pt>
                <c:pt idx="914">
                  <c:v>64078.36</c:v>
                </c:pt>
                <c:pt idx="915">
                  <c:v>61691.39</c:v>
                </c:pt>
                <c:pt idx="916">
                  <c:v>59755.3</c:v>
                </c:pt>
                <c:pt idx="917">
                  <c:v>56723.93</c:v>
                </c:pt>
                <c:pt idx="918">
                  <c:v>52832.88</c:v>
                </c:pt>
                <c:pt idx="919">
                  <c:v>48657.9</c:v>
                </c:pt>
                <c:pt idx="920">
                  <c:v>45397.72</c:v>
                </c:pt>
                <c:pt idx="921">
                  <c:v>42966.99</c:v>
                </c:pt>
                <c:pt idx="922">
                  <c:v>41286.18</c:v>
                </c:pt>
                <c:pt idx="923">
                  <c:v>40383.1</c:v>
                </c:pt>
                <c:pt idx="924">
                  <c:v>40205.089999999997</c:v>
                </c:pt>
                <c:pt idx="925">
                  <c:v>41496.89</c:v>
                </c:pt>
                <c:pt idx="926">
                  <c:v>43618.62</c:v>
                </c:pt>
                <c:pt idx="927">
                  <c:v>44533.98</c:v>
                </c:pt>
                <c:pt idx="928">
                  <c:v>45944.44</c:v>
                </c:pt>
                <c:pt idx="929">
                  <c:v>48761.65</c:v>
                </c:pt>
                <c:pt idx="930">
                  <c:v>52466.82</c:v>
                </c:pt>
                <c:pt idx="931">
                  <c:v>55832.54</c:v>
                </c:pt>
                <c:pt idx="932">
                  <c:v>59337.34</c:v>
                </c:pt>
                <c:pt idx="933">
                  <c:v>61955.26</c:v>
                </c:pt>
                <c:pt idx="934">
                  <c:v>63999.65</c:v>
                </c:pt>
                <c:pt idx="935">
                  <c:v>65346.54</c:v>
                </c:pt>
                <c:pt idx="936">
                  <c:v>66018.87</c:v>
                </c:pt>
                <c:pt idx="937">
                  <c:v>65305.7</c:v>
                </c:pt>
                <c:pt idx="938">
                  <c:v>63127.18</c:v>
                </c:pt>
                <c:pt idx="939">
                  <c:v>59986.82</c:v>
                </c:pt>
                <c:pt idx="940">
                  <c:v>57662</c:v>
                </c:pt>
                <c:pt idx="941">
                  <c:v>55000.36</c:v>
                </c:pt>
                <c:pt idx="942">
                  <c:v>52140.83</c:v>
                </c:pt>
                <c:pt idx="943">
                  <c:v>48861.77</c:v>
                </c:pt>
                <c:pt idx="944">
                  <c:v>45814.02</c:v>
                </c:pt>
                <c:pt idx="945">
                  <c:v>43390.07</c:v>
                </c:pt>
                <c:pt idx="946">
                  <c:v>41460.370000000003</c:v>
                </c:pt>
                <c:pt idx="947">
                  <c:v>40176.17</c:v>
                </c:pt>
                <c:pt idx="948">
                  <c:v>39419.919999999998</c:v>
                </c:pt>
                <c:pt idx="949">
                  <c:v>39334.21</c:v>
                </c:pt>
                <c:pt idx="950">
                  <c:v>39670.82</c:v>
                </c:pt>
                <c:pt idx="951">
                  <c:v>40246.58</c:v>
                </c:pt>
                <c:pt idx="952">
                  <c:v>42379.99</c:v>
                </c:pt>
                <c:pt idx="953">
                  <c:v>45906.74</c:v>
                </c:pt>
                <c:pt idx="954">
                  <c:v>50169.25</c:v>
                </c:pt>
                <c:pt idx="955">
                  <c:v>54008.05</c:v>
                </c:pt>
                <c:pt idx="956">
                  <c:v>57409.59</c:v>
                </c:pt>
                <c:pt idx="957">
                  <c:v>60076.21</c:v>
                </c:pt>
                <c:pt idx="958">
                  <c:v>62155.01</c:v>
                </c:pt>
                <c:pt idx="959">
                  <c:v>63865.83</c:v>
                </c:pt>
                <c:pt idx="960">
                  <c:v>64734.29</c:v>
                </c:pt>
                <c:pt idx="961">
                  <c:v>64440.98</c:v>
                </c:pt>
                <c:pt idx="962">
                  <c:v>62770.57</c:v>
                </c:pt>
                <c:pt idx="963">
                  <c:v>60241.34</c:v>
                </c:pt>
                <c:pt idx="964">
                  <c:v>58001.17</c:v>
                </c:pt>
                <c:pt idx="965">
                  <c:v>55030.28</c:v>
                </c:pt>
                <c:pt idx="966">
                  <c:v>51968.78</c:v>
                </c:pt>
                <c:pt idx="967">
                  <c:v>48896.79</c:v>
                </c:pt>
                <c:pt idx="968">
                  <c:v>46108</c:v>
                </c:pt>
                <c:pt idx="969">
                  <c:v>43968.98</c:v>
                </c:pt>
                <c:pt idx="970">
                  <c:v>42167.56</c:v>
                </c:pt>
                <c:pt idx="971">
                  <c:v>40907.949999999997</c:v>
                </c:pt>
                <c:pt idx="972">
                  <c:v>39820.910000000003</c:v>
                </c:pt>
                <c:pt idx="973">
                  <c:v>39625.279999999999</c:v>
                </c:pt>
                <c:pt idx="974">
                  <c:v>39331.75</c:v>
                </c:pt>
                <c:pt idx="975">
                  <c:v>39381.129999999997</c:v>
                </c:pt>
                <c:pt idx="976">
                  <c:v>41181.279999999999</c:v>
                </c:pt>
                <c:pt idx="977">
                  <c:v>44470.45</c:v>
                </c:pt>
                <c:pt idx="978">
                  <c:v>47766.1</c:v>
                </c:pt>
                <c:pt idx="979">
                  <c:v>51128.99</c:v>
                </c:pt>
                <c:pt idx="980">
                  <c:v>54270.32</c:v>
                </c:pt>
                <c:pt idx="981">
                  <c:v>56983.25</c:v>
                </c:pt>
                <c:pt idx="982">
                  <c:v>59171.32</c:v>
                </c:pt>
                <c:pt idx="983">
                  <c:v>61048.67</c:v>
                </c:pt>
                <c:pt idx="984">
                  <c:v>61911.69</c:v>
                </c:pt>
                <c:pt idx="985">
                  <c:v>61916.37</c:v>
                </c:pt>
                <c:pt idx="986">
                  <c:v>60453.18</c:v>
                </c:pt>
                <c:pt idx="987">
                  <c:v>57957.63</c:v>
                </c:pt>
                <c:pt idx="988">
                  <c:v>56709.15</c:v>
                </c:pt>
                <c:pt idx="989">
                  <c:v>54088.18</c:v>
                </c:pt>
                <c:pt idx="990">
                  <c:v>50375.03</c:v>
                </c:pt>
                <c:pt idx="991">
                  <c:v>46609.8</c:v>
                </c:pt>
                <c:pt idx="992">
                  <c:v>43439.85</c:v>
                </c:pt>
                <c:pt idx="993">
                  <c:v>41188.49</c:v>
                </c:pt>
                <c:pt idx="994">
                  <c:v>39821.589999999997</c:v>
                </c:pt>
                <c:pt idx="995">
                  <c:v>39001.72</c:v>
                </c:pt>
                <c:pt idx="996">
                  <c:v>39145.58</c:v>
                </c:pt>
                <c:pt idx="997">
                  <c:v>40410.9</c:v>
                </c:pt>
                <c:pt idx="998">
                  <c:v>42547.25</c:v>
                </c:pt>
                <c:pt idx="999">
                  <c:v>43124.82</c:v>
                </c:pt>
                <c:pt idx="1000">
                  <c:v>44254.95</c:v>
                </c:pt>
                <c:pt idx="1001">
                  <c:v>46386.09</c:v>
                </c:pt>
                <c:pt idx="1002">
                  <c:v>49426.8</c:v>
                </c:pt>
                <c:pt idx="1003">
                  <c:v>52678.400000000001</c:v>
                </c:pt>
                <c:pt idx="1004">
                  <c:v>55922.94</c:v>
                </c:pt>
                <c:pt idx="1005">
                  <c:v>59020.9</c:v>
                </c:pt>
                <c:pt idx="1006">
                  <c:v>61651.97</c:v>
                </c:pt>
                <c:pt idx="1007">
                  <c:v>63631.61</c:v>
                </c:pt>
                <c:pt idx="1008">
                  <c:v>65041.54</c:v>
                </c:pt>
                <c:pt idx="1009">
                  <c:v>65034.04</c:v>
                </c:pt>
                <c:pt idx="1010">
                  <c:v>63088.43</c:v>
                </c:pt>
                <c:pt idx="1011">
                  <c:v>60395.45</c:v>
                </c:pt>
                <c:pt idx="1012">
                  <c:v>58698.96</c:v>
                </c:pt>
                <c:pt idx="1013">
                  <c:v>55538.95</c:v>
                </c:pt>
                <c:pt idx="1014">
                  <c:v>51166.74</c:v>
                </c:pt>
                <c:pt idx="1015">
                  <c:v>47079.1</c:v>
                </c:pt>
                <c:pt idx="1016">
                  <c:v>43962.37</c:v>
                </c:pt>
                <c:pt idx="1017">
                  <c:v>41702.559999999998</c:v>
                </c:pt>
                <c:pt idx="1018">
                  <c:v>40332.71</c:v>
                </c:pt>
                <c:pt idx="1019">
                  <c:v>39562.39</c:v>
                </c:pt>
                <c:pt idx="1020">
                  <c:v>39314.480000000003</c:v>
                </c:pt>
                <c:pt idx="1021">
                  <c:v>40557.550000000003</c:v>
                </c:pt>
                <c:pt idx="1022">
                  <c:v>42778.400000000001</c:v>
                </c:pt>
                <c:pt idx="1023">
                  <c:v>43303.96</c:v>
                </c:pt>
                <c:pt idx="1024">
                  <c:v>44405.29</c:v>
                </c:pt>
                <c:pt idx="1025">
                  <c:v>46731.21</c:v>
                </c:pt>
                <c:pt idx="1026">
                  <c:v>50122.39</c:v>
                </c:pt>
                <c:pt idx="1027">
                  <c:v>53561.65</c:v>
                </c:pt>
                <c:pt idx="1028">
                  <c:v>57129.120000000003</c:v>
                </c:pt>
                <c:pt idx="1029">
                  <c:v>60496.17</c:v>
                </c:pt>
                <c:pt idx="1030">
                  <c:v>62931.22</c:v>
                </c:pt>
                <c:pt idx="1031">
                  <c:v>64951.42</c:v>
                </c:pt>
                <c:pt idx="1032">
                  <c:v>66233.820000000007</c:v>
                </c:pt>
                <c:pt idx="1033">
                  <c:v>66162.81</c:v>
                </c:pt>
                <c:pt idx="1034">
                  <c:v>64336.66</c:v>
                </c:pt>
                <c:pt idx="1035">
                  <c:v>61635.62</c:v>
                </c:pt>
                <c:pt idx="1036">
                  <c:v>59596.58</c:v>
                </c:pt>
                <c:pt idx="1037">
                  <c:v>56561.65</c:v>
                </c:pt>
                <c:pt idx="1038">
                  <c:v>52310.22</c:v>
                </c:pt>
                <c:pt idx="1039">
                  <c:v>48410.77</c:v>
                </c:pt>
                <c:pt idx="1040">
                  <c:v>44673.65</c:v>
                </c:pt>
                <c:pt idx="1041">
                  <c:v>42292.1</c:v>
                </c:pt>
                <c:pt idx="1042">
                  <c:v>40641.120000000003</c:v>
                </c:pt>
                <c:pt idx="1043">
                  <c:v>39557.96</c:v>
                </c:pt>
                <c:pt idx="1044">
                  <c:v>39338.93</c:v>
                </c:pt>
                <c:pt idx="1045">
                  <c:v>40520.9</c:v>
                </c:pt>
                <c:pt idx="1046">
                  <c:v>42692.13</c:v>
                </c:pt>
                <c:pt idx="1047">
                  <c:v>43358.93</c:v>
                </c:pt>
                <c:pt idx="1048">
                  <c:v>44428.1</c:v>
                </c:pt>
                <c:pt idx="1049">
                  <c:v>47030.51</c:v>
                </c:pt>
                <c:pt idx="1050">
                  <c:v>50214.85</c:v>
                </c:pt>
                <c:pt idx="1051">
                  <c:v>53378.66</c:v>
                </c:pt>
                <c:pt idx="1052">
                  <c:v>56543.19</c:v>
                </c:pt>
                <c:pt idx="1053">
                  <c:v>59647.06</c:v>
                </c:pt>
                <c:pt idx="1054">
                  <c:v>62173.25</c:v>
                </c:pt>
                <c:pt idx="1055">
                  <c:v>63981.53</c:v>
                </c:pt>
                <c:pt idx="1056">
                  <c:v>65099.06</c:v>
                </c:pt>
                <c:pt idx="1057">
                  <c:v>64763.07</c:v>
                </c:pt>
                <c:pt idx="1058">
                  <c:v>62518.54</c:v>
                </c:pt>
                <c:pt idx="1059">
                  <c:v>59690.1</c:v>
                </c:pt>
                <c:pt idx="1060">
                  <c:v>57956.18</c:v>
                </c:pt>
                <c:pt idx="1061">
                  <c:v>54845.07</c:v>
                </c:pt>
                <c:pt idx="1062">
                  <c:v>50966.54</c:v>
                </c:pt>
                <c:pt idx="1063">
                  <c:v>46893.27</c:v>
                </c:pt>
                <c:pt idx="1064">
                  <c:v>43700.74</c:v>
                </c:pt>
                <c:pt idx="1065">
                  <c:v>41423.21</c:v>
                </c:pt>
                <c:pt idx="1066">
                  <c:v>39870.42</c:v>
                </c:pt>
                <c:pt idx="1067">
                  <c:v>39002.120000000003</c:v>
                </c:pt>
                <c:pt idx="1068">
                  <c:v>38597.21</c:v>
                </c:pt>
                <c:pt idx="1069">
                  <c:v>39728.81</c:v>
                </c:pt>
                <c:pt idx="1070">
                  <c:v>41918.15</c:v>
                </c:pt>
                <c:pt idx="1071">
                  <c:v>42619.06</c:v>
                </c:pt>
                <c:pt idx="1072">
                  <c:v>43861.67</c:v>
                </c:pt>
                <c:pt idx="1073">
                  <c:v>46418.94</c:v>
                </c:pt>
                <c:pt idx="1074">
                  <c:v>49574.69</c:v>
                </c:pt>
                <c:pt idx="1075">
                  <c:v>52898.45</c:v>
                </c:pt>
                <c:pt idx="1076">
                  <c:v>56077.279999999999</c:v>
                </c:pt>
                <c:pt idx="1077">
                  <c:v>59182.95</c:v>
                </c:pt>
                <c:pt idx="1078">
                  <c:v>61575.35</c:v>
                </c:pt>
                <c:pt idx="1079">
                  <c:v>63496.14</c:v>
                </c:pt>
                <c:pt idx="1080">
                  <c:v>64799.65</c:v>
                </c:pt>
                <c:pt idx="1081">
                  <c:v>64656.77</c:v>
                </c:pt>
                <c:pt idx="1082">
                  <c:v>62675.7</c:v>
                </c:pt>
                <c:pt idx="1083">
                  <c:v>60071.35</c:v>
                </c:pt>
                <c:pt idx="1084">
                  <c:v>58602.98</c:v>
                </c:pt>
                <c:pt idx="1085">
                  <c:v>55996.17</c:v>
                </c:pt>
                <c:pt idx="1086">
                  <c:v>52604.72</c:v>
                </c:pt>
                <c:pt idx="1087">
                  <c:v>48971.839999999997</c:v>
                </c:pt>
                <c:pt idx="1088">
                  <c:v>45989.11</c:v>
                </c:pt>
                <c:pt idx="1089">
                  <c:v>43725.67</c:v>
                </c:pt>
                <c:pt idx="1090">
                  <c:v>42299.62</c:v>
                </c:pt>
                <c:pt idx="1091">
                  <c:v>41544.89</c:v>
                </c:pt>
                <c:pt idx="1092">
                  <c:v>41472.410000000003</c:v>
                </c:pt>
                <c:pt idx="1093">
                  <c:v>42741.39</c:v>
                </c:pt>
                <c:pt idx="1094">
                  <c:v>44859</c:v>
                </c:pt>
                <c:pt idx="1095">
                  <c:v>45710.32</c:v>
                </c:pt>
                <c:pt idx="1096">
                  <c:v>46970.47</c:v>
                </c:pt>
                <c:pt idx="1097">
                  <c:v>49945</c:v>
                </c:pt>
                <c:pt idx="1098">
                  <c:v>53692</c:v>
                </c:pt>
                <c:pt idx="1099">
                  <c:v>57187.79</c:v>
                </c:pt>
                <c:pt idx="1100">
                  <c:v>60341.02</c:v>
                </c:pt>
                <c:pt idx="1101">
                  <c:v>63449.82</c:v>
                </c:pt>
                <c:pt idx="1102">
                  <c:v>65435.6</c:v>
                </c:pt>
                <c:pt idx="1103">
                  <c:v>66211.399999999994</c:v>
                </c:pt>
                <c:pt idx="1104">
                  <c:v>66651.47</c:v>
                </c:pt>
                <c:pt idx="1105">
                  <c:v>66506.2</c:v>
                </c:pt>
                <c:pt idx="1106">
                  <c:v>64755.83</c:v>
                </c:pt>
                <c:pt idx="1107">
                  <c:v>62142.79</c:v>
                </c:pt>
                <c:pt idx="1108">
                  <c:v>60353.49</c:v>
                </c:pt>
                <c:pt idx="1109">
                  <c:v>58019.040000000001</c:v>
                </c:pt>
                <c:pt idx="1110">
                  <c:v>55077.32</c:v>
                </c:pt>
                <c:pt idx="1111">
                  <c:v>52037.21</c:v>
                </c:pt>
                <c:pt idx="1112">
                  <c:v>49106.23</c:v>
                </c:pt>
                <c:pt idx="1113">
                  <c:v>46801.94</c:v>
                </c:pt>
                <c:pt idx="1114">
                  <c:v>45111.91</c:v>
                </c:pt>
                <c:pt idx="1115">
                  <c:v>43923.23</c:v>
                </c:pt>
                <c:pt idx="1116">
                  <c:v>43196.71</c:v>
                </c:pt>
                <c:pt idx="1117">
                  <c:v>43329.2</c:v>
                </c:pt>
                <c:pt idx="1118">
                  <c:v>43630.03</c:v>
                </c:pt>
                <c:pt idx="1119">
                  <c:v>44190.28</c:v>
                </c:pt>
                <c:pt idx="1120">
                  <c:v>46504.03</c:v>
                </c:pt>
                <c:pt idx="1121">
                  <c:v>50364.68</c:v>
                </c:pt>
                <c:pt idx="1122">
                  <c:v>54108.26</c:v>
                </c:pt>
                <c:pt idx="1123">
                  <c:v>57804.36</c:v>
                </c:pt>
                <c:pt idx="1124">
                  <c:v>61307.18</c:v>
                </c:pt>
                <c:pt idx="1125">
                  <c:v>64100.05</c:v>
                </c:pt>
                <c:pt idx="1126">
                  <c:v>66067.16</c:v>
                </c:pt>
                <c:pt idx="1127">
                  <c:v>67224.56</c:v>
                </c:pt>
                <c:pt idx="1128">
                  <c:v>67590.27</c:v>
                </c:pt>
                <c:pt idx="1129">
                  <c:v>67120.899999999994</c:v>
                </c:pt>
                <c:pt idx="1130">
                  <c:v>65476.01</c:v>
                </c:pt>
                <c:pt idx="1131">
                  <c:v>62635.46</c:v>
                </c:pt>
                <c:pt idx="1132">
                  <c:v>60678.69</c:v>
                </c:pt>
                <c:pt idx="1133">
                  <c:v>58119.61</c:v>
                </c:pt>
                <c:pt idx="1134">
                  <c:v>55152.38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C-433C-B0F3-1C11171B30DC}"/>
            </c:ext>
          </c:extLst>
        </c:ser>
        <c:ser>
          <c:idx val="2"/>
          <c:order val="1"/>
          <c:tx>
            <c:strRef>
              <c:f>'Batteries to Cover'!$O$1</c:f>
              <c:strCache>
                <c:ptCount val="1"/>
                <c:pt idx="0">
                  <c:v>4.05 x Wind 8.45x Solar Capacity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'Batteries to Cover'!$O$2:$O$1136</c:f>
              <c:numCache>
                <c:formatCode>General</c:formatCode>
                <c:ptCount val="1135"/>
                <c:pt idx="0">
                  <c:v>117067.29999999999</c:v>
                </c:pt>
                <c:pt idx="1">
                  <c:v>117394</c:v>
                </c:pt>
                <c:pt idx="2">
                  <c:v>112704.5</c:v>
                </c:pt>
                <c:pt idx="3">
                  <c:v>88744.299999999988</c:v>
                </c:pt>
                <c:pt idx="4">
                  <c:v>65702.8</c:v>
                </c:pt>
                <c:pt idx="5">
                  <c:v>69315.75</c:v>
                </c:pt>
                <c:pt idx="6">
                  <c:v>75249</c:v>
                </c:pt>
                <c:pt idx="7">
                  <c:v>76755.599999999991</c:v>
                </c:pt>
                <c:pt idx="8">
                  <c:v>79501.5</c:v>
                </c:pt>
                <c:pt idx="9">
                  <c:v>80655.75</c:v>
                </c:pt>
                <c:pt idx="10">
                  <c:v>81141.75</c:v>
                </c:pt>
                <c:pt idx="11">
                  <c:v>81024.3</c:v>
                </c:pt>
                <c:pt idx="12">
                  <c:v>79307.099999999991</c:v>
                </c:pt>
                <c:pt idx="13">
                  <c:v>74625.3</c:v>
                </c:pt>
                <c:pt idx="14">
                  <c:v>73811.95</c:v>
                </c:pt>
                <c:pt idx="15">
                  <c:v>78305.899999999994</c:v>
                </c:pt>
                <c:pt idx="16">
                  <c:v>112798.65</c:v>
                </c:pt>
                <c:pt idx="17">
                  <c:v>138287.29999999999</c:v>
                </c:pt>
                <c:pt idx="18">
                  <c:v>145807.5</c:v>
                </c:pt>
                <c:pt idx="19">
                  <c:v>152560.25</c:v>
                </c:pt>
                <c:pt idx="20">
                  <c:v>149979.15</c:v>
                </c:pt>
                <c:pt idx="21">
                  <c:v>145486.09999999998</c:v>
                </c:pt>
                <c:pt idx="22">
                  <c:v>145378.95000000001</c:v>
                </c:pt>
                <c:pt idx="23">
                  <c:v>142234</c:v>
                </c:pt>
                <c:pt idx="24">
                  <c:v>141069.79999999999</c:v>
                </c:pt>
                <c:pt idx="25">
                  <c:v>138011.4</c:v>
                </c:pt>
                <c:pt idx="26">
                  <c:v>128043.19999999998</c:v>
                </c:pt>
                <c:pt idx="27">
                  <c:v>99133.45</c:v>
                </c:pt>
                <c:pt idx="28">
                  <c:v>71838.849999999991</c:v>
                </c:pt>
                <c:pt idx="29">
                  <c:v>76484.25</c:v>
                </c:pt>
                <c:pt idx="30">
                  <c:v>86787.45</c:v>
                </c:pt>
                <c:pt idx="31">
                  <c:v>95924.25</c:v>
                </c:pt>
                <c:pt idx="32">
                  <c:v>98358.3</c:v>
                </c:pt>
                <c:pt idx="33">
                  <c:v>99411.3</c:v>
                </c:pt>
                <c:pt idx="34">
                  <c:v>100371.15</c:v>
                </c:pt>
                <c:pt idx="35">
                  <c:v>98913.15</c:v>
                </c:pt>
                <c:pt idx="36">
                  <c:v>97767</c:v>
                </c:pt>
                <c:pt idx="37">
                  <c:v>95519.25</c:v>
                </c:pt>
                <c:pt idx="38">
                  <c:v>92519.6</c:v>
                </c:pt>
                <c:pt idx="39">
                  <c:v>98017.9</c:v>
                </c:pt>
                <c:pt idx="40">
                  <c:v>128714.6</c:v>
                </c:pt>
                <c:pt idx="41">
                  <c:v>138633.19999999998</c:v>
                </c:pt>
                <c:pt idx="42">
                  <c:v>149795.84999999998</c:v>
                </c:pt>
                <c:pt idx="43">
                  <c:v>153195.59999999998</c:v>
                </c:pt>
                <c:pt idx="44">
                  <c:v>145796.19999999998</c:v>
                </c:pt>
                <c:pt idx="45">
                  <c:v>133454.39999999999</c:v>
                </c:pt>
                <c:pt idx="46">
                  <c:v>128903.79999999999</c:v>
                </c:pt>
                <c:pt idx="47">
                  <c:v>122064.2</c:v>
                </c:pt>
                <c:pt idx="48">
                  <c:v>119010.84999999999</c:v>
                </c:pt>
                <c:pt idx="49">
                  <c:v>112821.9</c:v>
                </c:pt>
                <c:pt idx="50">
                  <c:v>100568.19999999998</c:v>
                </c:pt>
                <c:pt idx="51">
                  <c:v>74489.7</c:v>
                </c:pt>
                <c:pt idx="52">
                  <c:v>54293.499999999993</c:v>
                </c:pt>
                <c:pt idx="53">
                  <c:v>64131.75</c:v>
                </c:pt>
                <c:pt idx="54">
                  <c:v>77043.149999999994</c:v>
                </c:pt>
                <c:pt idx="55">
                  <c:v>83997</c:v>
                </c:pt>
                <c:pt idx="56">
                  <c:v>85714.2</c:v>
                </c:pt>
                <c:pt idx="57">
                  <c:v>84430.349999999991</c:v>
                </c:pt>
                <c:pt idx="58">
                  <c:v>81324</c:v>
                </c:pt>
                <c:pt idx="59">
                  <c:v>77828.849999999991</c:v>
                </c:pt>
                <c:pt idx="60">
                  <c:v>77654.7</c:v>
                </c:pt>
                <c:pt idx="61">
                  <c:v>73499.399999999994</c:v>
                </c:pt>
                <c:pt idx="62">
                  <c:v>66039.999999999985</c:v>
                </c:pt>
                <c:pt idx="63">
                  <c:v>65046.549999999996</c:v>
                </c:pt>
                <c:pt idx="64">
                  <c:v>96561.9</c:v>
                </c:pt>
                <c:pt idx="65">
                  <c:v>121792.54999999999</c:v>
                </c:pt>
                <c:pt idx="66">
                  <c:v>120575.29999999999</c:v>
                </c:pt>
                <c:pt idx="67">
                  <c:v>116342.75</c:v>
                </c:pt>
                <c:pt idx="68">
                  <c:v>111152.55</c:v>
                </c:pt>
                <c:pt idx="69">
                  <c:v>108707.7</c:v>
                </c:pt>
                <c:pt idx="70">
                  <c:v>106973.24999999999</c:v>
                </c:pt>
                <c:pt idx="71">
                  <c:v>104994.25</c:v>
                </c:pt>
                <c:pt idx="72">
                  <c:v>105643.5</c:v>
                </c:pt>
                <c:pt idx="73">
                  <c:v>111814.5</c:v>
                </c:pt>
                <c:pt idx="74">
                  <c:v>102996.44999999998</c:v>
                </c:pt>
                <c:pt idx="75">
                  <c:v>76814.95</c:v>
                </c:pt>
                <c:pt idx="76">
                  <c:v>53590.799999999996</c:v>
                </c:pt>
                <c:pt idx="77">
                  <c:v>56776.95</c:v>
                </c:pt>
                <c:pt idx="78">
                  <c:v>60316.649999999994</c:v>
                </c:pt>
                <c:pt idx="79">
                  <c:v>64451.7</c:v>
                </c:pt>
                <c:pt idx="80">
                  <c:v>60701.399999999994</c:v>
                </c:pt>
                <c:pt idx="81">
                  <c:v>54472.5</c:v>
                </c:pt>
                <c:pt idx="82">
                  <c:v>51455.25</c:v>
                </c:pt>
                <c:pt idx="83">
                  <c:v>51451.199999999997</c:v>
                </c:pt>
                <c:pt idx="84">
                  <c:v>51827.85</c:v>
                </c:pt>
                <c:pt idx="85">
                  <c:v>49551.75</c:v>
                </c:pt>
                <c:pt idx="86">
                  <c:v>46838.95</c:v>
                </c:pt>
                <c:pt idx="87">
                  <c:v>49498</c:v>
                </c:pt>
                <c:pt idx="88">
                  <c:v>73849.799999999988</c:v>
                </c:pt>
                <c:pt idx="89">
                  <c:v>103788.7</c:v>
                </c:pt>
                <c:pt idx="90">
                  <c:v>110939.49999999999</c:v>
                </c:pt>
                <c:pt idx="91">
                  <c:v>101274.09999999999</c:v>
                </c:pt>
                <c:pt idx="92">
                  <c:v>90773.999999999985</c:v>
                </c:pt>
                <c:pt idx="93">
                  <c:v>91250</c:v>
                </c:pt>
                <c:pt idx="94">
                  <c:v>95591.85</c:v>
                </c:pt>
                <c:pt idx="95">
                  <c:v>98362.499999999985</c:v>
                </c:pt>
                <c:pt idx="96">
                  <c:v>102245.59999999999</c:v>
                </c:pt>
                <c:pt idx="97">
                  <c:v>101574.45</c:v>
                </c:pt>
                <c:pt idx="98">
                  <c:v>100604.4</c:v>
                </c:pt>
                <c:pt idx="99">
                  <c:v>81258.5</c:v>
                </c:pt>
                <c:pt idx="100">
                  <c:v>61899.1</c:v>
                </c:pt>
                <c:pt idx="101">
                  <c:v>63706.549999999996</c:v>
                </c:pt>
                <c:pt idx="102">
                  <c:v>70822.400000000009</c:v>
                </c:pt>
                <c:pt idx="103">
                  <c:v>79862</c:v>
                </c:pt>
                <c:pt idx="104">
                  <c:v>80141.45</c:v>
                </c:pt>
                <c:pt idx="105">
                  <c:v>76325.849999999991</c:v>
                </c:pt>
                <c:pt idx="106">
                  <c:v>71616.149999999994</c:v>
                </c:pt>
                <c:pt idx="107">
                  <c:v>70129.8</c:v>
                </c:pt>
                <c:pt idx="108">
                  <c:v>67930.649999999994</c:v>
                </c:pt>
                <c:pt idx="109">
                  <c:v>63767.25</c:v>
                </c:pt>
                <c:pt idx="110">
                  <c:v>59438.5</c:v>
                </c:pt>
                <c:pt idx="111">
                  <c:v>61334.299999999996</c:v>
                </c:pt>
                <c:pt idx="112">
                  <c:v>83098</c:v>
                </c:pt>
                <c:pt idx="113">
                  <c:v>106567.9</c:v>
                </c:pt>
                <c:pt idx="114">
                  <c:v>113441.7</c:v>
                </c:pt>
                <c:pt idx="115">
                  <c:v>105870.39999999999</c:v>
                </c:pt>
                <c:pt idx="116">
                  <c:v>105528.65</c:v>
                </c:pt>
                <c:pt idx="117">
                  <c:v>110432.5</c:v>
                </c:pt>
                <c:pt idx="118">
                  <c:v>107630.25</c:v>
                </c:pt>
                <c:pt idx="119">
                  <c:v>102587.44999999998</c:v>
                </c:pt>
                <c:pt idx="120">
                  <c:v>101478.79999999999</c:v>
                </c:pt>
                <c:pt idx="121">
                  <c:v>104279.7</c:v>
                </c:pt>
                <c:pt idx="122">
                  <c:v>103310.79999999999</c:v>
                </c:pt>
                <c:pt idx="123">
                  <c:v>84409</c:v>
                </c:pt>
                <c:pt idx="124">
                  <c:v>70840.800000000003</c:v>
                </c:pt>
                <c:pt idx="125">
                  <c:v>71794.349999999991</c:v>
                </c:pt>
                <c:pt idx="126">
                  <c:v>72993.149999999994</c:v>
                </c:pt>
                <c:pt idx="127">
                  <c:v>71203.05</c:v>
                </c:pt>
                <c:pt idx="128">
                  <c:v>67149</c:v>
                </c:pt>
                <c:pt idx="129">
                  <c:v>65917.8</c:v>
                </c:pt>
                <c:pt idx="130">
                  <c:v>66513.149999999994</c:v>
                </c:pt>
                <c:pt idx="131">
                  <c:v>63645.75</c:v>
                </c:pt>
                <c:pt idx="132">
                  <c:v>58935.6</c:v>
                </c:pt>
                <c:pt idx="133">
                  <c:v>54788.399999999994</c:v>
                </c:pt>
                <c:pt idx="134">
                  <c:v>51217</c:v>
                </c:pt>
                <c:pt idx="135">
                  <c:v>55154.25</c:v>
                </c:pt>
                <c:pt idx="136">
                  <c:v>89409.799999999988</c:v>
                </c:pt>
                <c:pt idx="137">
                  <c:v>125401.19999999998</c:v>
                </c:pt>
                <c:pt idx="138">
                  <c:v>128577.19999999998</c:v>
                </c:pt>
                <c:pt idx="139">
                  <c:v>122061.09999999998</c:v>
                </c:pt>
                <c:pt idx="140">
                  <c:v>115530.25</c:v>
                </c:pt>
                <c:pt idx="141">
                  <c:v>110760.79999999999</c:v>
                </c:pt>
                <c:pt idx="142">
                  <c:v>110318.99999999999</c:v>
                </c:pt>
                <c:pt idx="143">
                  <c:v>110420.09999999999</c:v>
                </c:pt>
                <c:pt idx="144">
                  <c:v>113948.95</c:v>
                </c:pt>
                <c:pt idx="145">
                  <c:v>113718.19999999998</c:v>
                </c:pt>
                <c:pt idx="146">
                  <c:v>106783.69999999998</c:v>
                </c:pt>
                <c:pt idx="147">
                  <c:v>80179.95</c:v>
                </c:pt>
                <c:pt idx="148">
                  <c:v>52464.85</c:v>
                </c:pt>
                <c:pt idx="149">
                  <c:v>49936.5</c:v>
                </c:pt>
                <c:pt idx="150">
                  <c:v>54144.45</c:v>
                </c:pt>
                <c:pt idx="151">
                  <c:v>57748.95</c:v>
                </c:pt>
                <c:pt idx="152">
                  <c:v>61029.45</c:v>
                </c:pt>
                <c:pt idx="153">
                  <c:v>62163.45</c:v>
                </c:pt>
                <c:pt idx="154">
                  <c:v>62033.85</c:v>
                </c:pt>
                <c:pt idx="155">
                  <c:v>58295.7</c:v>
                </c:pt>
                <c:pt idx="156">
                  <c:v>52249.049999999996</c:v>
                </c:pt>
                <c:pt idx="157">
                  <c:v>47162.25</c:v>
                </c:pt>
                <c:pt idx="158">
                  <c:v>43104.499999999993</c:v>
                </c:pt>
                <c:pt idx="159">
                  <c:v>47162.25</c:v>
                </c:pt>
                <c:pt idx="160">
                  <c:v>79528.299999999988</c:v>
                </c:pt>
                <c:pt idx="161">
                  <c:v>111167.9</c:v>
                </c:pt>
                <c:pt idx="162">
                  <c:v>108267.04999999999</c:v>
                </c:pt>
                <c:pt idx="163">
                  <c:v>99697.2</c:v>
                </c:pt>
                <c:pt idx="164">
                  <c:v>94696.9</c:v>
                </c:pt>
                <c:pt idx="165">
                  <c:v>92622.65</c:v>
                </c:pt>
                <c:pt idx="166">
                  <c:v>91075.95</c:v>
                </c:pt>
                <c:pt idx="167">
                  <c:v>93871.95</c:v>
                </c:pt>
                <c:pt idx="168">
                  <c:v>97297.499999999985</c:v>
                </c:pt>
                <c:pt idx="169">
                  <c:v>92383.9</c:v>
                </c:pt>
                <c:pt idx="170">
                  <c:v>80378.549999999988</c:v>
                </c:pt>
                <c:pt idx="171">
                  <c:v>50043.799999999996</c:v>
                </c:pt>
                <c:pt idx="172">
                  <c:v>29434.2</c:v>
                </c:pt>
                <c:pt idx="173">
                  <c:v>32667.3</c:v>
                </c:pt>
                <c:pt idx="174">
                  <c:v>36769.949999999997</c:v>
                </c:pt>
                <c:pt idx="175">
                  <c:v>40653.9</c:v>
                </c:pt>
                <c:pt idx="176">
                  <c:v>44537.85</c:v>
                </c:pt>
                <c:pt idx="177">
                  <c:v>46234.799999999996</c:v>
                </c:pt>
                <c:pt idx="178">
                  <c:v>44626.95</c:v>
                </c:pt>
                <c:pt idx="179">
                  <c:v>43254</c:v>
                </c:pt>
                <c:pt idx="180">
                  <c:v>41621.85</c:v>
                </c:pt>
                <c:pt idx="181">
                  <c:v>34595.1</c:v>
                </c:pt>
                <c:pt idx="182">
                  <c:v>30679.1</c:v>
                </c:pt>
                <c:pt idx="183">
                  <c:v>28731.599999999999</c:v>
                </c:pt>
                <c:pt idx="184">
                  <c:v>57580.599999999991</c:v>
                </c:pt>
                <c:pt idx="185">
                  <c:v>77772.049999999988</c:v>
                </c:pt>
                <c:pt idx="186">
                  <c:v>78549.05</c:v>
                </c:pt>
                <c:pt idx="187">
                  <c:v>78681.899999999994</c:v>
                </c:pt>
                <c:pt idx="188">
                  <c:v>76756.649999999994</c:v>
                </c:pt>
                <c:pt idx="189">
                  <c:v>78325.850000000006</c:v>
                </c:pt>
                <c:pt idx="190">
                  <c:v>76478.149999999994</c:v>
                </c:pt>
                <c:pt idx="191">
                  <c:v>76393.75</c:v>
                </c:pt>
                <c:pt idx="192">
                  <c:v>78404.5</c:v>
                </c:pt>
                <c:pt idx="193">
                  <c:v>79833.649999999994</c:v>
                </c:pt>
                <c:pt idx="194">
                  <c:v>75351.899999999994</c:v>
                </c:pt>
                <c:pt idx="195">
                  <c:v>58719.6</c:v>
                </c:pt>
                <c:pt idx="196">
                  <c:v>35506.999999999993</c:v>
                </c:pt>
                <c:pt idx="197">
                  <c:v>32877.9</c:v>
                </c:pt>
                <c:pt idx="198">
                  <c:v>30962.25</c:v>
                </c:pt>
                <c:pt idx="199">
                  <c:v>27341.55</c:v>
                </c:pt>
                <c:pt idx="200">
                  <c:v>26158.949999999997</c:v>
                </c:pt>
                <c:pt idx="201">
                  <c:v>24806.25</c:v>
                </c:pt>
                <c:pt idx="202">
                  <c:v>24437.7</c:v>
                </c:pt>
                <c:pt idx="203">
                  <c:v>24794.1</c:v>
                </c:pt>
                <c:pt idx="204">
                  <c:v>23696.55</c:v>
                </c:pt>
                <c:pt idx="205">
                  <c:v>21254.399999999998</c:v>
                </c:pt>
                <c:pt idx="206">
                  <c:v>19869.650000000001</c:v>
                </c:pt>
                <c:pt idx="207">
                  <c:v>23193.1</c:v>
                </c:pt>
                <c:pt idx="208">
                  <c:v>45188.099999999991</c:v>
                </c:pt>
                <c:pt idx="209">
                  <c:v>66506.349999999991</c:v>
                </c:pt>
                <c:pt idx="210">
                  <c:v>73358.75</c:v>
                </c:pt>
                <c:pt idx="211">
                  <c:v>74185.799999999988</c:v>
                </c:pt>
                <c:pt idx="212">
                  <c:v>78079.7</c:v>
                </c:pt>
                <c:pt idx="213">
                  <c:v>82504.149999999994</c:v>
                </c:pt>
                <c:pt idx="214">
                  <c:v>80691.350000000006</c:v>
                </c:pt>
                <c:pt idx="215">
                  <c:v>82827.099999999991</c:v>
                </c:pt>
                <c:pt idx="216">
                  <c:v>78149.899999999994</c:v>
                </c:pt>
                <c:pt idx="217">
                  <c:v>71934.049999999988</c:v>
                </c:pt>
                <c:pt idx="218">
                  <c:v>61562.549999999988</c:v>
                </c:pt>
                <c:pt idx="219">
                  <c:v>45337.25</c:v>
                </c:pt>
                <c:pt idx="220">
                  <c:v>27361.35</c:v>
                </c:pt>
                <c:pt idx="221">
                  <c:v>22983.75</c:v>
                </c:pt>
                <c:pt idx="222">
                  <c:v>20991.149999999998</c:v>
                </c:pt>
                <c:pt idx="223">
                  <c:v>19363.05</c:v>
                </c:pt>
                <c:pt idx="224">
                  <c:v>18022.5</c:v>
                </c:pt>
                <c:pt idx="225">
                  <c:v>14401.8</c:v>
                </c:pt>
                <c:pt idx="226">
                  <c:v>13154.4</c:v>
                </c:pt>
                <c:pt idx="227">
                  <c:v>10137.15</c:v>
                </c:pt>
                <c:pt idx="228">
                  <c:v>9124.65</c:v>
                </c:pt>
                <c:pt idx="229">
                  <c:v>6330.15</c:v>
                </c:pt>
                <c:pt idx="230">
                  <c:v>4374</c:v>
                </c:pt>
                <c:pt idx="231">
                  <c:v>9004.15</c:v>
                </c:pt>
                <c:pt idx="232">
                  <c:v>39960.699999999997</c:v>
                </c:pt>
                <c:pt idx="233">
                  <c:v>58732.299999999996</c:v>
                </c:pt>
                <c:pt idx="234">
                  <c:v>64694.85</c:v>
                </c:pt>
                <c:pt idx="235">
                  <c:v>68900</c:v>
                </c:pt>
                <c:pt idx="236">
                  <c:v>70377.25</c:v>
                </c:pt>
                <c:pt idx="237">
                  <c:v>77022.549999999988</c:v>
                </c:pt>
                <c:pt idx="238">
                  <c:v>81991.850000000006</c:v>
                </c:pt>
                <c:pt idx="239">
                  <c:v>86045.349999999991</c:v>
                </c:pt>
                <c:pt idx="240">
                  <c:v>83461.599999999991</c:v>
                </c:pt>
                <c:pt idx="241">
                  <c:v>77897.45</c:v>
                </c:pt>
                <c:pt idx="242">
                  <c:v>61691.099999999991</c:v>
                </c:pt>
                <c:pt idx="243">
                  <c:v>43222.149999999994</c:v>
                </c:pt>
                <c:pt idx="244">
                  <c:v>32113.049999999996</c:v>
                </c:pt>
                <c:pt idx="245">
                  <c:v>33570.449999999997</c:v>
                </c:pt>
                <c:pt idx="246">
                  <c:v>35473.949999999997</c:v>
                </c:pt>
                <c:pt idx="247">
                  <c:v>37272.15</c:v>
                </c:pt>
                <c:pt idx="248">
                  <c:v>34611.299999999996</c:v>
                </c:pt>
                <c:pt idx="249">
                  <c:v>32282.55</c:v>
                </c:pt>
                <c:pt idx="250">
                  <c:v>27730.35</c:v>
                </c:pt>
                <c:pt idx="251">
                  <c:v>22230.45</c:v>
                </c:pt>
                <c:pt idx="252">
                  <c:v>18058.95</c:v>
                </c:pt>
                <c:pt idx="253">
                  <c:v>15580.349999999999</c:v>
                </c:pt>
                <c:pt idx="254">
                  <c:v>12012.65</c:v>
                </c:pt>
                <c:pt idx="255">
                  <c:v>14527.399999999998</c:v>
                </c:pt>
                <c:pt idx="256">
                  <c:v>46601.599999999999</c:v>
                </c:pt>
                <c:pt idx="257">
                  <c:v>70999.849999999991</c:v>
                </c:pt>
                <c:pt idx="258">
                  <c:v>81237.849999999991</c:v>
                </c:pt>
                <c:pt idx="259">
                  <c:v>85654.549999999988</c:v>
                </c:pt>
                <c:pt idx="260">
                  <c:v>79953.599999999991</c:v>
                </c:pt>
                <c:pt idx="261">
                  <c:v>79040.299999999988</c:v>
                </c:pt>
                <c:pt idx="262">
                  <c:v>80526.299999999988</c:v>
                </c:pt>
                <c:pt idx="263">
                  <c:v>86186.549999999988</c:v>
                </c:pt>
                <c:pt idx="264">
                  <c:v>92158.9</c:v>
                </c:pt>
                <c:pt idx="265">
                  <c:v>88961.299999999988</c:v>
                </c:pt>
                <c:pt idx="266">
                  <c:v>78574.399999999994</c:v>
                </c:pt>
                <c:pt idx="267">
                  <c:v>50311.199999999997</c:v>
                </c:pt>
                <c:pt idx="268">
                  <c:v>26513.449999999997</c:v>
                </c:pt>
                <c:pt idx="269">
                  <c:v>29795.85</c:v>
                </c:pt>
                <c:pt idx="270">
                  <c:v>35089.199999999997</c:v>
                </c:pt>
                <c:pt idx="271">
                  <c:v>36741.599999999999</c:v>
                </c:pt>
                <c:pt idx="272">
                  <c:v>37045.35</c:v>
                </c:pt>
                <c:pt idx="273">
                  <c:v>33712.199999999997</c:v>
                </c:pt>
                <c:pt idx="274">
                  <c:v>30196.799999999999</c:v>
                </c:pt>
                <c:pt idx="275">
                  <c:v>26624.699999999997</c:v>
                </c:pt>
                <c:pt idx="276">
                  <c:v>23384.7</c:v>
                </c:pt>
                <c:pt idx="277">
                  <c:v>19755.899999999998</c:v>
                </c:pt>
                <c:pt idx="278">
                  <c:v>17451.8</c:v>
                </c:pt>
                <c:pt idx="279">
                  <c:v>23478.199999999997</c:v>
                </c:pt>
                <c:pt idx="280">
                  <c:v>57322.45</c:v>
                </c:pt>
                <c:pt idx="281">
                  <c:v>77895.55</c:v>
                </c:pt>
                <c:pt idx="282">
                  <c:v>84378.549999999988</c:v>
                </c:pt>
                <c:pt idx="283">
                  <c:v>76722.399999999994</c:v>
                </c:pt>
                <c:pt idx="284">
                  <c:v>71425.25</c:v>
                </c:pt>
                <c:pt idx="285">
                  <c:v>75932.45</c:v>
                </c:pt>
                <c:pt idx="286">
                  <c:v>73221.25</c:v>
                </c:pt>
                <c:pt idx="287">
                  <c:v>71501.849999999991</c:v>
                </c:pt>
                <c:pt idx="288">
                  <c:v>73534.349999999991</c:v>
                </c:pt>
                <c:pt idx="289">
                  <c:v>72284.95</c:v>
                </c:pt>
                <c:pt idx="290">
                  <c:v>65772.649999999994</c:v>
                </c:pt>
                <c:pt idx="291">
                  <c:v>38637.050000000003</c:v>
                </c:pt>
                <c:pt idx="292">
                  <c:v>23623.05</c:v>
                </c:pt>
                <c:pt idx="293">
                  <c:v>28880</c:v>
                </c:pt>
                <c:pt idx="294">
                  <c:v>35773.1</c:v>
                </c:pt>
                <c:pt idx="295">
                  <c:v>38352.949999999997</c:v>
                </c:pt>
                <c:pt idx="296">
                  <c:v>40410.35</c:v>
                </c:pt>
                <c:pt idx="297">
                  <c:v>40386.049999999996</c:v>
                </c:pt>
                <c:pt idx="298">
                  <c:v>40305.049999999996</c:v>
                </c:pt>
                <c:pt idx="299">
                  <c:v>38656.699999999997</c:v>
                </c:pt>
                <c:pt idx="300">
                  <c:v>36664.1</c:v>
                </c:pt>
                <c:pt idx="301">
                  <c:v>35895.499999999993</c:v>
                </c:pt>
                <c:pt idx="302">
                  <c:v>31776.649999999998</c:v>
                </c:pt>
                <c:pt idx="303">
                  <c:v>33682.799999999996</c:v>
                </c:pt>
                <c:pt idx="304">
                  <c:v>61893.149999999994</c:v>
                </c:pt>
                <c:pt idx="305">
                  <c:v>82814.45</c:v>
                </c:pt>
                <c:pt idx="306">
                  <c:v>88533.45</c:v>
                </c:pt>
                <c:pt idx="307">
                  <c:v>86223.6</c:v>
                </c:pt>
                <c:pt idx="308">
                  <c:v>83992.1</c:v>
                </c:pt>
                <c:pt idx="309">
                  <c:v>87301.4</c:v>
                </c:pt>
                <c:pt idx="310">
                  <c:v>88972.449999999983</c:v>
                </c:pt>
                <c:pt idx="311">
                  <c:v>89734.749999999985</c:v>
                </c:pt>
                <c:pt idx="312">
                  <c:v>87848.549999999988</c:v>
                </c:pt>
                <c:pt idx="313">
                  <c:v>87556.15</c:v>
                </c:pt>
                <c:pt idx="314">
                  <c:v>78460.899999999994</c:v>
                </c:pt>
                <c:pt idx="315">
                  <c:v>53889.299999999996</c:v>
                </c:pt>
                <c:pt idx="316">
                  <c:v>43485.799999999996</c:v>
                </c:pt>
                <c:pt idx="317">
                  <c:v>53735.399999999994</c:v>
                </c:pt>
                <c:pt idx="318">
                  <c:v>63026.1</c:v>
                </c:pt>
                <c:pt idx="319">
                  <c:v>69356.25</c:v>
                </c:pt>
                <c:pt idx="320">
                  <c:v>66816.899999999994</c:v>
                </c:pt>
                <c:pt idx="321">
                  <c:v>63451.35</c:v>
                </c:pt>
                <c:pt idx="322">
                  <c:v>57250.799999999996</c:v>
                </c:pt>
                <c:pt idx="323">
                  <c:v>50827.5</c:v>
                </c:pt>
                <c:pt idx="324">
                  <c:v>47202.75</c:v>
                </c:pt>
                <c:pt idx="325">
                  <c:v>43950.6</c:v>
                </c:pt>
                <c:pt idx="326">
                  <c:v>44578.7</c:v>
                </c:pt>
                <c:pt idx="327">
                  <c:v>49773.599999999999</c:v>
                </c:pt>
                <c:pt idx="328">
                  <c:v>76785.5</c:v>
                </c:pt>
                <c:pt idx="329">
                  <c:v>101858.09999999999</c:v>
                </c:pt>
                <c:pt idx="330">
                  <c:v>108522.29999999999</c:v>
                </c:pt>
                <c:pt idx="331">
                  <c:v>112338.09999999998</c:v>
                </c:pt>
                <c:pt idx="332">
                  <c:v>112337.85</c:v>
                </c:pt>
                <c:pt idx="333">
                  <c:v>114098.1</c:v>
                </c:pt>
                <c:pt idx="334">
                  <c:v>117280.15</c:v>
                </c:pt>
                <c:pt idx="335">
                  <c:v>116626.24999999999</c:v>
                </c:pt>
                <c:pt idx="336">
                  <c:v>111883.69999999998</c:v>
                </c:pt>
                <c:pt idx="337">
                  <c:v>110533</c:v>
                </c:pt>
                <c:pt idx="338">
                  <c:v>99126.5</c:v>
                </c:pt>
                <c:pt idx="339">
                  <c:v>70958.850000000006</c:v>
                </c:pt>
                <c:pt idx="340">
                  <c:v>50270.65</c:v>
                </c:pt>
                <c:pt idx="341">
                  <c:v>50872.049999999996</c:v>
                </c:pt>
                <c:pt idx="342">
                  <c:v>52532.549999999996</c:v>
                </c:pt>
                <c:pt idx="343">
                  <c:v>54124.2</c:v>
                </c:pt>
                <c:pt idx="344">
                  <c:v>52455.6</c:v>
                </c:pt>
                <c:pt idx="345">
                  <c:v>50855.85</c:v>
                </c:pt>
                <c:pt idx="346">
                  <c:v>46137.599999999999</c:v>
                </c:pt>
                <c:pt idx="347">
                  <c:v>41646.15</c:v>
                </c:pt>
                <c:pt idx="348">
                  <c:v>38106.449999999997</c:v>
                </c:pt>
                <c:pt idx="349">
                  <c:v>33056.1</c:v>
                </c:pt>
                <c:pt idx="350">
                  <c:v>28678.399999999998</c:v>
                </c:pt>
                <c:pt idx="351">
                  <c:v>31611.149999999998</c:v>
                </c:pt>
                <c:pt idx="352">
                  <c:v>45710.899999999994</c:v>
                </c:pt>
                <c:pt idx="353">
                  <c:v>60771.75</c:v>
                </c:pt>
                <c:pt idx="354">
                  <c:v>68282.599999999991</c:v>
                </c:pt>
                <c:pt idx="355">
                  <c:v>74974.2</c:v>
                </c:pt>
                <c:pt idx="356">
                  <c:v>77851.7</c:v>
                </c:pt>
                <c:pt idx="357">
                  <c:v>84343.65</c:v>
                </c:pt>
                <c:pt idx="358">
                  <c:v>83040.349999999991</c:v>
                </c:pt>
                <c:pt idx="359">
                  <c:v>79276.2</c:v>
                </c:pt>
                <c:pt idx="360">
                  <c:v>74509</c:v>
                </c:pt>
                <c:pt idx="361">
                  <c:v>74759.599999999991</c:v>
                </c:pt>
                <c:pt idx="362">
                  <c:v>64174.5</c:v>
                </c:pt>
                <c:pt idx="363">
                  <c:v>40456.35</c:v>
                </c:pt>
                <c:pt idx="364">
                  <c:v>29767.8</c:v>
                </c:pt>
                <c:pt idx="365">
                  <c:v>30848.85</c:v>
                </c:pt>
                <c:pt idx="366">
                  <c:v>32699.699999999997</c:v>
                </c:pt>
                <c:pt idx="367">
                  <c:v>32800.949999999997</c:v>
                </c:pt>
                <c:pt idx="368">
                  <c:v>33732.449999999997</c:v>
                </c:pt>
                <c:pt idx="369">
                  <c:v>35437.5</c:v>
                </c:pt>
                <c:pt idx="370">
                  <c:v>39673.799999999996</c:v>
                </c:pt>
                <c:pt idx="371">
                  <c:v>38969.1</c:v>
                </c:pt>
                <c:pt idx="372">
                  <c:v>36810.449999999997</c:v>
                </c:pt>
                <c:pt idx="373">
                  <c:v>36377.1</c:v>
                </c:pt>
                <c:pt idx="374">
                  <c:v>33922.799999999996</c:v>
                </c:pt>
                <c:pt idx="375">
                  <c:v>35802.149999999994</c:v>
                </c:pt>
                <c:pt idx="376">
                  <c:v>54902.649999999994</c:v>
                </c:pt>
                <c:pt idx="377">
                  <c:v>71173.05</c:v>
                </c:pt>
                <c:pt idx="378">
                  <c:v>82851.349999999991</c:v>
                </c:pt>
                <c:pt idx="379">
                  <c:v>83249.399999999994</c:v>
                </c:pt>
                <c:pt idx="380">
                  <c:v>81325.55</c:v>
                </c:pt>
                <c:pt idx="381">
                  <c:v>82257.549999999988</c:v>
                </c:pt>
                <c:pt idx="382">
                  <c:v>81856.099999999991</c:v>
                </c:pt>
                <c:pt idx="383">
                  <c:v>79603.399999999994</c:v>
                </c:pt>
                <c:pt idx="384">
                  <c:v>82434.299999999988</c:v>
                </c:pt>
                <c:pt idx="385">
                  <c:v>86407.199999999983</c:v>
                </c:pt>
                <c:pt idx="386">
                  <c:v>75599.799999999988</c:v>
                </c:pt>
                <c:pt idx="387">
                  <c:v>56154.599999999991</c:v>
                </c:pt>
                <c:pt idx="388">
                  <c:v>48236.499999999993</c:v>
                </c:pt>
                <c:pt idx="389">
                  <c:v>49482.9</c:v>
                </c:pt>
                <c:pt idx="390">
                  <c:v>47182.5</c:v>
                </c:pt>
                <c:pt idx="391">
                  <c:v>45777.15</c:v>
                </c:pt>
                <c:pt idx="392">
                  <c:v>41585.4</c:v>
                </c:pt>
                <c:pt idx="393">
                  <c:v>32934.6</c:v>
                </c:pt>
                <c:pt idx="394">
                  <c:v>23311.8</c:v>
                </c:pt>
                <c:pt idx="395">
                  <c:v>17208.45</c:v>
                </c:pt>
                <c:pt idx="396">
                  <c:v>14341.05</c:v>
                </c:pt>
                <c:pt idx="397">
                  <c:v>14563.8</c:v>
                </c:pt>
                <c:pt idx="398">
                  <c:v>14341.05</c:v>
                </c:pt>
                <c:pt idx="399">
                  <c:v>21467.25</c:v>
                </c:pt>
                <c:pt idx="400">
                  <c:v>44615.7</c:v>
                </c:pt>
                <c:pt idx="401">
                  <c:v>64232.800000000003</c:v>
                </c:pt>
                <c:pt idx="402">
                  <c:v>73204.7</c:v>
                </c:pt>
                <c:pt idx="403">
                  <c:v>76655.5</c:v>
                </c:pt>
                <c:pt idx="404">
                  <c:v>77686.999999999985</c:v>
                </c:pt>
                <c:pt idx="405">
                  <c:v>71425.599999999991</c:v>
                </c:pt>
                <c:pt idx="406">
                  <c:v>71535.599999999991</c:v>
                </c:pt>
                <c:pt idx="407">
                  <c:v>75572.2</c:v>
                </c:pt>
                <c:pt idx="408">
                  <c:v>78118.75</c:v>
                </c:pt>
                <c:pt idx="409">
                  <c:v>79164.25</c:v>
                </c:pt>
                <c:pt idx="410">
                  <c:v>71261.199999999983</c:v>
                </c:pt>
                <c:pt idx="411">
                  <c:v>49860.2</c:v>
                </c:pt>
                <c:pt idx="412">
                  <c:v>31499.899999999998</c:v>
                </c:pt>
                <c:pt idx="413">
                  <c:v>24984.449999999997</c:v>
                </c:pt>
                <c:pt idx="414">
                  <c:v>23194.35</c:v>
                </c:pt>
                <c:pt idx="415">
                  <c:v>23854.5</c:v>
                </c:pt>
                <c:pt idx="416">
                  <c:v>24717.149999999998</c:v>
                </c:pt>
                <c:pt idx="417">
                  <c:v>23704.649999999998</c:v>
                </c:pt>
                <c:pt idx="418">
                  <c:v>22299.3</c:v>
                </c:pt>
                <c:pt idx="419">
                  <c:v>19148.399999999998</c:v>
                </c:pt>
                <c:pt idx="420">
                  <c:v>14600.25</c:v>
                </c:pt>
                <c:pt idx="421">
                  <c:v>11915.1</c:v>
                </c:pt>
                <c:pt idx="422">
                  <c:v>11943.449999999999</c:v>
                </c:pt>
                <c:pt idx="423">
                  <c:v>14367.3</c:v>
                </c:pt>
                <c:pt idx="424">
                  <c:v>36334.299999999996</c:v>
                </c:pt>
                <c:pt idx="425">
                  <c:v>56193.649999999994</c:v>
                </c:pt>
                <c:pt idx="426">
                  <c:v>60592.849999999991</c:v>
                </c:pt>
                <c:pt idx="427">
                  <c:v>70313.799999999988</c:v>
                </c:pt>
                <c:pt idx="428">
                  <c:v>71391.5</c:v>
                </c:pt>
                <c:pt idx="429">
                  <c:v>70759.899999999994</c:v>
                </c:pt>
                <c:pt idx="430">
                  <c:v>70662.299999999988</c:v>
                </c:pt>
                <c:pt idx="431">
                  <c:v>71820.899999999994</c:v>
                </c:pt>
                <c:pt idx="432">
                  <c:v>72043.599999999991</c:v>
                </c:pt>
                <c:pt idx="433">
                  <c:v>73291.100000000006</c:v>
                </c:pt>
                <c:pt idx="434">
                  <c:v>66643.5</c:v>
                </c:pt>
                <c:pt idx="435">
                  <c:v>47978.1</c:v>
                </c:pt>
                <c:pt idx="436">
                  <c:v>45576.4</c:v>
                </c:pt>
                <c:pt idx="437">
                  <c:v>48555.45</c:v>
                </c:pt>
                <c:pt idx="438">
                  <c:v>51155.549999999996</c:v>
                </c:pt>
                <c:pt idx="439">
                  <c:v>51860.25</c:v>
                </c:pt>
                <c:pt idx="440">
                  <c:v>47437.65</c:v>
                </c:pt>
                <c:pt idx="441">
                  <c:v>40666.049999999996</c:v>
                </c:pt>
                <c:pt idx="442">
                  <c:v>39082.5</c:v>
                </c:pt>
                <c:pt idx="443">
                  <c:v>39361.949999999997</c:v>
                </c:pt>
                <c:pt idx="444">
                  <c:v>38284.65</c:v>
                </c:pt>
                <c:pt idx="445">
                  <c:v>38361.599999999999</c:v>
                </c:pt>
                <c:pt idx="446">
                  <c:v>37883.699999999997</c:v>
                </c:pt>
                <c:pt idx="447">
                  <c:v>38067.35</c:v>
                </c:pt>
                <c:pt idx="448">
                  <c:v>50807.199999999997</c:v>
                </c:pt>
                <c:pt idx="449">
                  <c:v>72202.45</c:v>
                </c:pt>
                <c:pt idx="450">
                  <c:v>78235.949999999983</c:v>
                </c:pt>
                <c:pt idx="451">
                  <c:v>82086.45</c:v>
                </c:pt>
                <c:pt idx="452">
                  <c:v>84358.9</c:v>
                </c:pt>
                <c:pt idx="453">
                  <c:v>83232.95</c:v>
                </c:pt>
                <c:pt idx="454">
                  <c:v>91026.099999999991</c:v>
                </c:pt>
                <c:pt idx="455">
                  <c:v>104675.44999999998</c:v>
                </c:pt>
                <c:pt idx="456">
                  <c:v>105330.79999999999</c:v>
                </c:pt>
                <c:pt idx="457">
                  <c:v>92891.299999999988</c:v>
                </c:pt>
                <c:pt idx="458">
                  <c:v>76558.5</c:v>
                </c:pt>
                <c:pt idx="459">
                  <c:v>55060.15</c:v>
                </c:pt>
                <c:pt idx="460">
                  <c:v>48516.35</c:v>
                </c:pt>
                <c:pt idx="461">
                  <c:v>48579.75</c:v>
                </c:pt>
                <c:pt idx="462">
                  <c:v>50880.149999999994</c:v>
                </c:pt>
                <c:pt idx="463">
                  <c:v>44477.1</c:v>
                </c:pt>
                <c:pt idx="464">
                  <c:v>36907.65</c:v>
                </c:pt>
                <c:pt idx="465">
                  <c:v>33376.049999999996</c:v>
                </c:pt>
                <c:pt idx="466">
                  <c:v>34732.799999999996</c:v>
                </c:pt>
                <c:pt idx="467">
                  <c:v>36231.299999999996</c:v>
                </c:pt>
                <c:pt idx="468">
                  <c:v>36053.1</c:v>
                </c:pt>
                <c:pt idx="469">
                  <c:v>34736.85</c:v>
                </c:pt>
                <c:pt idx="470">
                  <c:v>32497.199999999997</c:v>
                </c:pt>
                <c:pt idx="471">
                  <c:v>31992.45</c:v>
                </c:pt>
                <c:pt idx="472">
                  <c:v>42138.85</c:v>
                </c:pt>
                <c:pt idx="473">
                  <c:v>57326.2</c:v>
                </c:pt>
                <c:pt idx="474">
                  <c:v>63324.149999999994</c:v>
                </c:pt>
                <c:pt idx="475">
                  <c:v>71188.2</c:v>
                </c:pt>
                <c:pt idx="476">
                  <c:v>78964.399999999994</c:v>
                </c:pt>
                <c:pt idx="477">
                  <c:v>81743.75</c:v>
                </c:pt>
                <c:pt idx="478">
                  <c:v>84284.5</c:v>
                </c:pt>
                <c:pt idx="479">
                  <c:v>81371.849999999991</c:v>
                </c:pt>
                <c:pt idx="480">
                  <c:v>75678.149999999994</c:v>
                </c:pt>
                <c:pt idx="481">
                  <c:v>72000</c:v>
                </c:pt>
                <c:pt idx="482">
                  <c:v>66643.899999999994</c:v>
                </c:pt>
                <c:pt idx="483">
                  <c:v>47278.649999999994</c:v>
                </c:pt>
                <c:pt idx="484">
                  <c:v>36303.800000000003</c:v>
                </c:pt>
                <c:pt idx="485">
                  <c:v>33343.65</c:v>
                </c:pt>
                <c:pt idx="486">
                  <c:v>30350.699999999997</c:v>
                </c:pt>
                <c:pt idx="487">
                  <c:v>29504.25</c:v>
                </c:pt>
                <c:pt idx="488">
                  <c:v>30456</c:v>
                </c:pt>
                <c:pt idx="489">
                  <c:v>30613.949999999997</c:v>
                </c:pt>
                <c:pt idx="490">
                  <c:v>32509.35</c:v>
                </c:pt>
                <c:pt idx="491">
                  <c:v>33015.599999999999</c:v>
                </c:pt>
                <c:pt idx="492">
                  <c:v>31359.149999999998</c:v>
                </c:pt>
                <c:pt idx="493">
                  <c:v>31035.149999999998</c:v>
                </c:pt>
                <c:pt idx="494">
                  <c:v>33319.35</c:v>
                </c:pt>
                <c:pt idx="495">
                  <c:v>35426.949999999997</c:v>
                </c:pt>
                <c:pt idx="496">
                  <c:v>46531.5</c:v>
                </c:pt>
                <c:pt idx="497">
                  <c:v>63067.1</c:v>
                </c:pt>
                <c:pt idx="498">
                  <c:v>74493.799999999988</c:v>
                </c:pt>
                <c:pt idx="499">
                  <c:v>82526.7</c:v>
                </c:pt>
                <c:pt idx="500">
                  <c:v>82435.199999999997</c:v>
                </c:pt>
                <c:pt idx="501">
                  <c:v>81442.849999999991</c:v>
                </c:pt>
                <c:pt idx="502">
                  <c:v>82829.850000000006</c:v>
                </c:pt>
                <c:pt idx="503">
                  <c:v>83761.799999999988</c:v>
                </c:pt>
                <c:pt idx="504">
                  <c:v>77505.149999999994</c:v>
                </c:pt>
                <c:pt idx="505">
                  <c:v>68257.799999999988</c:v>
                </c:pt>
                <c:pt idx="506">
                  <c:v>56271.75</c:v>
                </c:pt>
                <c:pt idx="507">
                  <c:v>37738.85</c:v>
                </c:pt>
                <c:pt idx="508">
                  <c:v>27398.55</c:v>
                </c:pt>
                <c:pt idx="509">
                  <c:v>25381.35</c:v>
                </c:pt>
                <c:pt idx="510">
                  <c:v>24737.399999999998</c:v>
                </c:pt>
                <c:pt idx="511">
                  <c:v>19885.5</c:v>
                </c:pt>
                <c:pt idx="512">
                  <c:v>15531.75</c:v>
                </c:pt>
                <c:pt idx="513">
                  <c:v>13818.599999999999</c:v>
                </c:pt>
                <c:pt idx="514">
                  <c:v>10930.949999999999</c:v>
                </c:pt>
                <c:pt idx="515">
                  <c:v>9950.85</c:v>
                </c:pt>
                <c:pt idx="516">
                  <c:v>7905.5999999999995</c:v>
                </c:pt>
                <c:pt idx="517">
                  <c:v>7690.95</c:v>
                </c:pt>
                <c:pt idx="518">
                  <c:v>7464.15</c:v>
                </c:pt>
                <c:pt idx="519">
                  <c:v>8899.85</c:v>
                </c:pt>
                <c:pt idx="520">
                  <c:v>19612.55</c:v>
                </c:pt>
                <c:pt idx="521">
                  <c:v>34247.550000000003</c:v>
                </c:pt>
                <c:pt idx="522">
                  <c:v>44193.5</c:v>
                </c:pt>
                <c:pt idx="523">
                  <c:v>50948.6</c:v>
                </c:pt>
                <c:pt idx="524">
                  <c:v>58283.749999999993</c:v>
                </c:pt>
                <c:pt idx="525">
                  <c:v>61184.599999999991</c:v>
                </c:pt>
                <c:pt idx="526">
                  <c:v>62912.299999999996</c:v>
                </c:pt>
                <c:pt idx="527">
                  <c:v>64985.95</c:v>
                </c:pt>
                <c:pt idx="528">
                  <c:v>69461.95</c:v>
                </c:pt>
                <c:pt idx="529">
                  <c:v>68056.899999999994</c:v>
                </c:pt>
                <c:pt idx="530">
                  <c:v>62589.549999999996</c:v>
                </c:pt>
                <c:pt idx="531">
                  <c:v>34335.15</c:v>
                </c:pt>
                <c:pt idx="532">
                  <c:v>20245.55</c:v>
                </c:pt>
                <c:pt idx="533">
                  <c:v>19812.599999999999</c:v>
                </c:pt>
                <c:pt idx="534">
                  <c:v>20780.55</c:v>
                </c:pt>
                <c:pt idx="535">
                  <c:v>20011.05</c:v>
                </c:pt>
                <c:pt idx="536">
                  <c:v>16831.8</c:v>
                </c:pt>
                <c:pt idx="537">
                  <c:v>15556.05</c:v>
                </c:pt>
                <c:pt idx="538">
                  <c:v>13737.599999999999</c:v>
                </c:pt>
                <c:pt idx="539">
                  <c:v>11898.9</c:v>
                </c:pt>
                <c:pt idx="540">
                  <c:v>9906.2999999999993</c:v>
                </c:pt>
                <c:pt idx="541">
                  <c:v>8002.7999999999993</c:v>
                </c:pt>
                <c:pt idx="542">
                  <c:v>6868.7999999999993</c:v>
                </c:pt>
                <c:pt idx="543">
                  <c:v>7997.0499999999993</c:v>
                </c:pt>
                <c:pt idx="544">
                  <c:v>27273.599999999999</c:v>
                </c:pt>
                <c:pt idx="545">
                  <c:v>46074.899999999994</c:v>
                </c:pt>
                <c:pt idx="546">
                  <c:v>56277.7</c:v>
                </c:pt>
                <c:pt idx="547">
                  <c:v>65093.7</c:v>
                </c:pt>
                <c:pt idx="548">
                  <c:v>64900.7</c:v>
                </c:pt>
                <c:pt idx="549">
                  <c:v>65702.899999999994</c:v>
                </c:pt>
                <c:pt idx="550">
                  <c:v>69352.599999999991</c:v>
                </c:pt>
                <c:pt idx="551">
                  <c:v>73611.899999999994</c:v>
                </c:pt>
                <c:pt idx="552">
                  <c:v>66335.799999999988</c:v>
                </c:pt>
                <c:pt idx="553">
                  <c:v>65455.099999999991</c:v>
                </c:pt>
                <c:pt idx="554">
                  <c:v>55092.149999999994</c:v>
                </c:pt>
                <c:pt idx="555">
                  <c:v>34598.399999999994</c:v>
                </c:pt>
                <c:pt idx="556">
                  <c:v>25155.05</c:v>
                </c:pt>
                <c:pt idx="557">
                  <c:v>23683.55</c:v>
                </c:pt>
                <c:pt idx="558">
                  <c:v>20401.7</c:v>
                </c:pt>
                <c:pt idx="559">
                  <c:v>17042.399999999998</c:v>
                </c:pt>
                <c:pt idx="560">
                  <c:v>14053.5</c:v>
                </c:pt>
                <c:pt idx="561">
                  <c:v>12044.699999999999</c:v>
                </c:pt>
                <c:pt idx="562">
                  <c:v>9582.2999999999993</c:v>
                </c:pt>
                <c:pt idx="563">
                  <c:v>8395.65</c:v>
                </c:pt>
                <c:pt idx="564">
                  <c:v>6743.25</c:v>
                </c:pt>
                <c:pt idx="565">
                  <c:v>5718.5999999999995</c:v>
                </c:pt>
                <c:pt idx="566">
                  <c:v>5293.3499999999995</c:v>
                </c:pt>
                <c:pt idx="567">
                  <c:v>8322.9499999999989</c:v>
                </c:pt>
                <c:pt idx="568">
                  <c:v>32167.449999999997</c:v>
                </c:pt>
                <c:pt idx="569">
                  <c:v>49484.44999999999</c:v>
                </c:pt>
                <c:pt idx="570">
                  <c:v>59167.94999999999</c:v>
                </c:pt>
                <c:pt idx="571">
                  <c:v>63582.2</c:v>
                </c:pt>
                <c:pt idx="572">
                  <c:v>63005.95</c:v>
                </c:pt>
                <c:pt idx="573">
                  <c:v>64686.549999999996</c:v>
                </c:pt>
                <c:pt idx="574">
                  <c:v>69133.5</c:v>
                </c:pt>
                <c:pt idx="575">
                  <c:v>64392.649999999994</c:v>
                </c:pt>
                <c:pt idx="576">
                  <c:v>64090.95</c:v>
                </c:pt>
                <c:pt idx="577">
                  <c:v>61212.2</c:v>
                </c:pt>
                <c:pt idx="578">
                  <c:v>50975.7</c:v>
                </c:pt>
                <c:pt idx="579">
                  <c:v>25437.699999999997</c:v>
                </c:pt>
                <c:pt idx="580">
                  <c:v>12807.1</c:v>
                </c:pt>
                <c:pt idx="581">
                  <c:v>15730.199999999999</c:v>
                </c:pt>
                <c:pt idx="582">
                  <c:v>19111.95</c:v>
                </c:pt>
                <c:pt idx="583">
                  <c:v>20266.2</c:v>
                </c:pt>
                <c:pt idx="584">
                  <c:v>21849.75</c:v>
                </c:pt>
                <c:pt idx="585">
                  <c:v>21837.599999999999</c:v>
                </c:pt>
                <c:pt idx="586">
                  <c:v>21234.149999999998</c:v>
                </c:pt>
                <c:pt idx="587">
                  <c:v>18520.649999999998</c:v>
                </c:pt>
                <c:pt idx="588">
                  <c:v>15466.949999999999</c:v>
                </c:pt>
                <c:pt idx="589">
                  <c:v>14065.65</c:v>
                </c:pt>
                <c:pt idx="590">
                  <c:v>11388.6</c:v>
                </c:pt>
                <c:pt idx="591">
                  <c:v>13121</c:v>
                </c:pt>
                <c:pt idx="592">
                  <c:v>41402</c:v>
                </c:pt>
                <c:pt idx="593">
                  <c:v>67259.649999999994</c:v>
                </c:pt>
                <c:pt idx="594">
                  <c:v>76308.7</c:v>
                </c:pt>
                <c:pt idx="595">
                  <c:v>76465.649999999994</c:v>
                </c:pt>
                <c:pt idx="596">
                  <c:v>71407.099999999991</c:v>
                </c:pt>
                <c:pt idx="597">
                  <c:v>68060.95</c:v>
                </c:pt>
                <c:pt idx="598">
                  <c:v>63718.45</c:v>
                </c:pt>
                <c:pt idx="599">
                  <c:v>64778.1</c:v>
                </c:pt>
                <c:pt idx="600">
                  <c:v>70284.45</c:v>
                </c:pt>
                <c:pt idx="601">
                  <c:v>67083</c:v>
                </c:pt>
                <c:pt idx="602">
                  <c:v>57439.45</c:v>
                </c:pt>
                <c:pt idx="603">
                  <c:v>29738.299999999996</c:v>
                </c:pt>
                <c:pt idx="604">
                  <c:v>22014.850000000002</c:v>
                </c:pt>
                <c:pt idx="605">
                  <c:v>32148.899999999998</c:v>
                </c:pt>
                <c:pt idx="606">
                  <c:v>41998.5</c:v>
                </c:pt>
                <c:pt idx="607">
                  <c:v>48749.85</c:v>
                </c:pt>
                <c:pt idx="608">
                  <c:v>52123.5</c:v>
                </c:pt>
                <c:pt idx="609">
                  <c:v>49827.149999999994</c:v>
                </c:pt>
                <c:pt idx="610">
                  <c:v>49021.2</c:v>
                </c:pt>
                <c:pt idx="611">
                  <c:v>47875.049999999996</c:v>
                </c:pt>
                <c:pt idx="612">
                  <c:v>42043.049999999996</c:v>
                </c:pt>
                <c:pt idx="613">
                  <c:v>37369.35</c:v>
                </c:pt>
                <c:pt idx="614">
                  <c:v>36786.15</c:v>
                </c:pt>
                <c:pt idx="615">
                  <c:v>37458.699999999997</c:v>
                </c:pt>
                <c:pt idx="616">
                  <c:v>60588.6</c:v>
                </c:pt>
                <c:pt idx="617">
                  <c:v>84824</c:v>
                </c:pt>
                <c:pt idx="618">
                  <c:v>100675.25</c:v>
                </c:pt>
                <c:pt idx="619">
                  <c:v>103046.34999999999</c:v>
                </c:pt>
                <c:pt idx="620">
                  <c:v>103302.5</c:v>
                </c:pt>
                <c:pt idx="621">
                  <c:v>105114</c:v>
                </c:pt>
                <c:pt idx="622">
                  <c:v>100096.24999999999</c:v>
                </c:pt>
                <c:pt idx="623">
                  <c:v>98684.4</c:v>
                </c:pt>
                <c:pt idx="624">
                  <c:v>100271.25</c:v>
                </c:pt>
                <c:pt idx="625">
                  <c:v>103851.6</c:v>
                </c:pt>
                <c:pt idx="626">
                  <c:v>97095.2</c:v>
                </c:pt>
                <c:pt idx="627">
                  <c:v>60408.85</c:v>
                </c:pt>
                <c:pt idx="628">
                  <c:v>49651.4</c:v>
                </c:pt>
                <c:pt idx="629">
                  <c:v>56882.25</c:v>
                </c:pt>
                <c:pt idx="630">
                  <c:v>62560.35</c:v>
                </c:pt>
                <c:pt idx="631">
                  <c:v>69603.3</c:v>
                </c:pt>
                <c:pt idx="632">
                  <c:v>69797.7</c:v>
                </c:pt>
                <c:pt idx="633">
                  <c:v>72353.25</c:v>
                </c:pt>
                <c:pt idx="634">
                  <c:v>73588.5</c:v>
                </c:pt>
                <c:pt idx="635">
                  <c:v>69566.849999999991</c:v>
                </c:pt>
                <c:pt idx="636">
                  <c:v>62345.7</c:v>
                </c:pt>
                <c:pt idx="637">
                  <c:v>57975.75</c:v>
                </c:pt>
                <c:pt idx="638">
                  <c:v>57003.75</c:v>
                </c:pt>
                <c:pt idx="639">
                  <c:v>61505.549999999996</c:v>
                </c:pt>
                <c:pt idx="640">
                  <c:v>92219.299999999988</c:v>
                </c:pt>
                <c:pt idx="641">
                  <c:v>121891.04999999999</c:v>
                </c:pt>
                <c:pt idx="642">
                  <c:v>123025.34999999999</c:v>
                </c:pt>
                <c:pt idx="643">
                  <c:v>116534.5</c:v>
                </c:pt>
                <c:pt idx="644">
                  <c:v>113082.5</c:v>
                </c:pt>
                <c:pt idx="645">
                  <c:v>108047.4</c:v>
                </c:pt>
                <c:pt idx="646">
                  <c:v>104653.25</c:v>
                </c:pt>
                <c:pt idx="647">
                  <c:v>102228.29999999999</c:v>
                </c:pt>
                <c:pt idx="648">
                  <c:v>90486.799999999988</c:v>
                </c:pt>
                <c:pt idx="649">
                  <c:v>95746.2</c:v>
                </c:pt>
                <c:pt idx="650">
                  <c:v>102939</c:v>
                </c:pt>
                <c:pt idx="651">
                  <c:v>82383.199999999997</c:v>
                </c:pt>
                <c:pt idx="652">
                  <c:v>64914.25</c:v>
                </c:pt>
                <c:pt idx="653">
                  <c:v>68594.849999999991</c:v>
                </c:pt>
                <c:pt idx="654">
                  <c:v>65545.2</c:v>
                </c:pt>
                <c:pt idx="655">
                  <c:v>58587.299999999996</c:v>
                </c:pt>
                <c:pt idx="656">
                  <c:v>55651.049999999996</c:v>
                </c:pt>
                <c:pt idx="657">
                  <c:v>49636.799999999996</c:v>
                </c:pt>
                <c:pt idx="658">
                  <c:v>44861.85</c:v>
                </c:pt>
                <c:pt idx="659">
                  <c:v>40435.199999999997</c:v>
                </c:pt>
                <c:pt idx="660">
                  <c:v>38090.25</c:v>
                </c:pt>
                <c:pt idx="661">
                  <c:v>34963.65</c:v>
                </c:pt>
                <c:pt idx="662">
                  <c:v>36008.549999999996</c:v>
                </c:pt>
                <c:pt idx="663">
                  <c:v>37996.6</c:v>
                </c:pt>
                <c:pt idx="664">
                  <c:v>60790.2</c:v>
                </c:pt>
                <c:pt idx="665">
                  <c:v>88992.95</c:v>
                </c:pt>
                <c:pt idx="666">
                  <c:v>100116.44999999998</c:v>
                </c:pt>
                <c:pt idx="667">
                  <c:v>99414.75</c:v>
                </c:pt>
                <c:pt idx="668">
                  <c:v>96943.15</c:v>
                </c:pt>
                <c:pt idx="669">
                  <c:v>93016.749999999985</c:v>
                </c:pt>
                <c:pt idx="670">
                  <c:v>93204</c:v>
                </c:pt>
                <c:pt idx="671">
                  <c:v>92825.5</c:v>
                </c:pt>
                <c:pt idx="672">
                  <c:v>94562.599999999991</c:v>
                </c:pt>
                <c:pt idx="673">
                  <c:v>88422.449999999983</c:v>
                </c:pt>
                <c:pt idx="674">
                  <c:v>68910.549999999988</c:v>
                </c:pt>
                <c:pt idx="675">
                  <c:v>52860.649999999994</c:v>
                </c:pt>
                <c:pt idx="676">
                  <c:v>53402.400000000001</c:v>
                </c:pt>
                <c:pt idx="677">
                  <c:v>60705.45</c:v>
                </c:pt>
                <c:pt idx="678">
                  <c:v>64852.649999999994</c:v>
                </c:pt>
                <c:pt idx="679">
                  <c:v>52905.149999999994</c:v>
                </c:pt>
                <c:pt idx="680">
                  <c:v>41245.199999999997</c:v>
                </c:pt>
                <c:pt idx="681">
                  <c:v>31168.799999999999</c:v>
                </c:pt>
                <c:pt idx="682">
                  <c:v>25806.6</c:v>
                </c:pt>
                <c:pt idx="683">
                  <c:v>22663.8</c:v>
                </c:pt>
                <c:pt idx="684">
                  <c:v>19626.3</c:v>
                </c:pt>
                <c:pt idx="685">
                  <c:v>17617.5</c:v>
                </c:pt>
                <c:pt idx="686">
                  <c:v>16074.449999999999</c:v>
                </c:pt>
                <c:pt idx="687">
                  <c:v>19793</c:v>
                </c:pt>
                <c:pt idx="688">
                  <c:v>31903.049999999996</c:v>
                </c:pt>
                <c:pt idx="689">
                  <c:v>52216.899999999994</c:v>
                </c:pt>
                <c:pt idx="690">
                  <c:v>56828.299999999996</c:v>
                </c:pt>
                <c:pt idx="691">
                  <c:v>61207.25</c:v>
                </c:pt>
                <c:pt idx="692">
                  <c:v>62635.299999999996</c:v>
                </c:pt>
                <c:pt idx="693">
                  <c:v>64932.499999999993</c:v>
                </c:pt>
                <c:pt idx="694">
                  <c:v>62206</c:v>
                </c:pt>
                <c:pt idx="695">
                  <c:v>63888.800000000003</c:v>
                </c:pt>
                <c:pt idx="696">
                  <c:v>59254.749999999993</c:v>
                </c:pt>
                <c:pt idx="697">
                  <c:v>48361.95</c:v>
                </c:pt>
                <c:pt idx="698">
                  <c:v>36801.949999999997</c:v>
                </c:pt>
                <c:pt idx="699">
                  <c:v>22595.649999999998</c:v>
                </c:pt>
                <c:pt idx="700">
                  <c:v>15720.3</c:v>
                </c:pt>
                <c:pt idx="701">
                  <c:v>12599.55</c:v>
                </c:pt>
                <c:pt idx="702">
                  <c:v>11315.699999999999</c:v>
                </c:pt>
                <c:pt idx="703">
                  <c:v>10226.25</c:v>
                </c:pt>
                <c:pt idx="704">
                  <c:v>9153</c:v>
                </c:pt>
                <c:pt idx="705">
                  <c:v>7358.8499999999995</c:v>
                </c:pt>
                <c:pt idx="706">
                  <c:v>7063.2</c:v>
                </c:pt>
                <c:pt idx="707">
                  <c:v>5819.8499999999995</c:v>
                </c:pt>
                <c:pt idx="708">
                  <c:v>4349.7</c:v>
                </c:pt>
                <c:pt idx="709">
                  <c:v>3896.1</c:v>
                </c:pt>
                <c:pt idx="710">
                  <c:v>4224.1499999999996</c:v>
                </c:pt>
                <c:pt idx="711">
                  <c:v>7250.9499999999989</c:v>
                </c:pt>
                <c:pt idx="712">
                  <c:v>19638.949999999997</c:v>
                </c:pt>
                <c:pt idx="713">
                  <c:v>29993.199999999997</c:v>
                </c:pt>
                <c:pt idx="714">
                  <c:v>39457.649999999994</c:v>
                </c:pt>
                <c:pt idx="715">
                  <c:v>47038.849999999991</c:v>
                </c:pt>
                <c:pt idx="716">
                  <c:v>52251.199999999997</c:v>
                </c:pt>
                <c:pt idx="717">
                  <c:v>57647</c:v>
                </c:pt>
                <c:pt idx="718">
                  <c:v>57893.799999999996</c:v>
                </c:pt>
                <c:pt idx="719">
                  <c:v>55951.599999999991</c:v>
                </c:pt>
                <c:pt idx="720">
                  <c:v>48381.899999999994</c:v>
                </c:pt>
                <c:pt idx="721">
                  <c:v>39680.25</c:v>
                </c:pt>
                <c:pt idx="722">
                  <c:v>32275</c:v>
                </c:pt>
                <c:pt idx="723">
                  <c:v>19343.449999999997</c:v>
                </c:pt>
                <c:pt idx="724">
                  <c:v>13470.65</c:v>
                </c:pt>
                <c:pt idx="725">
                  <c:v>12907.349999999999</c:v>
                </c:pt>
                <c:pt idx="726">
                  <c:v>12340.35</c:v>
                </c:pt>
                <c:pt idx="727">
                  <c:v>13279.949999999999</c:v>
                </c:pt>
                <c:pt idx="728">
                  <c:v>14916.15</c:v>
                </c:pt>
                <c:pt idx="729">
                  <c:v>12312</c:v>
                </c:pt>
                <c:pt idx="730">
                  <c:v>9541.7999999999993</c:v>
                </c:pt>
                <c:pt idx="731">
                  <c:v>6224.8499999999995</c:v>
                </c:pt>
                <c:pt idx="732">
                  <c:v>3240</c:v>
                </c:pt>
                <c:pt idx="733">
                  <c:v>2158.65</c:v>
                </c:pt>
                <c:pt idx="734">
                  <c:v>2640.6</c:v>
                </c:pt>
                <c:pt idx="735">
                  <c:v>4982.3499999999995</c:v>
                </c:pt>
                <c:pt idx="736">
                  <c:v>16430.900000000001</c:v>
                </c:pt>
                <c:pt idx="737">
                  <c:v>30386.249999999996</c:v>
                </c:pt>
                <c:pt idx="738">
                  <c:v>39530.549999999996</c:v>
                </c:pt>
                <c:pt idx="739">
                  <c:v>47496.599999999991</c:v>
                </c:pt>
                <c:pt idx="740">
                  <c:v>54549.7</c:v>
                </c:pt>
                <c:pt idx="741">
                  <c:v>55754.95</c:v>
                </c:pt>
                <c:pt idx="742">
                  <c:v>54752.2</c:v>
                </c:pt>
                <c:pt idx="743">
                  <c:v>52244.45</c:v>
                </c:pt>
                <c:pt idx="744">
                  <c:v>53586.2</c:v>
                </c:pt>
                <c:pt idx="745">
                  <c:v>48530.149999999994</c:v>
                </c:pt>
                <c:pt idx="746">
                  <c:v>37174.400000000001</c:v>
                </c:pt>
                <c:pt idx="747">
                  <c:v>24388.649999999998</c:v>
                </c:pt>
                <c:pt idx="748">
                  <c:v>23354.400000000001</c:v>
                </c:pt>
                <c:pt idx="749">
                  <c:v>27192.05</c:v>
                </c:pt>
                <c:pt idx="750">
                  <c:v>25851.5</c:v>
                </c:pt>
                <c:pt idx="751">
                  <c:v>24859.25</c:v>
                </c:pt>
                <c:pt idx="752">
                  <c:v>24033.05</c:v>
                </c:pt>
                <c:pt idx="753">
                  <c:v>25332.75</c:v>
                </c:pt>
                <c:pt idx="754">
                  <c:v>25134.3</c:v>
                </c:pt>
                <c:pt idx="755">
                  <c:v>24453.899999999998</c:v>
                </c:pt>
                <c:pt idx="756">
                  <c:v>23218.649999999998</c:v>
                </c:pt>
                <c:pt idx="757">
                  <c:v>21068.1</c:v>
                </c:pt>
                <c:pt idx="758">
                  <c:v>20027.25</c:v>
                </c:pt>
                <c:pt idx="759">
                  <c:v>19838.75</c:v>
                </c:pt>
                <c:pt idx="760">
                  <c:v>29576.899999999998</c:v>
                </c:pt>
                <c:pt idx="761">
                  <c:v>40084.6</c:v>
                </c:pt>
                <c:pt idx="762">
                  <c:v>49266.25</c:v>
                </c:pt>
                <c:pt idx="763">
                  <c:v>61275.6</c:v>
                </c:pt>
                <c:pt idx="764">
                  <c:v>71031.45</c:v>
                </c:pt>
                <c:pt idx="765">
                  <c:v>72215.799999999988</c:v>
                </c:pt>
                <c:pt idx="766">
                  <c:v>67154.899999999994</c:v>
                </c:pt>
                <c:pt idx="767">
                  <c:v>57467.299999999996</c:v>
                </c:pt>
                <c:pt idx="768">
                  <c:v>57699.7</c:v>
                </c:pt>
                <c:pt idx="769">
                  <c:v>62234.749999999993</c:v>
                </c:pt>
                <c:pt idx="770">
                  <c:v>52773.45</c:v>
                </c:pt>
                <c:pt idx="771">
                  <c:v>33393.049999999996</c:v>
                </c:pt>
                <c:pt idx="772">
                  <c:v>28039.899999999998</c:v>
                </c:pt>
                <c:pt idx="773">
                  <c:v>29370.6</c:v>
                </c:pt>
                <c:pt idx="774">
                  <c:v>29828.25</c:v>
                </c:pt>
                <c:pt idx="775">
                  <c:v>30946.05</c:v>
                </c:pt>
                <c:pt idx="776">
                  <c:v>25713.449999999997</c:v>
                </c:pt>
                <c:pt idx="777">
                  <c:v>20002.95</c:v>
                </c:pt>
                <c:pt idx="778">
                  <c:v>17982</c:v>
                </c:pt>
                <c:pt idx="779">
                  <c:v>14053.5</c:v>
                </c:pt>
                <c:pt idx="780">
                  <c:v>9784.7999999999993</c:v>
                </c:pt>
                <c:pt idx="781">
                  <c:v>8415.9</c:v>
                </c:pt>
                <c:pt idx="782">
                  <c:v>8598.15</c:v>
                </c:pt>
                <c:pt idx="783">
                  <c:v>10010.199999999999</c:v>
                </c:pt>
                <c:pt idx="784">
                  <c:v>29251.3</c:v>
                </c:pt>
                <c:pt idx="785">
                  <c:v>48415.199999999997</c:v>
                </c:pt>
                <c:pt idx="786">
                  <c:v>61246.2</c:v>
                </c:pt>
                <c:pt idx="787">
                  <c:v>74783.25</c:v>
                </c:pt>
                <c:pt idx="788">
                  <c:v>74936.350000000006</c:v>
                </c:pt>
                <c:pt idx="789">
                  <c:v>76973.299999999988</c:v>
                </c:pt>
                <c:pt idx="790">
                  <c:v>76638.25</c:v>
                </c:pt>
                <c:pt idx="791">
                  <c:v>73532</c:v>
                </c:pt>
                <c:pt idx="792">
                  <c:v>68763.599999999991</c:v>
                </c:pt>
                <c:pt idx="793">
                  <c:v>60195.199999999997</c:v>
                </c:pt>
                <c:pt idx="794">
                  <c:v>44535</c:v>
                </c:pt>
                <c:pt idx="795">
                  <c:v>18680.899999999998</c:v>
                </c:pt>
                <c:pt idx="796">
                  <c:v>10627.9</c:v>
                </c:pt>
                <c:pt idx="797">
                  <c:v>13312.349999999999</c:v>
                </c:pt>
                <c:pt idx="798">
                  <c:v>14571.9</c:v>
                </c:pt>
                <c:pt idx="799">
                  <c:v>14049.449999999999</c:v>
                </c:pt>
                <c:pt idx="800">
                  <c:v>15041.699999999999</c:v>
                </c:pt>
                <c:pt idx="801">
                  <c:v>16827.75</c:v>
                </c:pt>
                <c:pt idx="802">
                  <c:v>19772.099999999999</c:v>
                </c:pt>
                <c:pt idx="803">
                  <c:v>17593.2</c:v>
                </c:pt>
                <c:pt idx="804">
                  <c:v>13162.5</c:v>
                </c:pt>
                <c:pt idx="805">
                  <c:v>11996.1</c:v>
                </c:pt>
                <c:pt idx="806">
                  <c:v>12133.8</c:v>
                </c:pt>
                <c:pt idx="807">
                  <c:v>14245.649999999998</c:v>
                </c:pt>
                <c:pt idx="808">
                  <c:v>40304.949999999997</c:v>
                </c:pt>
                <c:pt idx="809">
                  <c:v>63741.299999999996</c:v>
                </c:pt>
                <c:pt idx="810">
                  <c:v>70482.600000000006</c:v>
                </c:pt>
                <c:pt idx="811">
                  <c:v>73344.649999999994</c:v>
                </c:pt>
                <c:pt idx="812">
                  <c:v>71298.55</c:v>
                </c:pt>
                <c:pt idx="813">
                  <c:v>70441.149999999994</c:v>
                </c:pt>
                <c:pt idx="814">
                  <c:v>67950.649999999994</c:v>
                </c:pt>
                <c:pt idx="815">
                  <c:v>70792.349999999991</c:v>
                </c:pt>
                <c:pt idx="816">
                  <c:v>65778.399999999994</c:v>
                </c:pt>
                <c:pt idx="817">
                  <c:v>65891.799999999988</c:v>
                </c:pt>
                <c:pt idx="818">
                  <c:v>58687.7</c:v>
                </c:pt>
                <c:pt idx="819">
                  <c:v>33239.149999999994</c:v>
                </c:pt>
                <c:pt idx="820">
                  <c:v>26269.699999999997</c:v>
                </c:pt>
                <c:pt idx="821">
                  <c:v>24000.3</c:v>
                </c:pt>
                <c:pt idx="822">
                  <c:v>26041.5</c:v>
                </c:pt>
                <c:pt idx="823">
                  <c:v>32711.85</c:v>
                </c:pt>
                <c:pt idx="824">
                  <c:v>36599.85</c:v>
                </c:pt>
                <c:pt idx="825">
                  <c:v>35303.85</c:v>
                </c:pt>
                <c:pt idx="826">
                  <c:v>34275.15</c:v>
                </c:pt>
                <c:pt idx="827">
                  <c:v>32314.949999999997</c:v>
                </c:pt>
                <c:pt idx="828">
                  <c:v>29471.85</c:v>
                </c:pt>
                <c:pt idx="829">
                  <c:v>26754.3</c:v>
                </c:pt>
                <c:pt idx="830">
                  <c:v>23724.899999999998</c:v>
                </c:pt>
                <c:pt idx="831">
                  <c:v>22037</c:v>
                </c:pt>
                <c:pt idx="832">
                  <c:v>47137.299999999996</c:v>
                </c:pt>
                <c:pt idx="833">
                  <c:v>68504.649999999994</c:v>
                </c:pt>
                <c:pt idx="834">
                  <c:v>77961.95</c:v>
                </c:pt>
                <c:pt idx="835">
                  <c:v>79896.600000000006</c:v>
                </c:pt>
                <c:pt idx="836">
                  <c:v>78533.849999999991</c:v>
                </c:pt>
                <c:pt idx="837">
                  <c:v>78638.449999999983</c:v>
                </c:pt>
                <c:pt idx="838">
                  <c:v>76783.55</c:v>
                </c:pt>
                <c:pt idx="839">
                  <c:v>78065.75</c:v>
                </c:pt>
                <c:pt idx="840">
                  <c:v>75332.799999999988</c:v>
                </c:pt>
                <c:pt idx="841">
                  <c:v>76320.299999999988</c:v>
                </c:pt>
                <c:pt idx="842">
                  <c:v>63089.05</c:v>
                </c:pt>
                <c:pt idx="843">
                  <c:v>31163.199999999997</c:v>
                </c:pt>
                <c:pt idx="844">
                  <c:v>24742.499999999996</c:v>
                </c:pt>
                <c:pt idx="845">
                  <c:v>27859.949999999997</c:v>
                </c:pt>
                <c:pt idx="846">
                  <c:v>31909.949999999997</c:v>
                </c:pt>
                <c:pt idx="847">
                  <c:v>33586.65</c:v>
                </c:pt>
                <c:pt idx="848">
                  <c:v>33546.15</c:v>
                </c:pt>
                <c:pt idx="849">
                  <c:v>31128.3</c:v>
                </c:pt>
                <c:pt idx="850">
                  <c:v>31950.449999999997</c:v>
                </c:pt>
                <c:pt idx="851">
                  <c:v>28892.699999999997</c:v>
                </c:pt>
                <c:pt idx="852">
                  <c:v>26292.6</c:v>
                </c:pt>
                <c:pt idx="853">
                  <c:v>23174.1</c:v>
                </c:pt>
                <c:pt idx="854">
                  <c:v>21817.35</c:v>
                </c:pt>
                <c:pt idx="855">
                  <c:v>21952.55</c:v>
                </c:pt>
                <c:pt idx="856">
                  <c:v>50249.849999999991</c:v>
                </c:pt>
                <c:pt idx="857">
                  <c:v>73555.399999999994</c:v>
                </c:pt>
                <c:pt idx="858">
                  <c:v>76869.600000000006</c:v>
                </c:pt>
                <c:pt idx="859">
                  <c:v>77776.399999999994</c:v>
                </c:pt>
                <c:pt idx="860">
                  <c:v>79321</c:v>
                </c:pt>
                <c:pt idx="861">
                  <c:v>78769.049999999988</c:v>
                </c:pt>
                <c:pt idx="862">
                  <c:v>78500.899999999994</c:v>
                </c:pt>
                <c:pt idx="863">
                  <c:v>77895.05</c:v>
                </c:pt>
                <c:pt idx="864">
                  <c:v>78594.2</c:v>
                </c:pt>
                <c:pt idx="865">
                  <c:v>75080.95</c:v>
                </c:pt>
                <c:pt idx="866">
                  <c:v>55642.149999999994</c:v>
                </c:pt>
                <c:pt idx="867">
                  <c:v>24075.85</c:v>
                </c:pt>
                <c:pt idx="868">
                  <c:v>17808.55</c:v>
                </c:pt>
                <c:pt idx="869">
                  <c:v>22129.200000000001</c:v>
                </c:pt>
                <c:pt idx="870">
                  <c:v>27353.699999999997</c:v>
                </c:pt>
                <c:pt idx="871">
                  <c:v>26223.75</c:v>
                </c:pt>
                <c:pt idx="872">
                  <c:v>23712.75</c:v>
                </c:pt>
                <c:pt idx="873">
                  <c:v>21793.05</c:v>
                </c:pt>
                <c:pt idx="874">
                  <c:v>17022.149999999998</c:v>
                </c:pt>
                <c:pt idx="875">
                  <c:v>13122</c:v>
                </c:pt>
                <c:pt idx="876">
                  <c:v>11364.3</c:v>
                </c:pt>
                <c:pt idx="877">
                  <c:v>10222.199999999999</c:v>
                </c:pt>
                <c:pt idx="878">
                  <c:v>10368</c:v>
                </c:pt>
                <c:pt idx="879">
                  <c:v>13964.75</c:v>
                </c:pt>
                <c:pt idx="880">
                  <c:v>42811</c:v>
                </c:pt>
                <c:pt idx="881">
                  <c:v>70513.899999999994</c:v>
                </c:pt>
                <c:pt idx="882">
                  <c:v>82024.849999999991</c:v>
                </c:pt>
                <c:pt idx="883">
                  <c:v>95881.799999999988</c:v>
                </c:pt>
                <c:pt idx="884">
                  <c:v>99904.849999999991</c:v>
                </c:pt>
                <c:pt idx="885">
                  <c:v>99832.749999999985</c:v>
                </c:pt>
                <c:pt idx="886">
                  <c:v>101582.65</c:v>
                </c:pt>
                <c:pt idx="887">
                  <c:v>99304.85</c:v>
                </c:pt>
                <c:pt idx="888">
                  <c:v>95686.199999999983</c:v>
                </c:pt>
                <c:pt idx="889">
                  <c:v>85110.599999999991</c:v>
                </c:pt>
                <c:pt idx="890">
                  <c:v>56815.099999999991</c:v>
                </c:pt>
                <c:pt idx="891">
                  <c:v>25864.45</c:v>
                </c:pt>
                <c:pt idx="892">
                  <c:v>21979.35</c:v>
                </c:pt>
                <c:pt idx="893">
                  <c:v>26442.449999999997</c:v>
                </c:pt>
                <c:pt idx="894">
                  <c:v>30358.799999999999</c:v>
                </c:pt>
                <c:pt idx="895">
                  <c:v>28698.3</c:v>
                </c:pt>
                <c:pt idx="896">
                  <c:v>23194.35</c:v>
                </c:pt>
                <c:pt idx="897">
                  <c:v>18164.25</c:v>
                </c:pt>
                <c:pt idx="898">
                  <c:v>13980.599999999999</c:v>
                </c:pt>
                <c:pt idx="899">
                  <c:v>10987.65</c:v>
                </c:pt>
                <c:pt idx="900">
                  <c:v>8432.1</c:v>
                </c:pt>
                <c:pt idx="901">
                  <c:v>6593.4</c:v>
                </c:pt>
                <c:pt idx="902">
                  <c:v>6366.5999999999995</c:v>
                </c:pt>
                <c:pt idx="903">
                  <c:v>9422.2000000000007</c:v>
                </c:pt>
                <c:pt idx="904">
                  <c:v>42129.1</c:v>
                </c:pt>
                <c:pt idx="905">
                  <c:v>76030.999999999985</c:v>
                </c:pt>
                <c:pt idx="906">
                  <c:v>83989.799999999988</c:v>
                </c:pt>
                <c:pt idx="907">
                  <c:v>86700.299999999988</c:v>
                </c:pt>
                <c:pt idx="908">
                  <c:v>83656.600000000006</c:v>
                </c:pt>
                <c:pt idx="909">
                  <c:v>81627.25</c:v>
                </c:pt>
                <c:pt idx="910">
                  <c:v>81516.2</c:v>
                </c:pt>
                <c:pt idx="911">
                  <c:v>81705.2</c:v>
                </c:pt>
                <c:pt idx="912">
                  <c:v>77803.099999999991</c:v>
                </c:pt>
                <c:pt idx="913">
                  <c:v>69249.849999999991</c:v>
                </c:pt>
                <c:pt idx="914">
                  <c:v>47869.249999999993</c:v>
                </c:pt>
                <c:pt idx="915">
                  <c:v>18548.75</c:v>
                </c:pt>
                <c:pt idx="916">
                  <c:v>18199.55</c:v>
                </c:pt>
                <c:pt idx="917">
                  <c:v>22375.1</c:v>
                </c:pt>
                <c:pt idx="918">
                  <c:v>29020</c:v>
                </c:pt>
                <c:pt idx="919">
                  <c:v>36701.1</c:v>
                </c:pt>
                <c:pt idx="920">
                  <c:v>41018.400000000001</c:v>
                </c:pt>
                <c:pt idx="921">
                  <c:v>43687.35</c:v>
                </c:pt>
                <c:pt idx="922">
                  <c:v>44886.15</c:v>
                </c:pt>
                <c:pt idx="923">
                  <c:v>44882.1</c:v>
                </c:pt>
                <c:pt idx="924">
                  <c:v>42002.549999999996</c:v>
                </c:pt>
                <c:pt idx="925">
                  <c:v>36632.25</c:v>
                </c:pt>
                <c:pt idx="926">
                  <c:v>31023</c:v>
                </c:pt>
                <c:pt idx="927">
                  <c:v>31189.449999999997</c:v>
                </c:pt>
                <c:pt idx="928">
                  <c:v>54636.75</c:v>
                </c:pt>
                <c:pt idx="929">
                  <c:v>74278.599999999991</c:v>
                </c:pt>
                <c:pt idx="930">
                  <c:v>83504.449999999983</c:v>
                </c:pt>
                <c:pt idx="931">
                  <c:v>87754.099999999991</c:v>
                </c:pt>
                <c:pt idx="932">
                  <c:v>84764.049999999988</c:v>
                </c:pt>
                <c:pt idx="933">
                  <c:v>85462.9</c:v>
                </c:pt>
                <c:pt idx="934">
                  <c:v>85107.999999999985</c:v>
                </c:pt>
                <c:pt idx="935">
                  <c:v>87809.849999999991</c:v>
                </c:pt>
                <c:pt idx="936">
                  <c:v>89318.75</c:v>
                </c:pt>
                <c:pt idx="937">
                  <c:v>81772.2</c:v>
                </c:pt>
                <c:pt idx="938">
                  <c:v>60101.5</c:v>
                </c:pt>
                <c:pt idx="939">
                  <c:v>30828.449999999997</c:v>
                </c:pt>
                <c:pt idx="940">
                  <c:v>36223.199999999997</c:v>
                </c:pt>
                <c:pt idx="941">
                  <c:v>49203.45</c:v>
                </c:pt>
                <c:pt idx="942">
                  <c:v>60021</c:v>
                </c:pt>
                <c:pt idx="943">
                  <c:v>65553.3</c:v>
                </c:pt>
                <c:pt idx="944">
                  <c:v>64488.149999999994</c:v>
                </c:pt>
                <c:pt idx="945">
                  <c:v>59559.299999999996</c:v>
                </c:pt>
                <c:pt idx="946">
                  <c:v>52026.299999999996</c:v>
                </c:pt>
                <c:pt idx="947">
                  <c:v>44833.5</c:v>
                </c:pt>
                <c:pt idx="948">
                  <c:v>37126.35</c:v>
                </c:pt>
                <c:pt idx="949">
                  <c:v>32630.85</c:v>
                </c:pt>
                <c:pt idx="950">
                  <c:v>27183.599999999999</c:v>
                </c:pt>
                <c:pt idx="951">
                  <c:v>25565.35</c:v>
                </c:pt>
                <c:pt idx="952">
                  <c:v>52376.099999999991</c:v>
                </c:pt>
                <c:pt idx="953">
                  <c:v>79609.299999999988</c:v>
                </c:pt>
                <c:pt idx="954">
                  <c:v>90709.999999999985</c:v>
                </c:pt>
                <c:pt idx="955">
                  <c:v>91892.249999999985</c:v>
                </c:pt>
                <c:pt idx="956">
                  <c:v>87019.099999999991</c:v>
                </c:pt>
                <c:pt idx="957">
                  <c:v>83829.399999999994</c:v>
                </c:pt>
                <c:pt idx="958">
                  <c:v>84960.749999999985</c:v>
                </c:pt>
                <c:pt idx="959">
                  <c:v>90515.599999999991</c:v>
                </c:pt>
                <c:pt idx="960">
                  <c:v>93431.999999999985</c:v>
                </c:pt>
                <c:pt idx="961">
                  <c:v>88599</c:v>
                </c:pt>
                <c:pt idx="962">
                  <c:v>71633.349999999991</c:v>
                </c:pt>
                <c:pt idx="963">
                  <c:v>46503.5</c:v>
                </c:pt>
                <c:pt idx="964">
                  <c:v>48762</c:v>
                </c:pt>
                <c:pt idx="965">
                  <c:v>56473.2</c:v>
                </c:pt>
                <c:pt idx="966">
                  <c:v>58716.899999999994</c:v>
                </c:pt>
                <c:pt idx="967">
                  <c:v>60089.85</c:v>
                </c:pt>
                <c:pt idx="968">
                  <c:v>57441.149999999994</c:v>
                </c:pt>
                <c:pt idx="969">
                  <c:v>51884.549999999996</c:v>
                </c:pt>
                <c:pt idx="970">
                  <c:v>50373.899999999994</c:v>
                </c:pt>
                <c:pt idx="971">
                  <c:v>48215.25</c:v>
                </c:pt>
                <c:pt idx="972">
                  <c:v>45805.5</c:v>
                </c:pt>
                <c:pt idx="973">
                  <c:v>44614.799999999996</c:v>
                </c:pt>
                <c:pt idx="974">
                  <c:v>44274.6</c:v>
                </c:pt>
                <c:pt idx="975">
                  <c:v>48957.8</c:v>
                </c:pt>
                <c:pt idx="976">
                  <c:v>67519.299999999988</c:v>
                </c:pt>
                <c:pt idx="977">
                  <c:v>83927</c:v>
                </c:pt>
                <c:pt idx="978">
                  <c:v>88391.299999999988</c:v>
                </c:pt>
                <c:pt idx="979">
                  <c:v>88769.25</c:v>
                </c:pt>
                <c:pt idx="980">
                  <c:v>87871.599999999991</c:v>
                </c:pt>
                <c:pt idx="981">
                  <c:v>85420</c:v>
                </c:pt>
                <c:pt idx="982">
                  <c:v>83580.45</c:v>
                </c:pt>
                <c:pt idx="983">
                  <c:v>85103</c:v>
                </c:pt>
                <c:pt idx="984">
                  <c:v>76932.249999999985</c:v>
                </c:pt>
                <c:pt idx="985">
                  <c:v>68218.149999999994</c:v>
                </c:pt>
                <c:pt idx="986">
                  <c:v>44967.35</c:v>
                </c:pt>
                <c:pt idx="987">
                  <c:v>12895.75</c:v>
                </c:pt>
                <c:pt idx="988">
                  <c:v>10388.25</c:v>
                </c:pt>
                <c:pt idx="989">
                  <c:v>13745.699999999999</c:v>
                </c:pt>
                <c:pt idx="990">
                  <c:v>12806.099999999999</c:v>
                </c:pt>
                <c:pt idx="991">
                  <c:v>11967.75</c:v>
                </c:pt>
                <c:pt idx="992">
                  <c:v>13012.65</c:v>
                </c:pt>
                <c:pt idx="993">
                  <c:v>13794.3</c:v>
                </c:pt>
                <c:pt idx="994">
                  <c:v>14474.699999999999</c:v>
                </c:pt>
                <c:pt idx="995">
                  <c:v>16139.25</c:v>
                </c:pt>
                <c:pt idx="996">
                  <c:v>16945.2</c:v>
                </c:pt>
                <c:pt idx="997">
                  <c:v>16244.55</c:v>
                </c:pt>
                <c:pt idx="998">
                  <c:v>17208.45</c:v>
                </c:pt>
                <c:pt idx="999">
                  <c:v>19845.400000000001</c:v>
                </c:pt>
                <c:pt idx="1000">
                  <c:v>44527.899999999994</c:v>
                </c:pt>
                <c:pt idx="1001">
                  <c:v>71661.7</c:v>
                </c:pt>
                <c:pt idx="1002">
                  <c:v>84275.199999999997</c:v>
                </c:pt>
                <c:pt idx="1003">
                  <c:v>93641.099999999991</c:v>
                </c:pt>
                <c:pt idx="1004">
                  <c:v>93004.749999999985</c:v>
                </c:pt>
                <c:pt idx="1005">
                  <c:v>91743.45</c:v>
                </c:pt>
                <c:pt idx="1006">
                  <c:v>89615</c:v>
                </c:pt>
                <c:pt idx="1007">
                  <c:v>87777.2</c:v>
                </c:pt>
                <c:pt idx="1008">
                  <c:v>83812.800000000003</c:v>
                </c:pt>
                <c:pt idx="1009">
                  <c:v>76627.049999999988</c:v>
                </c:pt>
                <c:pt idx="1010">
                  <c:v>53058.049999999996</c:v>
                </c:pt>
                <c:pt idx="1011">
                  <c:v>19903.3</c:v>
                </c:pt>
                <c:pt idx="1012">
                  <c:v>23984.1</c:v>
                </c:pt>
                <c:pt idx="1013">
                  <c:v>39536.1</c:v>
                </c:pt>
                <c:pt idx="1014">
                  <c:v>49843.35</c:v>
                </c:pt>
                <c:pt idx="1015">
                  <c:v>51860.25</c:v>
                </c:pt>
                <c:pt idx="1016">
                  <c:v>53273.7</c:v>
                </c:pt>
                <c:pt idx="1017">
                  <c:v>54691.199999999997</c:v>
                </c:pt>
                <c:pt idx="1018">
                  <c:v>54857.25</c:v>
                </c:pt>
                <c:pt idx="1019">
                  <c:v>53504.549999999996</c:v>
                </c:pt>
                <c:pt idx="1020">
                  <c:v>49073.85</c:v>
                </c:pt>
                <c:pt idx="1021">
                  <c:v>44043.75</c:v>
                </c:pt>
                <c:pt idx="1022">
                  <c:v>40686.299999999996</c:v>
                </c:pt>
                <c:pt idx="1023">
                  <c:v>41686.9</c:v>
                </c:pt>
                <c:pt idx="1024">
                  <c:v>67078.7</c:v>
                </c:pt>
                <c:pt idx="1025">
                  <c:v>94125.45</c:v>
                </c:pt>
                <c:pt idx="1026">
                  <c:v>103704.59999999999</c:v>
                </c:pt>
                <c:pt idx="1027">
                  <c:v>99769.600000000006</c:v>
                </c:pt>
                <c:pt idx="1028">
                  <c:v>98062.8</c:v>
                </c:pt>
                <c:pt idx="1029">
                  <c:v>98788.349999999991</c:v>
                </c:pt>
                <c:pt idx="1030">
                  <c:v>98849.999999999985</c:v>
                </c:pt>
                <c:pt idx="1031">
                  <c:v>100270.19999999998</c:v>
                </c:pt>
                <c:pt idx="1032">
                  <c:v>100223.9</c:v>
                </c:pt>
                <c:pt idx="1033">
                  <c:v>95890.4</c:v>
                </c:pt>
                <c:pt idx="1034">
                  <c:v>77086.100000000006</c:v>
                </c:pt>
                <c:pt idx="1035">
                  <c:v>48524.35</c:v>
                </c:pt>
                <c:pt idx="1036">
                  <c:v>51325.649999999994</c:v>
                </c:pt>
                <c:pt idx="1037">
                  <c:v>59356.799999999996</c:v>
                </c:pt>
                <c:pt idx="1038">
                  <c:v>66051.45</c:v>
                </c:pt>
                <c:pt idx="1039">
                  <c:v>67833.45</c:v>
                </c:pt>
                <c:pt idx="1040">
                  <c:v>66420</c:v>
                </c:pt>
                <c:pt idx="1041">
                  <c:v>63657.899999999994</c:v>
                </c:pt>
                <c:pt idx="1042">
                  <c:v>61560</c:v>
                </c:pt>
                <c:pt idx="1043">
                  <c:v>59004.45</c:v>
                </c:pt>
                <c:pt idx="1044">
                  <c:v>56457</c:v>
                </c:pt>
                <c:pt idx="1045">
                  <c:v>51823.799999999996</c:v>
                </c:pt>
                <c:pt idx="1046">
                  <c:v>48263.85</c:v>
                </c:pt>
                <c:pt idx="1047">
                  <c:v>49024.2</c:v>
                </c:pt>
                <c:pt idx="1048">
                  <c:v>68388.149999999994</c:v>
                </c:pt>
                <c:pt idx="1049">
                  <c:v>97762.75</c:v>
                </c:pt>
                <c:pt idx="1050">
                  <c:v>114210.7</c:v>
                </c:pt>
                <c:pt idx="1051">
                  <c:v>118965.15</c:v>
                </c:pt>
                <c:pt idx="1052">
                  <c:v>123318.79999999999</c:v>
                </c:pt>
                <c:pt idx="1053">
                  <c:v>124375.25</c:v>
                </c:pt>
                <c:pt idx="1054">
                  <c:v>126232.04999999999</c:v>
                </c:pt>
                <c:pt idx="1055">
                  <c:v>122031.69999999998</c:v>
                </c:pt>
                <c:pt idx="1056">
                  <c:v>119165.15</c:v>
                </c:pt>
                <c:pt idx="1057">
                  <c:v>105546.79999999999</c:v>
                </c:pt>
                <c:pt idx="1058">
                  <c:v>85171.15</c:v>
                </c:pt>
                <c:pt idx="1059">
                  <c:v>57872.099999999991</c:v>
                </c:pt>
                <c:pt idx="1060">
                  <c:v>56363.85</c:v>
                </c:pt>
                <c:pt idx="1061">
                  <c:v>62657.549999999996</c:v>
                </c:pt>
                <c:pt idx="1062">
                  <c:v>63479.7</c:v>
                </c:pt>
                <c:pt idx="1063">
                  <c:v>62831.7</c:v>
                </c:pt>
                <c:pt idx="1064">
                  <c:v>60818.85</c:v>
                </c:pt>
                <c:pt idx="1065">
                  <c:v>58870.799999999996</c:v>
                </c:pt>
                <c:pt idx="1066">
                  <c:v>57088.799999999996</c:v>
                </c:pt>
                <c:pt idx="1067">
                  <c:v>56700</c:v>
                </c:pt>
                <c:pt idx="1068">
                  <c:v>55031.399999999994</c:v>
                </c:pt>
                <c:pt idx="1069">
                  <c:v>52034.399999999994</c:v>
                </c:pt>
                <c:pt idx="1070">
                  <c:v>50199.75</c:v>
                </c:pt>
                <c:pt idx="1071">
                  <c:v>53971.549999999996</c:v>
                </c:pt>
                <c:pt idx="1072">
                  <c:v>79124.2</c:v>
                </c:pt>
                <c:pt idx="1073">
                  <c:v>114087.4</c:v>
                </c:pt>
                <c:pt idx="1074">
                  <c:v>123677.49999999999</c:v>
                </c:pt>
                <c:pt idx="1075">
                  <c:v>120799.84999999998</c:v>
                </c:pt>
                <c:pt idx="1076">
                  <c:v>114298.7</c:v>
                </c:pt>
                <c:pt idx="1077">
                  <c:v>116160.54999999999</c:v>
                </c:pt>
                <c:pt idx="1078">
                  <c:v>113869.19999999998</c:v>
                </c:pt>
                <c:pt idx="1079">
                  <c:v>113993.85</c:v>
                </c:pt>
                <c:pt idx="1080">
                  <c:v>116143.6</c:v>
                </c:pt>
                <c:pt idx="1081">
                  <c:v>118685.94999999998</c:v>
                </c:pt>
                <c:pt idx="1082">
                  <c:v>98109.099999999991</c:v>
                </c:pt>
                <c:pt idx="1083">
                  <c:v>59164.399999999994</c:v>
                </c:pt>
                <c:pt idx="1084">
                  <c:v>56902.5</c:v>
                </c:pt>
                <c:pt idx="1085">
                  <c:v>65512.799999999996</c:v>
                </c:pt>
                <c:pt idx="1086">
                  <c:v>72191.25</c:v>
                </c:pt>
                <c:pt idx="1087">
                  <c:v>74467.349999999991</c:v>
                </c:pt>
                <c:pt idx="1088">
                  <c:v>74240.55</c:v>
                </c:pt>
                <c:pt idx="1089">
                  <c:v>72612.45</c:v>
                </c:pt>
                <c:pt idx="1090">
                  <c:v>70891.199999999997</c:v>
                </c:pt>
                <c:pt idx="1091">
                  <c:v>71077.5</c:v>
                </c:pt>
                <c:pt idx="1092">
                  <c:v>68651.55</c:v>
                </c:pt>
                <c:pt idx="1093">
                  <c:v>64216.799999999996</c:v>
                </c:pt>
                <c:pt idx="1094">
                  <c:v>59368.95</c:v>
                </c:pt>
                <c:pt idx="1095">
                  <c:v>59205.85</c:v>
                </c:pt>
                <c:pt idx="1096">
                  <c:v>81450.5</c:v>
                </c:pt>
                <c:pt idx="1097">
                  <c:v>116873.2</c:v>
                </c:pt>
                <c:pt idx="1098">
                  <c:v>126592.24999999999</c:v>
                </c:pt>
                <c:pt idx="1099">
                  <c:v>126170.15</c:v>
                </c:pt>
                <c:pt idx="1100">
                  <c:v>120663.54999999999</c:v>
                </c:pt>
                <c:pt idx="1101">
                  <c:v>116994.19999999998</c:v>
                </c:pt>
                <c:pt idx="1102">
                  <c:v>117132.9</c:v>
                </c:pt>
                <c:pt idx="1103">
                  <c:v>115973.44999999998</c:v>
                </c:pt>
                <c:pt idx="1104">
                  <c:v>113436.65</c:v>
                </c:pt>
                <c:pt idx="1105">
                  <c:v>112933.29999999999</c:v>
                </c:pt>
                <c:pt idx="1106">
                  <c:v>97284</c:v>
                </c:pt>
                <c:pt idx="1107">
                  <c:v>64183.299999999996</c:v>
                </c:pt>
                <c:pt idx="1108">
                  <c:v>66861.45</c:v>
                </c:pt>
                <c:pt idx="1109">
                  <c:v>75982.05</c:v>
                </c:pt>
                <c:pt idx="1110">
                  <c:v>80036.099999999991</c:v>
                </c:pt>
                <c:pt idx="1111">
                  <c:v>81696.599999999991</c:v>
                </c:pt>
                <c:pt idx="1112">
                  <c:v>81060.75</c:v>
                </c:pt>
                <c:pt idx="1113">
                  <c:v>79845.75</c:v>
                </c:pt>
                <c:pt idx="1114">
                  <c:v>79084.349999999991</c:v>
                </c:pt>
                <c:pt idx="1115">
                  <c:v>76063.05</c:v>
                </c:pt>
                <c:pt idx="1116">
                  <c:v>73070.099999999991</c:v>
                </c:pt>
                <c:pt idx="1117">
                  <c:v>69433.2</c:v>
                </c:pt>
                <c:pt idx="1118">
                  <c:v>66023.099999999991</c:v>
                </c:pt>
                <c:pt idx="1119">
                  <c:v>64434</c:v>
                </c:pt>
                <c:pt idx="1120">
                  <c:v>87494.399999999994</c:v>
                </c:pt>
                <c:pt idx="1121">
                  <c:v>116864.9</c:v>
                </c:pt>
                <c:pt idx="1122">
                  <c:v>116056.94999999998</c:v>
                </c:pt>
                <c:pt idx="1123">
                  <c:v>120698.69999999998</c:v>
                </c:pt>
                <c:pt idx="1124">
                  <c:v>127371.74999999999</c:v>
                </c:pt>
                <c:pt idx="1125">
                  <c:v>132201.35</c:v>
                </c:pt>
                <c:pt idx="1126">
                  <c:v>133844.34999999998</c:v>
                </c:pt>
                <c:pt idx="1127">
                  <c:v>134125.34999999998</c:v>
                </c:pt>
                <c:pt idx="1128">
                  <c:v>134069.04999999999</c:v>
                </c:pt>
                <c:pt idx="1129">
                  <c:v>130804.04999999999</c:v>
                </c:pt>
                <c:pt idx="1130">
                  <c:v>107018.29999999999</c:v>
                </c:pt>
                <c:pt idx="1131">
                  <c:v>67571.95</c:v>
                </c:pt>
                <c:pt idx="1132">
                  <c:v>62074.35</c:v>
                </c:pt>
                <c:pt idx="1133">
                  <c:v>68890.5</c:v>
                </c:pt>
                <c:pt idx="1134">
                  <c:v>71944.2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C-433C-B0F3-1C11171B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9136"/>
        <c:axId val="618294255"/>
      </c:lineChart>
      <c:catAx>
        <c:axId val="7439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294255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61829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'Batteries to Cover'!$R$1</c:f>
          <c:strCache>
            <c:ptCount val="1"/>
            <c:pt idx="0">
              <c:v>Battery Storage 4.05 x Wind 8.45x Solar Capacity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30396200474942"/>
          <c:y val="0.18045866141732284"/>
          <c:w val="0.78177727784026996"/>
          <c:h val="0.76899059492563426"/>
        </c:manualLayout>
      </c:layout>
      <c:lineChart>
        <c:grouping val="standard"/>
        <c:varyColors val="0"/>
        <c:ser>
          <c:idx val="3"/>
          <c:order val="0"/>
          <c:tx>
            <c:strRef>
              <c:f>'Batteries to Cover'!$P$1</c:f>
              <c:strCache>
                <c:ptCount val="1"/>
                <c:pt idx="0">
                  <c:v>Battery Charge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'Batteries to Cover'!$P$2:$P$1136</c:f>
              <c:numCache>
                <c:formatCode>General</c:formatCode>
                <c:ptCount val="1135"/>
                <c:pt idx="0">
                  <c:v>40979.819999999992</c:v>
                </c:pt>
                <c:pt idx="1">
                  <c:v>82557.599999999991</c:v>
                </c:pt>
                <c:pt idx="2">
                  <c:v>120241.29</c:v>
                </c:pt>
                <c:pt idx="3">
                  <c:v>136177.44</c:v>
                </c:pt>
                <c:pt idx="4">
                  <c:v>131622.97</c:v>
                </c:pt>
                <c:pt idx="5">
                  <c:v>133101.85</c:v>
                </c:pt>
                <c:pt idx="6">
                  <c:v>144473.18</c:v>
                </c:pt>
                <c:pt idx="7">
                  <c:v>161611.21</c:v>
                </c:pt>
                <c:pt idx="8">
                  <c:v>185204.09999999998</c:v>
                </c:pt>
                <c:pt idx="9">
                  <c:v>212652.33999999997</c:v>
                </c:pt>
                <c:pt idx="10">
                  <c:v>242389.27999999997</c:v>
                </c:pt>
                <c:pt idx="11">
                  <c:v>273087.05</c:v>
                </c:pt>
                <c:pt idx="12">
                  <c:v>302607.44</c:v>
                </c:pt>
                <c:pt idx="13">
                  <c:v>326938.12</c:v>
                </c:pt>
                <c:pt idx="14">
                  <c:v>349372.24</c:v>
                </c:pt>
                <c:pt idx="15">
                  <c:v>375781.13</c:v>
                </c:pt>
                <c:pt idx="16">
                  <c:v>433944.97</c:v>
                </c:pt>
                <c:pt idx="17">
                  <c:v>513512.57999999996</c:v>
                </c:pt>
                <c:pt idx="18">
                  <c:v>596434.12</c:v>
                </c:pt>
                <c:pt idx="19">
                  <c:v>681879.94</c:v>
                </c:pt>
                <c:pt idx="20">
                  <c:v>760946.78999999992</c:v>
                </c:pt>
                <c:pt idx="21">
                  <c:v>831958.29999999993</c:v>
                </c:pt>
                <c:pt idx="22">
                  <c:v>900491.84</c:v>
                </c:pt>
                <c:pt idx="23">
                  <c:v>964937.54999999993</c:v>
                </c:pt>
                <c:pt idx="24">
                  <c:v>1027644.2999999999</c:v>
                </c:pt>
                <c:pt idx="25">
                  <c:v>1087297.8699999999</c:v>
                </c:pt>
                <c:pt idx="26">
                  <c:v>1137560.92</c:v>
                </c:pt>
                <c:pt idx="27">
                  <c:v>1161123.94</c:v>
                </c:pt>
                <c:pt idx="28">
                  <c:v>1160306.8999999999</c:v>
                </c:pt>
                <c:pt idx="29">
                  <c:v>1166535.3999999999</c:v>
                </c:pt>
                <c:pt idx="30">
                  <c:v>1186909.1199999999</c:v>
                </c:pt>
                <c:pt idx="31">
                  <c:v>1220413.49</c:v>
                </c:pt>
                <c:pt idx="32">
                  <c:v>1260372.3500000001</c:v>
                </c:pt>
                <c:pt idx="33">
                  <c:v>1304326.29</c:v>
                </c:pt>
                <c:pt idx="34">
                  <c:v>1351291.24</c:v>
                </c:pt>
                <c:pt idx="35">
                  <c:v>1398062.06</c:v>
                </c:pt>
                <c:pt idx="36">
                  <c:v>1444101.8800000001</c:v>
                </c:pt>
                <c:pt idx="37">
                  <c:v>1487762.62</c:v>
                </c:pt>
                <c:pt idx="38">
                  <c:v>1527674.86</c:v>
                </c:pt>
                <c:pt idx="39">
                  <c:v>1572718.8</c:v>
                </c:pt>
                <c:pt idx="40">
                  <c:v>1646050.44</c:v>
                </c:pt>
                <c:pt idx="41">
                  <c:v>1725483.68</c:v>
                </c:pt>
                <c:pt idx="42">
                  <c:v>1811790.8399999999</c:v>
                </c:pt>
                <c:pt idx="43">
                  <c:v>1897209.3399999999</c:v>
                </c:pt>
                <c:pt idx="44">
                  <c:v>1971571.7699999998</c:v>
                </c:pt>
                <c:pt idx="45">
                  <c:v>2030248.8399999999</c:v>
                </c:pt>
                <c:pt idx="46">
                  <c:v>2081958.7699999998</c:v>
                </c:pt>
                <c:pt idx="47">
                  <c:v>2125952.9299999997</c:v>
                </c:pt>
                <c:pt idx="48">
                  <c:v>2166775.84</c:v>
                </c:pt>
                <c:pt idx="49">
                  <c:v>2201677.48</c:v>
                </c:pt>
                <c:pt idx="50">
                  <c:v>2225444.1</c:v>
                </c:pt>
                <c:pt idx="51">
                  <c:v>2225430.5700000003</c:v>
                </c:pt>
                <c:pt idx="52">
                  <c:v>2207717.9300000002</c:v>
                </c:pt>
                <c:pt idx="53">
                  <c:v>2202024.7400000002</c:v>
                </c:pt>
                <c:pt idx="54">
                  <c:v>2213123.7400000002</c:v>
                </c:pt>
                <c:pt idx="55">
                  <c:v>2235359.0700000003</c:v>
                </c:pt>
                <c:pt idx="56">
                  <c:v>2262902.7100000004</c:v>
                </c:pt>
                <c:pt idx="57">
                  <c:v>2291984.6800000006</c:v>
                </c:pt>
                <c:pt idx="58">
                  <c:v>2320127.7200000007</c:v>
                </c:pt>
                <c:pt idx="59">
                  <c:v>2346239.9900000007</c:v>
                </c:pt>
                <c:pt idx="60">
                  <c:v>2372976.4900000007</c:v>
                </c:pt>
                <c:pt idx="61">
                  <c:v>2395153.5700000008</c:v>
                </c:pt>
                <c:pt idx="62">
                  <c:v>2409153.1600000006</c:v>
                </c:pt>
                <c:pt idx="63">
                  <c:v>2421915.7600000007</c:v>
                </c:pt>
                <c:pt idx="64">
                  <c:v>2463418.7100000009</c:v>
                </c:pt>
                <c:pt idx="65">
                  <c:v>2526654.8400000008</c:v>
                </c:pt>
                <c:pt idx="66">
                  <c:v>2584486.4400000009</c:v>
                </c:pt>
                <c:pt idx="67">
                  <c:v>2633799.8800000008</c:v>
                </c:pt>
                <c:pt idx="68">
                  <c:v>2673764.350000001</c:v>
                </c:pt>
                <c:pt idx="69">
                  <c:v>2707695.5300000012</c:v>
                </c:pt>
                <c:pt idx="70">
                  <c:v>2737356.0000000014</c:v>
                </c:pt>
                <c:pt idx="71">
                  <c:v>2764321.2100000014</c:v>
                </c:pt>
                <c:pt idx="72">
                  <c:v>2792051.9900000012</c:v>
                </c:pt>
                <c:pt idx="73">
                  <c:v>2826495.4100000011</c:v>
                </c:pt>
                <c:pt idx="74">
                  <c:v>2853585.0200000009</c:v>
                </c:pt>
                <c:pt idx="75">
                  <c:v>2856741.830000001</c:v>
                </c:pt>
                <c:pt idx="76">
                  <c:v>2839274.6500000008</c:v>
                </c:pt>
                <c:pt idx="77">
                  <c:v>2827760.3400000008</c:v>
                </c:pt>
                <c:pt idx="78">
                  <c:v>2823779.290000001</c:v>
                </c:pt>
                <c:pt idx="79">
                  <c:v>2828110.2400000012</c:v>
                </c:pt>
                <c:pt idx="80">
                  <c:v>2832302.7100000014</c:v>
                </c:pt>
                <c:pt idx="81">
                  <c:v>2832994.2200000011</c:v>
                </c:pt>
                <c:pt idx="82">
                  <c:v>2832674.0200000009</c:v>
                </c:pt>
                <c:pt idx="83">
                  <c:v>2833777.810000001</c:v>
                </c:pt>
                <c:pt idx="84">
                  <c:v>2835871.4500000011</c:v>
                </c:pt>
                <c:pt idx="85">
                  <c:v>2835413.7600000012</c:v>
                </c:pt>
                <c:pt idx="86">
                  <c:v>2831334.580000001</c:v>
                </c:pt>
                <c:pt idx="87">
                  <c:v>2829493.4000000008</c:v>
                </c:pt>
                <c:pt idx="88">
                  <c:v>2849470.5200000009</c:v>
                </c:pt>
                <c:pt idx="89">
                  <c:v>2895651.100000001</c:v>
                </c:pt>
                <c:pt idx="90">
                  <c:v>2944743.830000001</c:v>
                </c:pt>
                <c:pt idx="91">
                  <c:v>2980056.6700000009</c:v>
                </c:pt>
                <c:pt idx="92">
                  <c:v>3001830.6300000008</c:v>
                </c:pt>
                <c:pt idx="93">
                  <c:v>3021753.5300000007</c:v>
                </c:pt>
                <c:pt idx="94">
                  <c:v>3044552.4100000006</c:v>
                </c:pt>
                <c:pt idx="95">
                  <c:v>3068909.6900000004</c:v>
                </c:pt>
                <c:pt idx="96">
                  <c:v>3096920.6700000004</c:v>
                </c:pt>
                <c:pt idx="97">
                  <c:v>3124946.0400000005</c:v>
                </c:pt>
                <c:pt idx="98">
                  <c:v>3153730.5200000005</c:v>
                </c:pt>
                <c:pt idx="99">
                  <c:v>3165447.4200000004</c:v>
                </c:pt>
                <c:pt idx="100">
                  <c:v>3160074.8700000006</c:v>
                </c:pt>
                <c:pt idx="101">
                  <c:v>3158746.8900000006</c:v>
                </c:pt>
                <c:pt idx="102">
                  <c:v>3167873.6400000006</c:v>
                </c:pt>
                <c:pt idx="103">
                  <c:v>3189792.5800000005</c:v>
                </c:pt>
                <c:pt idx="104">
                  <c:v>3215163.6100000003</c:v>
                </c:pt>
                <c:pt idx="105">
                  <c:v>3239641.7</c:v>
                </c:pt>
                <c:pt idx="106">
                  <c:v>3261344.0300000003</c:v>
                </c:pt>
                <c:pt idx="107">
                  <c:v>3283255.93</c:v>
                </c:pt>
                <c:pt idx="108">
                  <c:v>3304095.89</c:v>
                </c:pt>
                <c:pt idx="109">
                  <c:v>3321111.56</c:v>
                </c:pt>
                <c:pt idx="110">
                  <c:v>3333850.2800000003</c:v>
                </c:pt>
                <c:pt idx="111">
                  <c:v>3348273.49</c:v>
                </c:pt>
                <c:pt idx="112">
                  <c:v>3382242.72</c:v>
                </c:pt>
                <c:pt idx="113">
                  <c:v>3436572.1300000004</c:v>
                </c:pt>
                <c:pt idx="114">
                  <c:v>3494358.4400000004</c:v>
                </c:pt>
                <c:pt idx="115">
                  <c:v>3540954.3600000003</c:v>
                </c:pt>
                <c:pt idx="116">
                  <c:v>3583827.5900000003</c:v>
                </c:pt>
                <c:pt idx="117">
                  <c:v>3628330.5300000003</c:v>
                </c:pt>
                <c:pt idx="118">
                  <c:v>3667640.14</c:v>
                </c:pt>
                <c:pt idx="119">
                  <c:v>3700898.69</c:v>
                </c:pt>
                <c:pt idx="120">
                  <c:v>3732614.77</c:v>
                </c:pt>
                <c:pt idx="121">
                  <c:v>3767234.3</c:v>
                </c:pt>
                <c:pt idx="122">
                  <c:v>3802090.6599999997</c:v>
                </c:pt>
                <c:pt idx="123">
                  <c:v>3820306.1399999997</c:v>
                </c:pt>
                <c:pt idx="124">
                  <c:v>3827003.0999999996</c:v>
                </c:pt>
                <c:pt idx="125">
                  <c:v>3836522.8799999994</c:v>
                </c:pt>
                <c:pt idx="126">
                  <c:v>3850191.5199999996</c:v>
                </c:pt>
                <c:pt idx="127">
                  <c:v>3865164.7399999998</c:v>
                </c:pt>
                <c:pt idx="128">
                  <c:v>3879200.15</c:v>
                </c:pt>
                <c:pt idx="129">
                  <c:v>3894506.2199999997</c:v>
                </c:pt>
                <c:pt idx="130">
                  <c:v>3912186.9699999997</c:v>
                </c:pt>
                <c:pt idx="131">
                  <c:v>3928610.4699999997</c:v>
                </c:pt>
                <c:pt idx="132">
                  <c:v>3941468.17</c:v>
                </c:pt>
                <c:pt idx="133">
                  <c:v>3950779.69</c:v>
                </c:pt>
                <c:pt idx="134">
                  <c:v>3956872.7399999998</c:v>
                </c:pt>
                <c:pt idx="135">
                  <c:v>3966851.73</c:v>
                </c:pt>
                <c:pt idx="136">
                  <c:v>4008010.79</c:v>
                </c:pt>
                <c:pt idx="137">
                  <c:v>4080751.2</c:v>
                </c:pt>
                <c:pt idx="138">
                  <c:v>4152324.95</c:v>
                </c:pt>
                <c:pt idx="139">
                  <c:v>4213162.04</c:v>
                </c:pt>
                <c:pt idx="140">
                  <c:v>4263871.96</c:v>
                </c:pt>
                <c:pt idx="141">
                  <c:v>4306671.34</c:v>
                </c:pt>
                <c:pt idx="142">
                  <c:v>4346654.3899999997</c:v>
                </c:pt>
                <c:pt idx="143">
                  <c:v>4385038.5</c:v>
                </c:pt>
                <c:pt idx="144">
                  <c:v>4425766.97</c:v>
                </c:pt>
                <c:pt idx="145">
                  <c:v>4466035.4899999993</c:v>
                </c:pt>
                <c:pt idx="146">
                  <c:v>4500545.8299999991</c:v>
                </c:pt>
                <c:pt idx="147">
                  <c:v>4510912.0099999988</c:v>
                </c:pt>
                <c:pt idx="148">
                  <c:v>4496012.0999999987</c:v>
                </c:pt>
                <c:pt idx="149">
                  <c:v>4480709.8599999985</c:v>
                </c:pt>
                <c:pt idx="150">
                  <c:v>4473269.4499999983</c:v>
                </c:pt>
                <c:pt idx="151">
                  <c:v>4473538.6199999982</c:v>
                </c:pt>
                <c:pt idx="152">
                  <c:v>4480485.3199999984</c:v>
                </c:pt>
                <c:pt idx="153">
                  <c:v>4490775.3699999982</c:v>
                </c:pt>
                <c:pt idx="154">
                  <c:v>4502917.1799999978</c:v>
                </c:pt>
                <c:pt idx="155">
                  <c:v>4512647.0699999975</c:v>
                </c:pt>
                <c:pt idx="156">
                  <c:v>4516787.4399999976</c:v>
                </c:pt>
                <c:pt idx="157">
                  <c:v>4515308.9599999972</c:v>
                </c:pt>
                <c:pt idx="158">
                  <c:v>4508469.3599999975</c:v>
                </c:pt>
                <c:pt idx="159">
                  <c:v>4505088.6599999974</c:v>
                </c:pt>
                <c:pt idx="160">
                  <c:v>4531482.4599999972</c:v>
                </c:pt>
                <c:pt idx="161">
                  <c:v>4585745.2099999972</c:v>
                </c:pt>
                <c:pt idx="162">
                  <c:v>4633003.0899999971</c:v>
                </c:pt>
                <c:pt idx="163">
                  <c:v>4667501.6999999974</c:v>
                </c:pt>
                <c:pt idx="164">
                  <c:v>4692919.0899999971</c:v>
                </c:pt>
                <c:pt idx="165">
                  <c:v>4712879.4599999972</c:v>
                </c:pt>
                <c:pt idx="166">
                  <c:v>4729243.9899999974</c:v>
                </c:pt>
                <c:pt idx="167">
                  <c:v>4746986.6899999976</c:v>
                </c:pt>
                <c:pt idx="168">
                  <c:v>4767593.5299999975</c:v>
                </c:pt>
                <c:pt idx="169">
                  <c:v>4783770.8399999971</c:v>
                </c:pt>
                <c:pt idx="170">
                  <c:v>4789650.1699999971</c:v>
                </c:pt>
                <c:pt idx="171">
                  <c:v>4768115.3099999968</c:v>
                </c:pt>
                <c:pt idx="172">
                  <c:v>4728572.6199999964</c:v>
                </c:pt>
                <c:pt idx="173">
                  <c:v>4694426.3699999964</c:v>
                </c:pt>
                <c:pt idx="174">
                  <c:v>4668210.5099999961</c:v>
                </c:pt>
                <c:pt idx="175">
                  <c:v>4650120.2799999956</c:v>
                </c:pt>
                <c:pt idx="176">
                  <c:v>4639649.2399999956</c:v>
                </c:pt>
                <c:pt idx="177">
                  <c:v>4633696.9899999956</c:v>
                </c:pt>
                <c:pt idx="178">
                  <c:v>4628062.8099999959</c:v>
                </c:pt>
                <c:pt idx="179">
                  <c:v>4622117.3399999961</c:v>
                </c:pt>
                <c:pt idx="180">
                  <c:v>4615046.4999999963</c:v>
                </c:pt>
                <c:pt idx="181">
                  <c:v>4600590.679999996</c:v>
                </c:pt>
                <c:pt idx="182">
                  <c:v>4581124.969999996</c:v>
                </c:pt>
                <c:pt idx="183">
                  <c:v>4559110.8699999964</c:v>
                </c:pt>
                <c:pt idx="184">
                  <c:v>4563521.8099999968</c:v>
                </c:pt>
                <c:pt idx="185">
                  <c:v>4584342.4599999972</c:v>
                </c:pt>
                <c:pt idx="186">
                  <c:v>4601587.7299999967</c:v>
                </c:pt>
                <c:pt idx="187">
                  <c:v>4614614.7099999972</c:v>
                </c:pt>
                <c:pt idx="188">
                  <c:v>4621972.8499999968</c:v>
                </c:pt>
                <c:pt idx="189">
                  <c:v>4627976.4199999971</c:v>
                </c:pt>
                <c:pt idx="190">
                  <c:v>4630737.7499999972</c:v>
                </c:pt>
                <c:pt idx="191">
                  <c:v>4633329.1399999969</c:v>
                </c:pt>
                <c:pt idx="192">
                  <c:v>4638557.5799999973</c:v>
                </c:pt>
                <c:pt idx="193">
                  <c:v>4646960.3699999973</c:v>
                </c:pt>
                <c:pt idx="194">
                  <c:v>4652825.1099999975</c:v>
                </c:pt>
                <c:pt idx="195">
                  <c:v>4644319.589999998</c:v>
                </c:pt>
                <c:pt idx="196">
                  <c:v>4614285.8699999982</c:v>
                </c:pt>
                <c:pt idx="197">
                  <c:v>4583609.8999999985</c:v>
                </c:pt>
                <c:pt idx="198">
                  <c:v>4554545.5599999987</c:v>
                </c:pt>
                <c:pt idx="199">
                  <c:v>4525485.5199999986</c:v>
                </c:pt>
                <c:pt idx="200">
                  <c:v>4499042.6099999985</c:v>
                </c:pt>
                <c:pt idx="201">
                  <c:v>4473878.9299999988</c:v>
                </c:pt>
                <c:pt idx="202">
                  <c:v>4450128.7799999984</c:v>
                </c:pt>
                <c:pt idx="203">
                  <c:v>4427876.8499999987</c:v>
                </c:pt>
                <c:pt idx="204">
                  <c:v>4404827.8199999984</c:v>
                </c:pt>
                <c:pt idx="205">
                  <c:v>4378588.9899999984</c:v>
                </c:pt>
                <c:pt idx="206">
                  <c:v>4349535.4399999985</c:v>
                </c:pt>
                <c:pt idx="207">
                  <c:v>4323160.4599999981</c:v>
                </c:pt>
                <c:pt idx="208">
                  <c:v>4316201.6399999978</c:v>
                </c:pt>
                <c:pt idx="209">
                  <c:v>4326828.5599999977</c:v>
                </c:pt>
                <c:pt idx="210">
                  <c:v>4339878.339999998</c:v>
                </c:pt>
                <c:pt idx="211">
                  <c:v>4349120.799999998</c:v>
                </c:pt>
                <c:pt idx="212">
                  <c:v>4358212.1699999981</c:v>
                </c:pt>
                <c:pt idx="213">
                  <c:v>4368442.6499999985</c:v>
                </c:pt>
                <c:pt idx="214">
                  <c:v>4374885.0499999989</c:v>
                </c:pt>
                <c:pt idx="215">
                  <c:v>4382649.7299999986</c:v>
                </c:pt>
                <c:pt idx="216">
                  <c:v>4386602.6499999985</c:v>
                </c:pt>
                <c:pt idx="217">
                  <c:v>4386772.6799999988</c:v>
                </c:pt>
                <c:pt idx="218">
                  <c:v>4380086.9899999984</c:v>
                </c:pt>
                <c:pt idx="219">
                  <c:v>4361872.379999998</c:v>
                </c:pt>
                <c:pt idx="220">
                  <c:v>4327896.6499999976</c:v>
                </c:pt>
                <c:pt idx="221">
                  <c:v>4291605.0999999978</c:v>
                </c:pt>
                <c:pt idx="222">
                  <c:v>4256636.4999999981</c:v>
                </c:pt>
                <c:pt idx="223">
                  <c:v>4223615.6699999981</c:v>
                </c:pt>
                <c:pt idx="224">
                  <c:v>4192356.6899999981</c:v>
                </c:pt>
                <c:pt idx="225">
                  <c:v>4159820.2599999979</c:v>
                </c:pt>
                <c:pt idx="226">
                  <c:v>4127481.0299999979</c:v>
                </c:pt>
                <c:pt idx="227">
                  <c:v>4093007.1699999981</c:v>
                </c:pt>
                <c:pt idx="228">
                  <c:v>4057756.7199999979</c:v>
                </c:pt>
                <c:pt idx="229">
                  <c:v>4018761.8899999978</c:v>
                </c:pt>
                <c:pt idx="230">
                  <c:v>3976062.5599999977</c:v>
                </c:pt>
                <c:pt idx="231">
                  <c:v>3937210.0199999977</c:v>
                </c:pt>
                <c:pt idx="232">
                  <c:v>3927317.1899999976</c:v>
                </c:pt>
                <c:pt idx="233">
                  <c:v>3932834.3599999975</c:v>
                </c:pt>
                <c:pt idx="234">
                  <c:v>3939953.3699999973</c:v>
                </c:pt>
                <c:pt idx="235">
                  <c:v>3946829.1699999971</c:v>
                </c:pt>
                <c:pt idx="236">
                  <c:v>3951004.2699999972</c:v>
                </c:pt>
                <c:pt idx="237">
                  <c:v>3958369.4899999974</c:v>
                </c:pt>
                <c:pt idx="238">
                  <c:v>3968506.0399999972</c:v>
                </c:pt>
                <c:pt idx="239">
                  <c:v>3980966.2299999972</c:v>
                </c:pt>
                <c:pt idx="240">
                  <c:v>3990264.489999997</c:v>
                </c:pt>
                <c:pt idx="241">
                  <c:v>3994656.4099999969</c:v>
                </c:pt>
                <c:pt idx="242">
                  <c:v>3984934.5599999968</c:v>
                </c:pt>
                <c:pt idx="243">
                  <c:v>3959382.5399999968</c:v>
                </c:pt>
                <c:pt idx="244">
                  <c:v>3925167.529999997</c:v>
                </c:pt>
                <c:pt idx="245">
                  <c:v>3894977.8399999971</c:v>
                </c:pt>
                <c:pt idx="246">
                  <c:v>3870361.9499999969</c:v>
                </c:pt>
                <c:pt idx="247">
                  <c:v>3851401.1999999969</c:v>
                </c:pt>
                <c:pt idx="248">
                  <c:v>3833207.7199999969</c:v>
                </c:pt>
                <c:pt idx="249">
                  <c:v>3815355.6299999971</c:v>
                </c:pt>
                <c:pt idx="250">
                  <c:v>3794930.3699999973</c:v>
                </c:pt>
                <c:pt idx="251">
                  <c:v>3769998.9999999972</c:v>
                </c:pt>
                <c:pt idx="252">
                  <c:v>3741316.1899999972</c:v>
                </c:pt>
                <c:pt idx="253">
                  <c:v>3709637.8399999971</c:v>
                </c:pt>
                <c:pt idx="254">
                  <c:v>3673052.6599999969</c:v>
                </c:pt>
                <c:pt idx="255">
                  <c:v>3638372.4499999969</c:v>
                </c:pt>
                <c:pt idx="256">
                  <c:v>3633491.6299999971</c:v>
                </c:pt>
                <c:pt idx="257">
                  <c:v>3649425.5999999973</c:v>
                </c:pt>
                <c:pt idx="258">
                  <c:v>3671183.7499999972</c:v>
                </c:pt>
                <c:pt idx="259">
                  <c:v>3693039.2399999974</c:v>
                </c:pt>
                <c:pt idx="260">
                  <c:v>3705662.1199999973</c:v>
                </c:pt>
                <c:pt idx="261">
                  <c:v>3715145.0799999973</c:v>
                </c:pt>
                <c:pt idx="262">
                  <c:v>3724146.0999999973</c:v>
                </c:pt>
                <c:pt idx="263">
                  <c:v>3737759.9299999974</c:v>
                </c:pt>
                <c:pt idx="264">
                  <c:v>3757227.1799999974</c:v>
                </c:pt>
                <c:pt idx="265">
                  <c:v>3774462.2899999972</c:v>
                </c:pt>
                <c:pt idx="266">
                  <c:v>3783448.8799999971</c:v>
                </c:pt>
                <c:pt idx="267">
                  <c:v>3766441.4599999972</c:v>
                </c:pt>
                <c:pt idx="268">
                  <c:v>3728171.1199999973</c:v>
                </c:pt>
                <c:pt idx="269">
                  <c:v>3695131.2899999972</c:v>
                </c:pt>
                <c:pt idx="270">
                  <c:v>3670454.1899999972</c:v>
                </c:pt>
                <c:pt idx="271">
                  <c:v>3650854.8699999973</c:v>
                </c:pt>
                <c:pt idx="272">
                  <c:v>3634831.4599999972</c:v>
                </c:pt>
                <c:pt idx="273">
                  <c:v>3617953.0999999973</c:v>
                </c:pt>
                <c:pt idx="274">
                  <c:v>3599312.4499999974</c:v>
                </c:pt>
                <c:pt idx="275">
                  <c:v>3578717.0099999974</c:v>
                </c:pt>
                <c:pt idx="276">
                  <c:v>3555801.8999999976</c:v>
                </c:pt>
                <c:pt idx="277">
                  <c:v>3529442.4399999976</c:v>
                </c:pt>
                <c:pt idx="278">
                  <c:v>3500793.8199999975</c:v>
                </c:pt>
                <c:pt idx="279">
                  <c:v>3477866.2699999977</c:v>
                </c:pt>
                <c:pt idx="280">
                  <c:v>3485914.6399999978</c:v>
                </c:pt>
                <c:pt idx="281">
                  <c:v>3510507.4899999979</c:v>
                </c:pt>
                <c:pt idx="282">
                  <c:v>3537112.7099999981</c:v>
                </c:pt>
                <c:pt idx="283">
                  <c:v>3552165.0199999982</c:v>
                </c:pt>
                <c:pt idx="284">
                  <c:v>3558799.4199999981</c:v>
                </c:pt>
                <c:pt idx="285">
                  <c:v>3567141.7699999982</c:v>
                </c:pt>
                <c:pt idx="286">
                  <c:v>3571000.4399999981</c:v>
                </c:pt>
                <c:pt idx="287">
                  <c:v>3572328.8699999982</c:v>
                </c:pt>
                <c:pt idx="288">
                  <c:v>3575255.9899999984</c:v>
                </c:pt>
                <c:pt idx="289">
                  <c:v>3577187.6099999985</c:v>
                </c:pt>
                <c:pt idx="290">
                  <c:v>3573855.1599999983</c:v>
                </c:pt>
                <c:pt idx="291">
                  <c:v>3545788.4399999981</c:v>
                </c:pt>
                <c:pt idx="292">
                  <c:v>3504910.0599999982</c:v>
                </c:pt>
                <c:pt idx="293">
                  <c:v>3471375.149999998</c:v>
                </c:pt>
                <c:pt idx="294">
                  <c:v>3448032.799999998</c:v>
                </c:pt>
                <c:pt idx="295">
                  <c:v>3430704.6799999978</c:v>
                </c:pt>
                <c:pt idx="296">
                  <c:v>3418596.2599999979</c:v>
                </c:pt>
                <c:pt idx="297">
                  <c:v>3409081.0299999979</c:v>
                </c:pt>
                <c:pt idx="298">
                  <c:v>3401342.3299999977</c:v>
                </c:pt>
                <c:pt idx="299">
                  <c:v>3393508.6099999975</c:v>
                </c:pt>
                <c:pt idx="300">
                  <c:v>3385098.1099999975</c:v>
                </c:pt>
                <c:pt idx="301">
                  <c:v>3376652.3199999975</c:v>
                </c:pt>
                <c:pt idx="302">
                  <c:v>3364440.6799999974</c:v>
                </c:pt>
                <c:pt idx="303">
                  <c:v>3354051.1499999976</c:v>
                </c:pt>
                <c:pt idx="304">
                  <c:v>3369319.4099999974</c:v>
                </c:pt>
                <c:pt idx="305">
                  <c:v>3401854.0499999975</c:v>
                </c:pt>
                <c:pt idx="306">
                  <c:v>3435897.2699999977</c:v>
                </c:pt>
                <c:pt idx="307">
                  <c:v>3463722.9099999978</c:v>
                </c:pt>
                <c:pt idx="308">
                  <c:v>3486297.799999998</c:v>
                </c:pt>
                <c:pt idx="309">
                  <c:v>3509722.049999998</c:v>
                </c:pt>
                <c:pt idx="310">
                  <c:v>3532597.7399999979</c:v>
                </c:pt>
                <c:pt idx="311">
                  <c:v>3554514.0999999978</c:v>
                </c:pt>
                <c:pt idx="312">
                  <c:v>3573616.9999999977</c:v>
                </c:pt>
                <c:pt idx="313">
                  <c:v>3592190.2199999979</c:v>
                </c:pt>
                <c:pt idx="314">
                  <c:v>3602565.2099999981</c:v>
                </c:pt>
                <c:pt idx="315">
                  <c:v>3590303.8699999982</c:v>
                </c:pt>
                <c:pt idx="316">
                  <c:v>3569249.4499999983</c:v>
                </c:pt>
                <c:pt idx="317">
                  <c:v>3560617.3999999985</c:v>
                </c:pt>
                <c:pt idx="318">
                  <c:v>3564958.4999999986</c:v>
                </c:pt>
                <c:pt idx="319">
                  <c:v>3579333.1499999985</c:v>
                </c:pt>
                <c:pt idx="320">
                  <c:v>3594324.6599999983</c:v>
                </c:pt>
                <c:pt idx="321">
                  <c:v>3608392.3199999984</c:v>
                </c:pt>
                <c:pt idx="322">
                  <c:v>3617746.8599999985</c:v>
                </c:pt>
                <c:pt idx="323">
                  <c:v>3621798.4699999983</c:v>
                </c:pt>
                <c:pt idx="324">
                  <c:v>3622560.1199999982</c:v>
                </c:pt>
                <c:pt idx="325">
                  <c:v>3619238.3899999983</c:v>
                </c:pt>
                <c:pt idx="326">
                  <c:v>3615105.0899999985</c:v>
                </c:pt>
                <c:pt idx="327">
                  <c:v>3615378.8999999985</c:v>
                </c:pt>
                <c:pt idx="328">
                  <c:v>3640656.7799999984</c:v>
                </c:pt>
                <c:pt idx="329">
                  <c:v>3687772.1299999985</c:v>
                </c:pt>
                <c:pt idx="330">
                  <c:v>3737614.3799999985</c:v>
                </c:pt>
                <c:pt idx="331">
                  <c:v>3787283.1299999985</c:v>
                </c:pt>
                <c:pt idx="332">
                  <c:v>3833308.0499999984</c:v>
                </c:pt>
                <c:pt idx="333">
                  <c:v>3877831.3799999985</c:v>
                </c:pt>
                <c:pt idx="334">
                  <c:v>3922923.1299999985</c:v>
                </c:pt>
                <c:pt idx="335">
                  <c:v>3965851.4699999983</c:v>
                </c:pt>
                <c:pt idx="336">
                  <c:v>4003410.5799999982</c:v>
                </c:pt>
                <c:pt idx="337">
                  <c:v>4040135.9599999981</c:v>
                </c:pt>
                <c:pt idx="338">
                  <c:v>4067133.819999998</c:v>
                </c:pt>
                <c:pt idx="339">
                  <c:v>4068773.3899999978</c:v>
                </c:pt>
                <c:pt idx="340">
                  <c:v>4051933.7299999977</c:v>
                </c:pt>
                <c:pt idx="341">
                  <c:v>4038445.7299999977</c:v>
                </c:pt>
                <c:pt idx="342">
                  <c:v>4030785.9699999979</c:v>
                </c:pt>
                <c:pt idx="343">
                  <c:v>4028897.4699999979</c:v>
                </c:pt>
                <c:pt idx="344">
                  <c:v>4028820.6399999978</c:v>
                </c:pt>
                <c:pt idx="345">
                  <c:v>4029640.8999999976</c:v>
                </c:pt>
                <c:pt idx="346">
                  <c:v>4027540.7199999974</c:v>
                </c:pt>
                <c:pt idx="347">
                  <c:v>4021825.7099999976</c:v>
                </c:pt>
                <c:pt idx="348">
                  <c:v>4013055.9699999974</c:v>
                </c:pt>
                <c:pt idx="349">
                  <c:v>3998459.2799999975</c:v>
                </c:pt>
                <c:pt idx="350">
                  <c:v>3977966.5699999975</c:v>
                </c:pt>
                <c:pt idx="351">
                  <c:v>3959721.0499999975</c:v>
                </c:pt>
                <c:pt idx="352">
                  <c:v>3953374.2899999972</c:v>
                </c:pt>
                <c:pt idx="353">
                  <c:v>3958571.4799999972</c:v>
                </c:pt>
                <c:pt idx="354">
                  <c:v>3967580.3999999971</c:v>
                </c:pt>
                <c:pt idx="355">
                  <c:v>3978979.6499999971</c:v>
                </c:pt>
                <c:pt idx="356">
                  <c:v>3989297.9699999969</c:v>
                </c:pt>
                <c:pt idx="357">
                  <c:v>4002574.8499999968</c:v>
                </c:pt>
                <c:pt idx="358">
                  <c:v>4012084.0799999968</c:v>
                </c:pt>
                <c:pt idx="359">
                  <c:v>4016371.9799999967</c:v>
                </c:pt>
                <c:pt idx="360">
                  <c:v>4015415.1599999969</c:v>
                </c:pt>
                <c:pt idx="361">
                  <c:v>4014599.5199999968</c:v>
                </c:pt>
                <c:pt idx="362">
                  <c:v>4004590.8399999966</c:v>
                </c:pt>
                <c:pt idx="363">
                  <c:v>3973568.4399999967</c:v>
                </c:pt>
                <c:pt idx="364">
                  <c:v>3934422.3699999969</c:v>
                </c:pt>
                <c:pt idx="365">
                  <c:v>3899298.6399999969</c:v>
                </c:pt>
                <c:pt idx="366">
                  <c:v>3870137.9099999969</c:v>
                </c:pt>
                <c:pt idx="367">
                  <c:v>3845168.6099999971</c:v>
                </c:pt>
                <c:pt idx="368">
                  <c:v>3825027.9199999971</c:v>
                </c:pt>
                <c:pt idx="369">
                  <c:v>3809299.0999999973</c:v>
                </c:pt>
                <c:pt idx="370">
                  <c:v>3799658.3799999971</c:v>
                </c:pt>
                <c:pt idx="371">
                  <c:v>3790398.049999997</c:v>
                </c:pt>
                <c:pt idx="372">
                  <c:v>3779397.1799999969</c:v>
                </c:pt>
                <c:pt idx="373">
                  <c:v>3767284.4799999967</c:v>
                </c:pt>
                <c:pt idx="374">
                  <c:v>3750994.2199999969</c:v>
                </c:pt>
                <c:pt idx="375">
                  <c:v>3736126.049999997</c:v>
                </c:pt>
                <c:pt idx="376">
                  <c:v>3738365.3399999971</c:v>
                </c:pt>
                <c:pt idx="377">
                  <c:v>3753263.9399999972</c:v>
                </c:pt>
                <c:pt idx="378">
                  <c:v>3775361.5599999973</c:v>
                </c:pt>
                <c:pt idx="379">
                  <c:v>3793412.9099999974</c:v>
                </c:pt>
                <c:pt idx="380">
                  <c:v>3805453.1599999974</c:v>
                </c:pt>
                <c:pt idx="381">
                  <c:v>3814863.7699999972</c:v>
                </c:pt>
                <c:pt idx="382">
                  <c:v>3821099.4899999974</c:v>
                </c:pt>
                <c:pt idx="383">
                  <c:v>3823997.3799999976</c:v>
                </c:pt>
                <c:pt idx="384">
                  <c:v>3828833.4299999974</c:v>
                </c:pt>
                <c:pt idx="385">
                  <c:v>3837658.3399999975</c:v>
                </c:pt>
                <c:pt idx="386">
                  <c:v>3837262.2099999976</c:v>
                </c:pt>
                <c:pt idx="387">
                  <c:v>3820193.2199999974</c:v>
                </c:pt>
                <c:pt idx="388">
                  <c:v>3797694.0299999975</c:v>
                </c:pt>
                <c:pt idx="389">
                  <c:v>3779984.5299999975</c:v>
                </c:pt>
                <c:pt idx="390">
                  <c:v>3765249.0799999973</c:v>
                </c:pt>
                <c:pt idx="391">
                  <c:v>3753897.2499999972</c:v>
                </c:pt>
                <c:pt idx="392">
                  <c:v>3742186.3999999971</c:v>
                </c:pt>
                <c:pt idx="393">
                  <c:v>3724626.8099999973</c:v>
                </c:pt>
                <c:pt idx="394">
                  <c:v>3699475.2299999972</c:v>
                </c:pt>
                <c:pt idx="395">
                  <c:v>3669653.4699999974</c:v>
                </c:pt>
                <c:pt idx="396">
                  <c:v>3637364.8399999975</c:v>
                </c:pt>
                <c:pt idx="397">
                  <c:v>3604534.7199999974</c:v>
                </c:pt>
                <c:pt idx="398">
                  <c:v>3569482.7899999972</c:v>
                </c:pt>
                <c:pt idx="399">
                  <c:v>3541262.7599999974</c:v>
                </c:pt>
                <c:pt idx="400">
                  <c:v>3534674.3499999973</c:v>
                </c:pt>
                <c:pt idx="401">
                  <c:v>3544817.1199999973</c:v>
                </c:pt>
                <c:pt idx="402">
                  <c:v>3560698.6199999973</c:v>
                </c:pt>
                <c:pt idx="403">
                  <c:v>3576799.6899999972</c:v>
                </c:pt>
                <c:pt idx="404">
                  <c:v>3591095.0899999971</c:v>
                </c:pt>
                <c:pt idx="405">
                  <c:v>3597114.7199999969</c:v>
                </c:pt>
                <c:pt idx="406">
                  <c:v>3602114.6399999969</c:v>
                </c:pt>
                <c:pt idx="407">
                  <c:v>3610617.3399999971</c:v>
                </c:pt>
                <c:pt idx="408">
                  <c:v>3622153.4799999972</c:v>
                </c:pt>
                <c:pt idx="409">
                  <c:v>3637188.8099999973</c:v>
                </c:pt>
                <c:pt idx="410">
                  <c:v>3646652.9999999972</c:v>
                </c:pt>
                <c:pt idx="411">
                  <c:v>3636531.9999999972</c:v>
                </c:pt>
                <c:pt idx="412">
                  <c:v>3609407.529999997</c:v>
                </c:pt>
                <c:pt idx="413">
                  <c:v>3577719.9399999972</c:v>
                </c:pt>
                <c:pt idx="414">
                  <c:v>3547325.4099999974</c:v>
                </c:pt>
                <c:pt idx="415">
                  <c:v>3521249.2099999972</c:v>
                </c:pt>
                <c:pt idx="416">
                  <c:v>3498982.299999997</c:v>
                </c:pt>
                <c:pt idx="417">
                  <c:v>3477711.1599999969</c:v>
                </c:pt>
                <c:pt idx="418">
                  <c:v>3456339.9199999967</c:v>
                </c:pt>
                <c:pt idx="419">
                  <c:v>3432389.7099999967</c:v>
                </c:pt>
                <c:pt idx="420">
                  <c:v>3403995.0199999968</c:v>
                </c:pt>
                <c:pt idx="421">
                  <c:v>3371866.2699999968</c:v>
                </c:pt>
                <c:pt idx="422">
                  <c:v>3337489.2099999967</c:v>
                </c:pt>
                <c:pt idx="423">
                  <c:v>3304768.0499999966</c:v>
                </c:pt>
                <c:pt idx="424">
                  <c:v>3292789.7199999965</c:v>
                </c:pt>
                <c:pt idx="425">
                  <c:v>3298687.9999999963</c:v>
                </c:pt>
                <c:pt idx="426">
                  <c:v>3306262.8699999964</c:v>
                </c:pt>
                <c:pt idx="427">
                  <c:v>3320595.6999999965</c:v>
                </c:pt>
                <c:pt idx="428">
                  <c:v>3333162.4099999964</c:v>
                </c:pt>
                <c:pt idx="429">
                  <c:v>3342629.0799999963</c:v>
                </c:pt>
                <c:pt idx="430">
                  <c:v>3350603.5199999963</c:v>
                </c:pt>
                <c:pt idx="431">
                  <c:v>3359279.0799999963</c:v>
                </c:pt>
                <c:pt idx="432">
                  <c:v>3367946.5199999963</c:v>
                </c:pt>
                <c:pt idx="433">
                  <c:v>3378417.4699999965</c:v>
                </c:pt>
                <c:pt idx="434">
                  <c:v>3383619.6399999964</c:v>
                </c:pt>
                <c:pt idx="435">
                  <c:v>3372001.7999999966</c:v>
                </c:pt>
                <c:pt idx="436">
                  <c:v>3359409.9499999965</c:v>
                </c:pt>
                <c:pt idx="437">
                  <c:v>3351628.9799999963</c:v>
                </c:pt>
                <c:pt idx="438">
                  <c:v>3348947.4999999963</c:v>
                </c:pt>
                <c:pt idx="439">
                  <c:v>3349946.0599999963</c:v>
                </c:pt>
                <c:pt idx="440">
                  <c:v>3349308.1199999964</c:v>
                </c:pt>
                <c:pt idx="441">
                  <c:v>3343881.3999999962</c:v>
                </c:pt>
                <c:pt idx="442">
                  <c:v>3338448.6399999964</c:v>
                </c:pt>
                <c:pt idx="443">
                  <c:v>3334246.8699999964</c:v>
                </c:pt>
                <c:pt idx="444">
                  <c:v>3329634.2099999962</c:v>
                </c:pt>
                <c:pt idx="445">
                  <c:v>3325078.6099999961</c:v>
                </c:pt>
                <c:pt idx="446">
                  <c:v>3319447.2999999961</c:v>
                </c:pt>
                <c:pt idx="447">
                  <c:v>3313293.3499999959</c:v>
                </c:pt>
                <c:pt idx="448">
                  <c:v>3317457.8199999961</c:v>
                </c:pt>
                <c:pt idx="449">
                  <c:v>3339445.4999999963</c:v>
                </c:pt>
                <c:pt idx="450">
                  <c:v>3363358.4299999964</c:v>
                </c:pt>
                <c:pt idx="451">
                  <c:v>3387379.9599999962</c:v>
                </c:pt>
                <c:pt idx="452">
                  <c:v>3410884.1899999962</c:v>
                </c:pt>
                <c:pt idx="453">
                  <c:v>3431048.1899999962</c:v>
                </c:pt>
                <c:pt idx="454">
                  <c:v>3457744.9599999962</c:v>
                </c:pt>
                <c:pt idx="455">
                  <c:v>3497588.7699999963</c:v>
                </c:pt>
                <c:pt idx="456">
                  <c:v>3537365.7399999965</c:v>
                </c:pt>
                <c:pt idx="457">
                  <c:v>3564715.2299999967</c:v>
                </c:pt>
                <c:pt idx="458">
                  <c:v>3577476.5799999968</c:v>
                </c:pt>
                <c:pt idx="459">
                  <c:v>3570899.8899999969</c:v>
                </c:pt>
                <c:pt idx="460">
                  <c:v>3559286.6199999969</c:v>
                </c:pt>
                <c:pt idx="461">
                  <c:v>3549850.7099999967</c:v>
                </c:pt>
                <c:pt idx="462">
                  <c:v>3545661.8299999968</c:v>
                </c:pt>
                <c:pt idx="463">
                  <c:v>3537936.1999999969</c:v>
                </c:pt>
                <c:pt idx="464">
                  <c:v>3525366.2199999969</c:v>
                </c:pt>
                <c:pt idx="465">
                  <c:v>3511481.989999997</c:v>
                </c:pt>
                <c:pt idx="466">
                  <c:v>3500486.529999997</c:v>
                </c:pt>
                <c:pt idx="467">
                  <c:v>3492051.3799999971</c:v>
                </c:pt>
                <c:pt idx="468">
                  <c:v>3484054.819999997</c:v>
                </c:pt>
                <c:pt idx="469">
                  <c:v>3474955.8599999971</c:v>
                </c:pt>
                <c:pt idx="470">
                  <c:v>3463836.2199999969</c:v>
                </c:pt>
                <c:pt idx="471">
                  <c:v>3451993.2099999972</c:v>
                </c:pt>
                <c:pt idx="472">
                  <c:v>3448240.3799999971</c:v>
                </c:pt>
                <c:pt idx="473">
                  <c:v>3456338.3699999973</c:v>
                </c:pt>
                <c:pt idx="474">
                  <c:v>3467362.5399999972</c:v>
                </c:pt>
                <c:pt idx="475">
                  <c:v>3483860.1599999974</c:v>
                </c:pt>
                <c:pt idx="476">
                  <c:v>3506024.9899999974</c:v>
                </c:pt>
                <c:pt idx="477">
                  <c:v>3528679.3399999975</c:v>
                </c:pt>
                <c:pt idx="478">
                  <c:v>3551781.0799999977</c:v>
                </c:pt>
                <c:pt idx="479">
                  <c:v>3570980.7099999976</c:v>
                </c:pt>
                <c:pt idx="480">
                  <c:v>3584184.5699999975</c:v>
                </c:pt>
                <c:pt idx="481">
                  <c:v>3593575.9999999977</c:v>
                </c:pt>
                <c:pt idx="482">
                  <c:v>3598362.4399999976</c:v>
                </c:pt>
                <c:pt idx="483">
                  <c:v>3585103.4699999974</c:v>
                </c:pt>
                <c:pt idx="484">
                  <c:v>3561660.1599999974</c:v>
                </c:pt>
                <c:pt idx="485">
                  <c:v>3537154.3999999976</c:v>
                </c:pt>
                <c:pt idx="486">
                  <c:v>3512860.0099999974</c:v>
                </c:pt>
                <c:pt idx="487">
                  <c:v>3491253.3999999976</c:v>
                </c:pt>
                <c:pt idx="488">
                  <c:v>3473288.1399999978</c:v>
                </c:pt>
                <c:pt idx="489">
                  <c:v>3457444.9999999977</c:v>
                </c:pt>
                <c:pt idx="490">
                  <c:v>3444629.4599999976</c:v>
                </c:pt>
                <c:pt idx="491">
                  <c:v>3432658.7099999976</c:v>
                </c:pt>
                <c:pt idx="492">
                  <c:v>3419038.2099999976</c:v>
                </c:pt>
                <c:pt idx="493">
                  <c:v>3403822.8599999975</c:v>
                </c:pt>
                <c:pt idx="494">
                  <c:v>3388685.4699999974</c:v>
                </c:pt>
                <c:pt idx="495">
                  <c:v>3374926.8799999976</c:v>
                </c:pt>
                <c:pt idx="496">
                  <c:v>3371192.5799999977</c:v>
                </c:pt>
                <c:pt idx="497">
                  <c:v>3381871.2699999977</c:v>
                </c:pt>
                <c:pt idx="498">
                  <c:v>3401568.7899999977</c:v>
                </c:pt>
                <c:pt idx="499">
                  <c:v>3427229.2499999977</c:v>
                </c:pt>
                <c:pt idx="500">
                  <c:v>3450953.9499999979</c:v>
                </c:pt>
                <c:pt idx="501">
                  <c:v>3472204.819999998</c:v>
                </c:pt>
                <c:pt idx="502">
                  <c:v>3493851.2599999979</c:v>
                </c:pt>
                <c:pt idx="503">
                  <c:v>3515859.649999998</c:v>
                </c:pt>
                <c:pt idx="504">
                  <c:v>3531427.4199999981</c:v>
                </c:pt>
                <c:pt idx="505">
                  <c:v>3538207.0099999979</c:v>
                </c:pt>
                <c:pt idx="506">
                  <c:v>3534672.4299999978</c:v>
                </c:pt>
                <c:pt idx="507">
                  <c:v>3514592.859999998</c:v>
                </c:pt>
                <c:pt idx="508">
                  <c:v>3485186.0799999982</c:v>
                </c:pt>
                <c:pt idx="509">
                  <c:v>3455310.9299999983</c:v>
                </c:pt>
                <c:pt idx="510">
                  <c:v>3427603.9999999981</c:v>
                </c:pt>
                <c:pt idx="511">
                  <c:v>3398394.8099999982</c:v>
                </c:pt>
                <c:pt idx="512">
                  <c:v>3367667.5099999984</c:v>
                </c:pt>
                <c:pt idx="513">
                  <c:v>3336988.7499999986</c:v>
                </c:pt>
                <c:pt idx="514">
                  <c:v>3304606.5699999984</c:v>
                </c:pt>
                <c:pt idx="515">
                  <c:v>3271819.5499999984</c:v>
                </c:pt>
                <c:pt idx="516">
                  <c:v>3236976.5199999986</c:v>
                </c:pt>
                <c:pt idx="517">
                  <c:v>3200566.7799999984</c:v>
                </c:pt>
                <c:pt idx="518">
                  <c:v>3161835.0499999984</c:v>
                </c:pt>
                <c:pt idx="519">
                  <c:v>3123608.9499999983</c:v>
                </c:pt>
                <c:pt idx="520">
                  <c:v>3095509.9299999983</c:v>
                </c:pt>
                <c:pt idx="521">
                  <c:v>3080444.9199999985</c:v>
                </c:pt>
                <c:pt idx="522">
                  <c:v>3073358.6199999987</c:v>
                </c:pt>
                <c:pt idx="523">
                  <c:v>3071019.3499999987</c:v>
                </c:pt>
                <c:pt idx="524">
                  <c:v>3074190.3299999987</c:v>
                </c:pt>
                <c:pt idx="525">
                  <c:v>3078294.0699999984</c:v>
                </c:pt>
                <c:pt idx="526">
                  <c:v>3082387.6699999985</c:v>
                </c:pt>
                <c:pt idx="527">
                  <c:v>3086760.9199999985</c:v>
                </c:pt>
                <c:pt idx="528">
                  <c:v>3093988.8999999985</c:v>
                </c:pt>
                <c:pt idx="529">
                  <c:v>3098998.1499999985</c:v>
                </c:pt>
                <c:pt idx="530">
                  <c:v>3099453.6099999985</c:v>
                </c:pt>
                <c:pt idx="531">
                  <c:v>3073440.8699999982</c:v>
                </c:pt>
                <c:pt idx="532">
                  <c:v>3034622.7899999982</c:v>
                </c:pt>
                <c:pt idx="533">
                  <c:v>2997069.0799999982</c:v>
                </c:pt>
                <c:pt idx="534">
                  <c:v>2963575.0799999982</c:v>
                </c:pt>
                <c:pt idx="535">
                  <c:v>2932790.5499999984</c:v>
                </c:pt>
                <c:pt idx="536">
                  <c:v>2901963.8199999984</c:v>
                </c:pt>
                <c:pt idx="537">
                  <c:v>2871563.8999999985</c:v>
                </c:pt>
                <c:pt idx="538">
                  <c:v>2840571.9499999983</c:v>
                </c:pt>
                <c:pt idx="539">
                  <c:v>2808345.9199999985</c:v>
                </c:pt>
                <c:pt idx="540">
                  <c:v>2774263.2899999986</c:v>
                </c:pt>
                <c:pt idx="541">
                  <c:v>2737350.1899999985</c:v>
                </c:pt>
                <c:pt idx="542">
                  <c:v>2697256.3899999987</c:v>
                </c:pt>
                <c:pt idx="543">
                  <c:v>2657677.4999999986</c:v>
                </c:pt>
                <c:pt idx="544">
                  <c:v>2636372.5999999987</c:v>
                </c:pt>
                <c:pt idx="545">
                  <c:v>2632148.7099999986</c:v>
                </c:pt>
                <c:pt idx="546">
                  <c:v>2635959.0099999984</c:v>
                </c:pt>
                <c:pt idx="547">
                  <c:v>2646333.5099999984</c:v>
                </c:pt>
                <c:pt idx="548">
                  <c:v>2654016.6499999985</c:v>
                </c:pt>
                <c:pt idx="549">
                  <c:v>2660014.2399999984</c:v>
                </c:pt>
                <c:pt idx="550">
                  <c:v>2668168.3799999985</c:v>
                </c:pt>
                <c:pt idx="551">
                  <c:v>2679705.9599999986</c:v>
                </c:pt>
                <c:pt idx="552">
                  <c:v>2683361.7099999986</c:v>
                </c:pt>
                <c:pt idx="553">
                  <c:v>2685877.2799999984</c:v>
                </c:pt>
                <c:pt idx="554">
                  <c:v>2678998.7999999984</c:v>
                </c:pt>
                <c:pt idx="555">
                  <c:v>2653306.0299999984</c:v>
                </c:pt>
                <c:pt idx="556">
                  <c:v>2619274.1599999983</c:v>
                </c:pt>
                <c:pt idx="557">
                  <c:v>2585890.0599999982</c:v>
                </c:pt>
                <c:pt idx="558">
                  <c:v>2552948.7199999983</c:v>
                </c:pt>
                <c:pt idx="559">
                  <c:v>2520478.1699999985</c:v>
                </c:pt>
                <c:pt idx="560">
                  <c:v>2487974.1599999988</c:v>
                </c:pt>
                <c:pt idx="561">
                  <c:v>2455432.7199999988</c:v>
                </c:pt>
                <c:pt idx="562">
                  <c:v>2421689.6199999987</c:v>
                </c:pt>
                <c:pt idx="563">
                  <c:v>2387663.5099999988</c:v>
                </c:pt>
                <c:pt idx="564">
                  <c:v>2352010.4499999988</c:v>
                </c:pt>
                <c:pt idx="565">
                  <c:v>2314175.7199999988</c:v>
                </c:pt>
                <c:pt idx="566">
                  <c:v>2273685.0699999989</c:v>
                </c:pt>
                <c:pt idx="567">
                  <c:v>2235562.8199999989</c:v>
                </c:pt>
                <c:pt idx="568">
                  <c:v>2219797.4999999991</c:v>
                </c:pt>
                <c:pt idx="569">
                  <c:v>2218752.5399999991</c:v>
                </c:pt>
                <c:pt idx="570">
                  <c:v>2223928.189999999</c:v>
                </c:pt>
                <c:pt idx="571">
                  <c:v>2230254.5499999989</c:v>
                </c:pt>
                <c:pt idx="572">
                  <c:v>2233193.669999999</c:v>
                </c:pt>
                <c:pt idx="573">
                  <c:v>2235088.5899999989</c:v>
                </c:pt>
                <c:pt idx="574">
                  <c:v>2239396.4299999988</c:v>
                </c:pt>
                <c:pt idx="575">
                  <c:v>2237239.669999999</c:v>
                </c:pt>
                <c:pt idx="576">
                  <c:v>2233667.2399999988</c:v>
                </c:pt>
                <c:pt idx="577">
                  <c:v>2227365.2599999988</c:v>
                </c:pt>
                <c:pt idx="578">
                  <c:v>2212092.6999999988</c:v>
                </c:pt>
                <c:pt idx="579">
                  <c:v>2173722.0799999987</c:v>
                </c:pt>
                <c:pt idx="580">
                  <c:v>2124557.6499999985</c:v>
                </c:pt>
                <c:pt idx="581">
                  <c:v>2080441.1299999985</c:v>
                </c:pt>
                <c:pt idx="582">
                  <c:v>2043377.6799999985</c:v>
                </c:pt>
                <c:pt idx="583">
                  <c:v>2011456.7099999986</c:v>
                </c:pt>
                <c:pt idx="584">
                  <c:v>1984601.6999999986</c:v>
                </c:pt>
                <c:pt idx="585">
                  <c:v>1960016.6199999985</c:v>
                </c:pt>
                <c:pt idx="586">
                  <c:v>1936273.2199999986</c:v>
                </c:pt>
                <c:pt idx="587">
                  <c:v>1910936.2599999986</c:v>
                </c:pt>
                <c:pt idx="588">
                  <c:v>1882867.4499999986</c:v>
                </c:pt>
                <c:pt idx="589">
                  <c:v>1852351.5899999985</c:v>
                </c:pt>
                <c:pt idx="590">
                  <c:v>1817096.3099999984</c:v>
                </c:pt>
                <c:pt idx="591">
                  <c:v>1782924.0799999984</c:v>
                </c:pt>
                <c:pt idx="592">
                  <c:v>1775439.4499999986</c:v>
                </c:pt>
                <c:pt idx="593">
                  <c:v>1790511.9799999986</c:v>
                </c:pt>
                <c:pt idx="594">
                  <c:v>1810935.1099999985</c:v>
                </c:pt>
                <c:pt idx="595">
                  <c:v>1827835.3899999985</c:v>
                </c:pt>
                <c:pt idx="596">
                  <c:v>1836373.3099999984</c:v>
                </c:pt>
                <c:pt idx="597">
                  <c:v>1839067.2799999984</c:v>
                </c:pt>
                <c:pt idx="598">
                  <c:v>1835785.9599999983</c:v>
                </c:pt>
                <c:pt idx="599">
                  <c:v>1832843.3299999984</c:v>
                </c:pt>
                <c:pt idx="600">
                  <c:v>1834826.4599999983</c:v>
                </c:pt>
                <c:pt idx="601">
                  <c:v>1833894.1799999983</c:v>
                </c:pt>
                <c:pt idx="602">
                  <c:v>1825005.4699999983</c:v>
                </c:pt>
                <c:pt idx="603">
                  <c:v>1791062.4299999983</c:v>
                </c:pt>
                <c:pt idx="604">
                  <c:v>1751396.4699999983</c:v>
                </c:pt>
                <c:pt idx="605">
                  <c:v>1724182.9699999983</c:v>
                </c:pt>
                <c:pt idx="606">
                  <c:v>1709894.6199999982</c:v>
                </c:pt>
                <c:pt idx="607">
                  <c:v>1705533.9399999983</c:v>
                </c:pt>
                <c:pt idx="608">
                  <c:v>1707571.0399999984</c:v>
                </c:pt>
                <c:pt idx="609">
                  <c:v>1709772.3499999985</c:v>
                </c:pt>
                <c:pt idx="610">
                  <c:v>1712833.5799999984</c:v>
                </c:pt>
                <c:pt idx="611">
                  <c:v>1716050.4499999983</c:v>
                </c:pt>
                <c:pt idx="612">
                  <c:v>1714406.1699999983</c:v>
                </c:pt>
                <c:pt idx="613">
                  <c:v>1708204.0699999982</c:v>
                </c:pt>
                <c:pt idx="614">
                  <c:v>1701160.1799999983</c:v>
                </c:pt>
                <c:pt idx="615">
                  <c:v>1694402.1099999982</c:v>
                </c:pt>
                <c:pt idx="616">
                  <c:v>1708112.1999999983</c:v>
                </c:pt>
                <c:pt idx="617">
                  <c:v>1742090.5299999984</c:v>
                </c:pt>
                <c:pt idx="618">
                  <c:v>1787592.0699999984</c:v>
                </c:pt>
                <c:pt idx="619">
                  <c:v>1831593.4499999983</c:v>
                </c:pt>
                <c:pt idx="620">
                  <c:v>1872618.9099999983</c:v>
                </c:pt>
                <c:pt idx="621">
                  <c:v>1912886.3899999983</c:v>
                </c:pt>
                <c:pt idx="622">
                  <c:v>1946324.9799999984</c:v>
                </c:pt>
                <c:pt idx="623">
                  <c:v>1977183.9799999984</c:v>
                </c:pt>
                <c:pt idx="624">
                  <c:v>2008801.5499999984</c:v>
                </c:pt>
                <c:pt idx="625">
                  <c:v>2043551.1899999983</c:v>
                </c:pt>
                <c:pt idx="626">
                  <c:v>2072882.1299999983</c:v>
                </c:pt>
                <c:pt idx="627">
                  <c:v>2068267.7399999984</c:v>
                </c:pt>
                <c:pt idx="628">
                  <c:v>2055031.7299999984</c:v>
                </c:pt>
                <c:pt idx="629">
                  <c:v>2051352.9199999983</c:v>
                </c:pt>
                <c:pt idx="630">
                  <c:v>2056333.5999999982</c:v>
                </c:pt>
                <c:pt idx="631">
                  <c:v>2071422.9499999983</c:v>
                </c:pt>
                <c:pt idx="632">
                  <c:v>2089686.0699999984</c:v>
                </c:pt>
                <c:pt idx="633">
                  <c:v>2112877.5099999984</c:v>
                </c:pt>
                <c:pt idx="634">
                  <c:v>2139040.6099999985</c:v>
                </c:pt>
                <c:pt idx="635">
                  <c:v>2162670.0099999984</c:v>
                </c:pt>
                <c:pt idx="636">
                  <c:v>2180148.7099999986</c:v>
                </c:pt>
                <c:pt idx="637">
                  <c:v>2193693.2999999984</c:v>
                </c:pt>
                <c:pt idx="638">
                  <c:v>2206313.9099999983</c:v>
                </c:pt>
                <c:pt idx="639">
                  <c:v>2223255.9999999981</c:v>
                </c:pt>
                <c:pt idx="640">
                  <c:v>2268130.899999998</c:v>
                </c:pt>
                <c:pt idx="641">
                  <c:v>2338228.4499999979</c:v>
                </c:pt>
                <c:pt idx="642">
                  <c:v>2405234.839999998</c:v>
                </c:pt>
                <c:pt idx="643">
                  <c:v>2461749.299999998</c:v>
                </c:pt>
                <c:pt idx="644">
                  <c:v>2511100.7599999979</c:v>
                </c:pt>
                <c:pt idx="645">
                  <c:v>2552368.649999998</c:v>
                </c:pt>
                <c:pt idx="646">
                  <c:v>2588039.549999998</c:v>
                </c:pt>
                <c:pt idx="647">
                  <c:v>2619959.3099999977</c:v>
                </c:pt>
                <c:pt idx="648">
                  <c:v>2639484.2199999979</c:v>
                </c:pt>
                <c:pt idx="649">
                  <c:v>2664084.9399999981</c:v>
                </c:pt>
                <c:pt idx="650">
                  <c:v>2697213.6999999979</c:v>
                </c:pt>
                <c:pt idx="651">
                  <c:v>2712188.819999998</c:v>
                </c:pt>
                <c:pt idx="652">
                  <c:v>2711600.6599999978</c:v>
                </c:pt>
                <c:pt idx="653">
                  <c:v>2717160.0599999977</c:v>
                </c:pt>
                <c:pt idx="654">
                  <c:v>2723697.0099999979</c:v>
                </c:pt>
                <c:pt idx="655">
                  <c:v>2727459.3299999977</c:v>
                </c:pt>
                <c:pt idx="656">
                  <c:v>2732071.5799999977</c:v>
                </c:pt>
                <c:pt idx="657">
                  <c:v>2733129.4499999979</c:v>
                </c:pt>
                <c:pt idx="658">
                  <c:v>2730896.2199999979</c:v>
                </c:pt>
                <c:pt idx="659">
                  <c:v>2725042.339999998</c:v>
                </c:pt>
                <c:pt idx="660">
                  <c:v>2716911.2499999981</c:v>
                </c:pt>
                <c:pt idx="661">
                  <c:v>2704718.9399999981</c:v>
                </c:pt>
                <c:pt idx="662">
                  <c:v>2691228.0299999979</c:v>
                </c:pt>
                <c:pt idx="663">
                  <c:v>2679224.359999998</c:v>
                </c:pt>
                <c:pt idx="664">
                  <c:v>2689007.2399999979</c:v>
                </c:pt>
                <c:pt idx="665">
                  <c:v>2724386.319999998</c:v>
                </c:pt>
                <c:pt idx="666">
                  <c:v>2767172.3299999977</c:v>
                </c:pt>
                <c:pt idx="667">
                  <c:v>2806277.0299999979</c:v>
                </c:pt>
                <c:pt idx="668">
                  <c:v>2839668.2099999981</c:v>
                </c:pt>
                <c:pt idx="669">
                  <c:v>2866463.899999998</c:v>
                </c:pt>
                <c:pt idx="670">
                  <c:v>2891920.2099999981</c:v>
                </c:pt>
                <c:pt idx="671">
                  <c:v>2916330.839999998</c:v>
                </c:pt>
                <c:pt idx="672">
                  <c:v>2942184.9099999978</c:v>
                </c:pt>
                <c:pt idx="673">
                  <c:v>2962377.9999999977</c:v>
                </c:pt>
                <c:pt idx="674">
                  <c:v>2964583.8999999976</c:v>
                </c:pt>
                <c:pt idx="675">
                  <c:v>2953181.1199999978</c:v>
                </c:pt>
                <c:pt idx="676">
                  <c:v>2944134.9199999976</c:v>
                </c:pt>
                <c:pt idx="677">
                  <c:v>2945261.3199999975</c:v>
                </c:pt>
                <c:pt idx="678">
                  <c:v>2954953.0599999977</c:v>
                </c:pt>
                <c:pt idx="679">
                  <c:v>2956746.9199999976</c:v>
                </c:pt>
                <c:pt idx="680">
                  <c:v>2949707.5599999977</c:v>
                </c:pt>
                <c:pt idx="681">
                  <c:v>2934594.8999999976</c:v>
                </c:pt>
                <c:pt idx="682">
                  <c:v>2915175.7899999977</c:v>
                </c:pt>
                <c:pt idx="683">
                  <c:v>2893066.3099999977</c:v>
                </c:pt>
                <c:pt idx="684">
                  <c:v>2867833.2799999979</c:v>
                </c:pt>
                <c:pt idx="685">
                  <c:v>2839187.9399999981</c:v>
                </c:pt>
                <c:pt idx="686">
                  <c:v>2806603.3699999982</c:v>
                </c:pt>
                <c:pt idx="687">
                  <c:v>2777185.649999998</c:v>
                </c:pt>
                <c:pt idx="688">
                  <c:v>2758837.6999999979</c:v>
                </c:pt>
                <c:pt idx="689">
                  <c:v>2758829.8699999978</c:v>
                </c:pt>
                <c:pt idx="690">
                  <c:v>2760998.9699999979</c:v>
                </c:pt>
                <c:pt idx="691">
                  <c:v>2765521.2399999979</c:v>
                </c:pt>
                <c:pt idx="692">
                  <c:v>2769976.7299999981</c:v>
                </c:pt>
                <c:pt idx="693">
                  <c:v>2775277.899999998</c:v>
                </c:pt>
                <c:pt idx="694">
                  <c:v>2777370.7299999981</c:v>
                </c:pt>
                <c:pt idx="695">
                  <c:v>2781260.0199999982</c:v>
                </c:pt>
                <c:pt idx="696">
                  <c:v>2780947.4199999981</c:v>
                </c:pt>
                <c:pt idx="697">
                  <c:v>2770979.7699999982</c:v>
                </c:pt>
                <c:pt idx="698">
                  <c:v>2751097.6599999983</c:v>
                </c:pt>
                <c:pt idx="699">
                  <c:v>2718300.8799999985</c:v>
                </c:pt>
                <c:pt idx="700">
                  <c:v>2678685.2699999986</c:v>
                </c:pt>
                <c:pt idx="701">
                  <c:v>2637546.9199999985</c:v>
                </c:pt>
                <c:pt idx="702">
                  <c:v>2597944.3199999984</c:v>
                </c:pt>
                <c:pt idx="703">
                  <c:v>2560271.4699999983</c:v>
                </c:pt>
                <c:pt idx="704">
                  <c:v>2523888.5899999985</c:v>
                </c:pt>
                <c:pt idx="705">
                  <c:v>2487428.5799999987</c:v>
                </c:pt>
                <c:pt idx="706">
                  <c:v>2451687.7799999989</c:v>
                </c:pt>
                <c:pt idx="707">
                  <c:v>2415305.4299999988</c:v>
                </c:pt>
                <c:pt idx="708">
                  <c:v>2377111.2399999988</c:v>
                </c:pt>
                <c:pt idx="709">
                  <c:v>2337047.7799999989</c:v>
                </c:pt>
                <c:pt idx="710">
                  <c:v>2294920.6599999988</c:v>
                </c:pt>
                <c:pt idx="711">
                  <c:v>2255193.9699999988</c:v>
                </c:pt>
                <c:pt idx="712">
                  <c:v>2226670.6799999988</c:v>
                </c:pt>
                <c:pt idx="713">
                  <c:v>2206054.4099999988</c:v>
                </c:pt>
                <c:pt idx="714">
                  <c:v>2191739.6499999985</c:v>
                </c:pt>
                <c:pt idx="715">
                  <c:v>2181670.2299999986</c:v>
                </c:pt>
                <c:pt idx="716">
                  <c:v>2174029.6399999987</c:v>
                </c:pt>
                <c:pt idx="717">
                  <c:v>2169278.0699999989</c:v>
                </c:pt>
                <c:pt idx="718">
                  <c:v>2163126.2499999991</c:v>
                </c:pt>
                <c:pt idx="719">
                  <c:v>2154591.0699999989</c:v>
                </c:pt>
                <c:pt idx="720">
                  <c:v>2139201.8599999989</c:v>
                </c:pt>
                <c:pt idx="721">
                  <c:v>2116336.3399999989</c:v>
                </c:pt>
                <c:pt idx="722">
                  <c:v>2087840.429999999</c:v>
                </c:pt>
                <c:pt idx="723">
                  <c:v>2048184.5599999989</c:v>
                </c:pt>
                <c:pt idx="724">
                  <c:v>2003747.909999999</c:v>
                </c:pt>
                <c:pt idx="725">
                  <c:v>1961055.929999999</c:v>
                </c:pt>
                <c:pt idx="726">
                  <c:v>1921295.8499999989</c:v>
                </c:pt>
                <c:pt idx="727">
                  <c:v>1885854.0899999989</c:v>
                </c:pt>
                <c:pt idx="728">
                  <c:v>1855018.8599999989</c:v>
                </c:pt>
                <c:pt idx="729">
                  <c:v>1823435.7899999989</c:v>
                </c:pt>
                <c:pt idx="730">
                  <c:v>1790463.389999999</c:v>
                </c:pt>
                <c:pt idx="731">
                  <c:v>1754883.889999999</c:v>
                </c:pt>
                <c:pt idx="732">
                  <c:v>1716283.4799999991</c:v>
                </c:pt>
                <c:pt idx="733">
                  <c:v>1675553.889999999</c:v>
                </c:pt>
                <c:pt idx="734">
                  <c:v>1633069.159999999</c:v>
                </c:pt>
                <c:pt idx="735">
                  <c:v>1591980.7599999991</c:v>
                </c:pt>
                <c:pt idx="736">
                  <c:v>1560813.0199999991</c:v>
                </c:pt>
                <c:pt idx="737">
                  <c:v>1540963.5099999991</c:v>
                </c:pt>
                <c:pt idx="738">
                  <c:v>1526876.629999999</c:v>
                </c:pt>
                <c:pt idx="739">
                  <c:v>1517513.0299999989</c:v>
                </c:pt>
                <c:pt idx="740">
                  <c:v>1512774.5099999988</c:v>
                </c:pt>
                <c:pt idx="741">
                  <c:v>1507048.3099999989</c:v>
                </c:pt>
                <c:pt idx="742">
                  <c:v>1499850.3599999989</c:v>
                </c:pt>
                <c:pt idx="743">
                  <c:v>1491118.949999999</c:v>
                </c:pt>
                <c:pt idx="744">
                  <c:v>1484470.2599999991</c:v>
                </c:pt>
                <c:pt idx="745">
                  <c:v>1472850.459999999</c:v>
                </c:pt>
                <c:pt idx="746">
                  <c:v>1450870.909999999</c:v>
                </c:pt>
                <c:pt idx="747">
                  <c:v>1417410.8599999989</c:v>
                </c:pt>
                <c:pt idx="748">
                  <c:v>1383576.649999999</c:v>
                </c:pt>
                <c:pt idx="749">
                  <c:v>1355683.0899999989</c:v>
                </c:pt>
                <c:pt idx="750">
                  <c:v>1329763.5599999989</c:v>
                </c:pt>
                <c:pt idx="751">
                  <c:v>1306303.9999999988</c:v>
                </c:pt>
                <c:pt idx="752">
                  <c:v>1284712.9599999988</c:v>
                </c:pt>
                <c:pt idx="753">
                  <c:v>1266532.7499999988</c:v>
                </c:pt>
                <c:pt idx="754">
                  <c:v>1249491.2599999988</c:v>
                </c:pt>
                <c:pt idx="755">
                  <c:v>1232502.0999999989</c:v>
                </c:pt>
                <c:pt idx="756">
                  <c:v>1214281.6099999989</c:v>
                </c:pt>
                <c:pt idx="757">
                  <c:v>1192448.2799999989</c:v>
                </c:pt>
                <c:pt idx="758">
                  <c:v>1167569.2199999988</c:v>
                </c:pt>
                <c:pt idx="759">
                  <c:v>1141716.7899999989</c:v>
                </c:pt>
                <c:pt idx="760">
                  <c:v>1124348.4399999988</c:v>
                </c:pt>
                <c:pt idx="761">
                  <c:v>1115018.4399999988</c:v>
                </c:pt>
                <c:pt idx="762">
                  <c:v>1111918.3499999987</c:v>
                </c:pt>
                <c:pt idx="763">
                  <c:v>1118041.5499999986</c:v>
                </c:pt>
                <c:pt idx="764">
                  <c:v>1131218.2599999986</c:v>
                </c:pt>
                <c:pt idx="765">
                  <c:v>1143253.6699999985</c:v>
                </c:pt>
                <c:pt idx="766">
                  <c:v>1149060.5899999985</c:v>
                </c:pt>
                <c:pt idx="767">
                  <c:v>1145284.0399999984</c:v>
                </c:pt>
                <c:pt idx="768">
                  <c:v>1141883.3399999985</c:v>
                </c:pt>
                <c:pt idx="769">
                  <c:v>1143125.2999999984</c:v>
                </c:pt>
                <c:pt idx="770">
                  <c:v>1136172.4999999984</c:v>
                </c:pt>
                <c:pt idx="771">
                  <c:v>1111806.0799999984</c:v>
                </c:pt>
                <c:pt idx="772">
                  <c:v>1083475.7299999984</c:v>
                </c:pt>
                <c:pt idx="773">
                  <c:v>1058528.9899999984</c:v>
                </c:pt>
                <c:pt idx="774">
                  <c:v>1036577.6899999983</c:v>
                </c:pt>
                <c:pt idx="775">
                  <c:v>1018691.9599999983</c:v>
                </c:pt>
                <c:pt idx="776">
                  <c:v>998185.43999999831</c:v>
                </c:pt>
                <c:pt idx="777">
                  <c:v>973917.87999999826</c:v>
                </c:pt>
                <c:pt idx="778">
                  <c:v>949155.3199999982</c:v>
                </c:pt>
                <c:pt idx="779">
                  <c:v>921402.22999999824</c:v>
                </c:pt>
                <c:pt idx="780">
                  <c:v>889767.16999999818</c:v>
                </c:pt>
                <c:pt idx="781">
                  <c:v>856959.11999999813</c:v>
                </c:pt>
                <c:pt idx="782">
                  <c:v>824014.39999999816</c:v>
                </c:pt>
                <c:pt idx="783">
                  <c:v>792022.19999999821</c:v>
                </c:pt>
                <c:pt idx="784">
                  <c:v>776929.8199999982</c:v>
                </c:pt>
                <c:pt idx="785">
                  <c:v>777920.07999999821</c:v>
                </c:pt>
                <c:pt idx="786">
                  <c:v>787992.58999999822</c:v>
                </c:pt>
                <c:pt idx="787">
                  <c:v>808085.69999999821</c:v>
                </c:pt>
                <c:pt idx="788">
                  <c:v>825636.72999999824</c:v>
                </c:pt>
                <c:pt idx="789">
                  <c:v>843190.82999999821</c:v>
                </c:pt>
                <c:pt idx="790">
                  <c:v>859586.65999999817</c:v>
                </c:pt>
                <c:pt idx="791">
                  <c:v>872665.0699999982</c:v>
                </c:pt>
                <c:pt idx="792">
                  <c:v>881473.29999999818</c:v>
                </c:pt>
                <c:pt idx="793">
                  <c:v>883439.17999999819</c:v>
                </c:pt>
                <c:pt idx="794">
                  <c:v>872038.21999999823</c:v>
                </c:pt>
                <c:pt idx="795">
                  <c:v>836573.20999999822</c:v>
                </c:pt>
                <c:pt idx="796">
                  <c:v>794334.35999999824</c:v>
                </c:pt>
                <c:pt idx="797">
                  <c:v>756550.89999999828</c:v>
                </c:pt>
                <c:pt idx="798">
                  <c:v>722389.19999999832</c:v>
                </c:pt>
                <c:pt idx="799">
                  <c:v>690294.78999999829</c:v>
                </c:pt>
                <c:pt idx="800">
                  <c:v>661628.51999999827</c:v>
                </c:pt>
                <c:pt idx="801">
                  <c:v>636548.31999999832</c:v>
                </c:pt>
                <c:pt idx="802">
                  <c:v>615857.15999999829</c:v>
                </c:pt>
                <c:pt idx="803">
                  <c:v>594007.77999999828</c:v>
                </c:pt>
                <c:pt idx="804">
                  <c:v>568281.32999999833</c:v>
                </c:pt>
                <c:pt idx="805">
                  <c:v>541440.9299999983</c:v>
                </c:pt>
                <c:pt idx="806">
                  <c:v>514592.86999999831</c:v>
                </c:pt>
                <c:pt idx="807">
                  <c:v>489593.83999999828</c:v>
                </c:pt>
                <c:pt idx="808">
                  <c:v>488909.47999999829</c:v>
                </c:pt>
                <c:pt idx="809">
                  <c:v>508758.13999999827</c:v>
                </c:pt>
                <c:pt idx="810">
                  <c:v>532290.36999999825</c:v>
                </c:pt>
                <c:pt idx="811">
                  <c:v>555495.86999999825</c:v>
                </c:pt>
                <c:pt idx="812">
                  <c:v>573318.80999999819</c:v>
                </c:pt>
                <c:pt idx="813">
                  <c:v>587704.10999999824</c:v>
                </c:pt>
                <c:pt idx="814">
                  <c:v>598421.14999999828</c:v>
                </c:pt>
                <c:pt idx="815">
                  <c:v>613564.01999999827</c:v>
                </c:pt>
                <c:pt idx="816">
                  <c:v>624887.36999999825</c:v>
                </c:pt>
                <c:pt idx="817">
                  <c:v>637055.42999999819</c:v>
                </c:pt>
                <c:pt idx="818">
                  <c:v>643293.05999999819</c:v>
                </c:pt>
                <c:pt idx="819">
                  <c:v>625223.41999999818</c:v>
                </c:pt>
                <c:pt idx="820">
                  <c:v>601007.86999999813</c:v>
                </c:pt>
                <c:pt idx="821">
                  <c:v>576227.7099999981</c:v>
                </c:pt>
                <c:pt idx="822">
                  <c:v>555644.62999999814</c:v>
                </c:pt>
                <c:pt idx="823">
                  <c:v>544230.68999999808</c:v>
                </c:pt>
                <c:pt idx="824">
                  <c:v>538978.8399999981</c:v>
                </c:pt>
                <c:pt idx="825">
                  <c:v>534233.0899999981</c:v>
                </c:pt>
                <c:pt idx="826">
                  <c:v>529750.9599999981</c:v>
                </c:pt>
                <c:pt idx="827">
                  <c:v>524083.8999999981</c:v>
                </c:pt>
                <c:pt idx="828">
                  <c:v>515746.8399999981</c:v>
                </c:pt>
                <c:pt idx="829">
                  <c:v>504192.91999999812</c:v>
                </c:pt>
                <c:pt idx="830">
                  <c:v>489378.7099999981</c:v>
                </c:pt>
                <c:pt idx="831">
                  <c:v>472876.3399999981</c:v>
                </c:pt>
                <c:pt idx="832">
                  <c:v>479906.85999999812</c:v>
                </c:pt>
                <c:pt idx="833">
                  <c:v>505333.15999999811</c:v>
                </c:pt>
                <c:pt idx="834">
                  <c:v>536809.0899999981</c:v>
                </c:pt>
                <c:pt idx="835">
                  <c:v>566691.46999999811</c:v>
                </c:pt>
                <c:pt idx="836">
                  <c:v>591546.84999999811</c:v>
                </c:pt>
                <c:pt idx="837">
                  <c:v>613232.7099999981</c:v>
                </c:pt>
                <c:pt idx="838">
                  <c:v>630383.28999999806</c:v>
                </c:pt>
                <c:pt idx="839">
                  <c:v>646864.69999999809</c:v>
                </c:pt>
                <c:pt idx="840">
                  <c:v>659449.24999999814</c:v>
                </c:pt>
                <c:pt idx="841">
                  <c:v>672879.7099999981</c:v>
                </c:pt>
                <c:pt idx="842">
                  <c:v>674275.94999999809</c:v>
                </c:pt>
                <c:pt idx="843">
                  <c:v>646175.3299999981</c:v>
                </c:pt>
                <c:pt idx="844">
                  <c:v>613359.61999999813</c:v>
                </c:pt>
                <c:pt idx="845">
                  <c:v>586311.24999999814</c:v>
                </c:pt>
                <c:pt idx="846">
                  <c:v>567234.41999999818</c:v>
                </c:pt>
                <c:pt idx="847">
                  <c:v>553627.57999999821</c:v>
                </c:pt>
                <c:pt idx="848">
                  <c:v>543013.35999999824</c:v>
                </c:pt>
                <c:pt idx="849">
                  <c:v>531998.0699999982</c:v>
                </c:pt>
                <c:pt idx="850">
                  <c:v>523169.92999999819</c:v>
                </c:pt>
                <c:pt idx="851">
                  <c:v>511948.13999999821</c:v>
                </c:pt>
                <c:pt idx="852">
                  <c:v>497985.02999999822</c:v>
                </c:pt>
                <c:pt idx="853">
                  <c:v>479462.09999999823</c:v>
                </c:pt>
                <c:pt idx="854">
                  <c:v>457441.12999999826</c:v>
                </c:pt>
                <c:pt idx="855">
                  <c:v>434608.48999999824</c:v>
                </c:pt>
                <c:pt idx="856">
                  <c:v>438495.48999999824</c:v>
                </c:pt>
                <c:pt idx="857">
                  <c:v>462923.48999999824</c:v>
                </c:pt>
                <c:pt idx="858">
                  <c:v>487475.18999999826</c:v>
                </c:pt>
                <c:pt idx="859">
                  <c:v>509460.89999999828</c:v>
                </c:pt>
                <c:pt idx="860">
                  <c:v>529210.20999999833</c:v>
                </c:pt>
                <c:pt idx="861">
                  <c:v>545170.36999999837</c:v>
                </c:pt>
                <c:pt idx="862">
                  <c:v>558591.41999999841</c:v>
                </c:pt>
                <c:pt idx="863">
                  <c:v>570313.99999999837</c:v>
                </c:pt>
                <c:pt idx="864">
                  <c:v>582157.26999999839</c:v>
                </c:pt>
                <c:pt idx="865">
                  <c:v>590676.93999999843</c:v>
                </c:pt>
                <c:pt idx="866">
                  <c:v>581081.20999999845</c:v>
                </c:pt>
                <c:pt idx="867">
                  <c:v>542703.6399999985</c:v>
                </c:pt>
                <c:pt idx="868">
                  <c:v>499524.27999999851</c:v>
                </c:pt>
                <c:pt idx="869">
                  <c:v>463391.59999999852</c:v>
                </c:pt>
                <c:pt idx="870">
                  <c:v>436473.47999999853</c:v>
                </c:pt>
                <c:pt idx="871">
                  <c:v>412588.67999999854</c:v>
                </c:pt>
                <c:pt idx="872">
                  <c:v>389571.06999999855</c:v>
                </c:pt>
                <c:pt idx="873">
                  <c:v>366893.91999999853</c:v>
                </c:pt>
                <c:pt idx="874">
                  <c:v>340952.27999999851</c:v>
                </c:pt>
                <c:pt idx="875">
                  <c:v>312003.48999999854</c:v>
                </c:pt>
                <c:pt idx="876">
                  <c:v>281472.41999999853</c:v>
                </c:pt>
                <c:pt idx="877">
                  <c:v>248610.51999999853</c:v>
                </c:pt>
                <c:pt idx="878">
                  <c:v>213969.26999999853</c:v>
                </c:pt>
                <c:pt idx="879">
                  <c:v>182307.65999999852</c:v>
                </c:pt>
                <c:pt idx="880">
                  <c:v>178187.60999999853</c:v>
                </c:pt>
                <c:pt idx="881">
                  <c:v>198913.49999999852</c:v>
                </c:pt>
                <c:pt idx="882">
                  <c:v>227455.8299999985</c:v>
                </c:pt>
                <c:pt idx="883">
                  <c:v>265660.17999999848</c:v>
                </c:pt>
                <c:pt idx="884">
                  <c:v>303821.29999999847</c:v>
                </c:pt>
                <c:pt idx="885">
                  <c:v>338567.71999999846</c:v>
                </c:pt>
                <c:pt idx="886">
                  <c:v>373466.80999999843</c:v>
                </c:pt>
                <c:pt idx="887">
                  <c:v>405782.84999999846</c:v>
                </c:pt>
                <c:pt idx="888">
                  <c:v>434878.43999999843</c:v>
                </c:pt>
                <c:pt idx="889">
                  <c:v>454689.38999999844</c:v>
                </c:pt>
                <c:pt idx="890">
                  <c:v>447682.12999999843</c:v>
                </c:pt>
                <c:pt idx="891">
                  <c:v>412205.59999999846</c:v>
                </c:pt>
                <c:pt idx="892">
                  <c:v>374707.84999999846</c:v>
                </c:pt>
                <c:pt idx="893">
                  <c:v>344588.91999999847</c:v>
                </c:pt>
                <c:pt idx="894">
                  <c:v>322433.08999999845</c:v>
                </c:pt>
                <c:pt idx="895">
                  <c:v>302525.54999999847</c:v>
                </c:pt>
                <c:pt idx="896">
                  <c:v>280133.9499999985</c:v>
                </c:pt>
                <c:pt idx="897">
                  <c:v>254923.78999999849</c:v>
                </c:pt>
                <c:pt idx="898">
                  <c:v>227029.77999999849</c:v>
                </c:pt>
                <c:pt idx="899">
                  <c:v>196980.73999999848</c:v>
                </c:pt>
                <c:pt idx="900">
                  <c:v>164443.27999999849</c:v>
                </c:pt>
                <c:pt idx="901">
                  <c:v>128760.31999999849</c:v>
                </c:pt>
                <c:pt idx="902">
                  <c:v>90689.029999998485</c:v>
                </c:pt>
                <c:pt idx="903">
                  <c:v>54983.879999998491</c:v>
                </c:pt>
                <c:pt idx="904">
                  <c:v>50851.939999998489</c:v>
                </c:pt>
                <c:pt idx="905">
                  <c:v>78082.089999998483</c:v>
                </c:pt>
                <c:pt idx="906">
                  <c:v>109593.78999999847</c:v>
                </c:pt>
                <c:pt idx="907">
                  <c:v>139977.74999999846</c:v>
                </c:pt>
                <c:pt idx="908">
                  <c:v>163755.26999999845</c:v>
                </c:pt>
                <c:pt idx="909">
                  <c:v>182546.85999999844</c:v>
                </c:pt>
                <c:pt idx="910">
                  <c:v>199599.18999999843</c:v>
                </c:pt>
                <c:pt idx="911">
                  <c:v>215841.92999999842</c:v>
                </c:pt>
                <c:pt idx="912">
                  <c:v>227792.16999999841</c:v>
                </c:pt>
                <c:pt idx="913">
                  <c:v>231350.03999999841</c:v>
                </c:pt>
                <c:pt idx="914">
                  <c:v>215140.92999999839</c:v>
                </c:pt>
                <c:pt idx="915">
                  <c:v>171998.28999999841</c:v>
                </c:pt>
                <c:pt idx="916">
                  <c:v>130442.53999999841</c:v>
                </c:pt>
                <c:pt idx="917">
                  <c:v>96093.709999998406</c:v>
                </c:pt>
                <c:pt idx="918">
                  <c:v>72280.829999998416</c:v>
                </c:pt>
                <c:pt idx="919">
                  <c:v>60324.029999998413</c:v>
                </c:pt>
                <c:pt idx="920">
                  <c:v>55944.709999998413</c:v>
                </c:pt>
                <c:pt idx="921">
                  <c:v>56665.069999998414</c:v>
                </c:pt>
                <c:pt idx="922">
                  <c:v>60265.039999998415</c:v>
                </c:pt>
                <c:pt idx="923">
                  <c:v>64764.039999998415</c:v>
                </c:pt>
                <c:pt idx="924">
                  <c:v>66561.499999998414</c:v>
                </c:pt>
                <c:pt idx="925">
                  <c:v>61696.859999998414</c:v>
                </c:pt>
                <c:pt idx="926">
                  <c:v>49101.239999998412</c:v>
                </c:pt>
                <c:pt idx="927">
                  <c:v>35756.709999998406</c:v>
                </c:pt>
                <c:pt idx="928">
                  <c:v>44449.019999998403</c:v>
                </c:pt>
                <c:pt idx="929">
                  <c:v>69965.9699999984</c:v>
                </c:pt>
                <c:pt idx="930">
                  <c:v>101003.59999999838</c:v>
                </c:pt>
                <c:pt idx="931">
                  <c:v>132925.15999999837</c:v>
                </c:pt>
                <c:pt idx="932">
                  <c:v>158351.86999999837</c:v>
                </c:pt>
                <c:pt idx="933">
                  <c:v>181859.50999999835</c:v>
                </c:pt>
                <c:pt idx="934">
                  <c:v>202967.85999999833</c:v>
                </c:pt>
                <c:pt idx="935">
                  <c:v>225431.16999999832</c:v>
                </c:pt>
                <c:pt idx="936">
                  <c:v>248731.04999999833</c:v>
                </c:pt>
                <c:pt idx="937">
                  <c:v>265197.5499999983</c:v>
                </c:pt>
                <c:pt idx="938">
                  <c:v>262171.86999999831</c:v>
                </c:pt>
                <c:pt idx="939">
                  <c:v>233013.49999999831</c:v>
                </c:pt>
                <c:pt idx="940">
                  <c:v>211574.69999999832</c:v>
                </c:pt>
                <c:pt idx="941">
                  <c:v>205777.78999999832</c:v>
                </c:pt>
                <c:pt idx="942">
                  <c:v>213657.95999999833</c:v>
                </c:pt>
                <c:pt idx="943">
                  <c:v>230349.48999999833</c:v>
                </c:pt>
                <c:pt idx="944">
                  <c:v>249023.61999999834</c:v>
                </c:pt>
                <c:pt idx="945">
                  <c:v>265192.84999999835</c:v>
                </c:pt>
                <c:pt idx="946">
                  <c:v>275758.77999999834</c:v>
                </c:pt>
                <c:pt idx="947">
                  <c:v>280416.10999999836</c:v>
                </c:pt>
                <c:pt idx="948">
                  <c:v>278122.53999999835</c:v>
                </c:pt>
                <c:pt idx="949">
                  <c:v>271419.17999999836</c:v>
                </c:pt>
                <c:pt idx="950">
                  <c:v>258931.95999999836</c:v>
                </c:pt>
                <c:pt idx="951">
                  <c:v>244250.72999999835</c:v>
                </c:pt>
                <c:pt idx="952">
                  <c:v>254246.83999999834</c:v>
                </c:pt>
                <c:pt idx="953">
                  <c:v>287949.39999999834</c:v>
                </c:pt>
                <c:pt idx="954">
                  <c:v>328490.14999999834</c:v>
                </c:pt>
                <c:pt idx="955">
                  <c:v>366374.34999999835</c:v>
                </c:pt>
                <c:pt idx="956">
                  <c:v>395983.85999999836</c:v>
                </c:pt>
                <c:pt idx="957">
                  <c:v>419737.04999999836</c:v>
                </c:pt>
                <c:pt idx="958">
                  <c:v>442542.78999999835</c:v>
                </c:pt>
                <c:pt idx="959">
                  <c:v>469192.55999999831</c:v>
                </c:pt>
                <c:pt idx="960">
                  <c:v>497890.26999999827</c:v>
                </c:pt>
                <c:pt idx="961">
                  <c:v>522048.28999999829</c:v>
                </c:pt>
                <c:pt idx="962">
                  <c:v>530911.06999999832</c:v>
                </c:pt>
                <c:pt idx="963">
                  <c:v>517173.22999999835</c:v>
                </c:pt>
                <c:pt idx="964">
                  <c:v>507934.05999999837</c:v>
                </c:pt>
                <c:pt idx="965">
                  <c:v>509376.97999999835</c:v>
                </c:pt>
                <c:pt idx="966">
                  <c:v>516125.09999999835</c:v>
                </c:pt>
                <c:pt idx="967">
                  <c:v>527318.15999999829</c:v>
                </c:pt>
                <c:pt idx="968">
                  <c:v>538651.30999999831</c:v>
                </c:pt>
                <c:pt idx="969">
                  <c:v>546566.87999999826</c:v>
                </c:pt>
                <c:pt idx="970">
                  <c:v>554773.21999999823</c:v>
                </c:pt>
                <c:pt idx="971">
                  <c:v>562080.51999999827</c:v>
                </c:pt>
                <c:pt idx="972">
                  <c:v>568065.10999999824</c:v>
                </c:pt>
                <c:pt idx="973">
                  <c:v>573054.62999999826</c:v>
                </c:pt>
                <c:pt idx="974">
                  <c:v>577997.47999999824</c:v>
                </c:pt>
                <c:pt idx="975">
                  <c:v>587574.14999999828</c:v>
                </c:pt>
                <c:pt idx="976">
                  <c:v>613912.1699999983</c:v>
                </c:pt>
                <c:pt idx="977">
                  <c:v>653368.71999999834</c:v>
                </c:pt>
                <c:pt idx="978">
                  <c:v>693993.9199999983</c:v>
                </c:pt>
                <c:pt idx="979">
                  <c:v>731634.1799999983</c:v>
                </c:pt>
                <c:pt idx="980">
                  <c:v>765235.45999999833</c:v>
                </c:pt>
                <c:pt idx="981">
                  <c:v>793672.20999999833</c:v>
                </c:pt>
                <c:pt idx="982">
                  <c:v>818081.33999999834</c:v>
                </c:pt>
                <c:pt idx="983">
                  <c:v>842135.6699999983</c:v>
                </c:pt>
                <c:pt idx="984">
                  <c:v>857156.22999999824</c:v>
                </c:pt>
                <c:pt idx="985">
                  <c:v>863458.00999999826</c:v>
                </c:pt>
                <c:pt idx="986">
                  <c:v>847972.1799999983</c:v>
                </c:pt>
                <c:pt idx="987">
                  <c:v>802910.2999999983</c:v>
                </c:pt>
                <c:pt idx="988">
                  <c:v>756589.39999999828</c:v>
                </c:pt>
                <c:pt idx="989">
                  <c:v>716246.9199999983</c:v>
                </c:pt>
                <c:pt idx="990">
                  <c:v>678677.98999999824</c:v>
                </c:pt>
                <c:pt idx="991">
                  <c:v>644035.9399999982</c:v>
                </c:pt>
                <c:pt idx="992">
                  <c:v>613608.73999999824</c:v>
                </c:pt>
                <c:pt idx="993">
                  <c:v>586214.5499999983</c:v>
                </c:pt>
                <c:pt idx="994">
                  <c:v>560867.65999999829</c:v>
                </c:pt>
                <c:pt idx="995">
                  <c:v>538005.18999999831</c:v>
                </c:pt>
                <c:pt idx="996">
                  <c:v>515804.80999999831</c:v>
                </c:pt>
                <c:pt idx="997">
                  <c:v>491638.45999999833</c:v>
                </c:pt>
                <c:pt idx="998">
                  <c:v>466299.65999999834</c:v>
                </c:pt>
                <c:pt idx="999">
                  <c:v>443020.23999999836</c:v>
                </c:pt>
                <c:pt idx="1000">
                  <c:v>443293.18999999837</c:v>
                </c:pt>
                <c:pt idx="1001">
                  <c:v>468568.79999999836</c:v>
                </c:pt>
                <c:pt idx="1002">
                  <c:v>503417.19999999832</c:v>
                </c:pt>
                <c:pt idx="1003">
                  <c:v>544379.89999999828</c:v>
                </c:pt>
                <c:pt idx="1004">
                  <c:v>581461.70999999822</c:v>
                </c:pt>
                <c:pt idx="1005">
                  <c:v>614184.25999999826</c:v>
                </c:pt>
                <c:pt idx="1006">
                  <c:v>642147.28999999829</c:v>
                </c:pt>
                <c:pt idx="1007">
                  <c:v>666292.87999999826</c:v>
                </c:pt>
                <c:pt idx="1008">
                  <c:v>685064.13999999827</c:v>
                </c:pt>
                <c:pt idx="1009">
                  <c:v>696657.14999999828</c:v>
                </c:pt>
                <c:pt idx="1010">
                  <c:v>686626.76999999827</c:v>
                </c:pt>
                <c:pt idx="1011">
                  <c:v>646134.61999999825</c:v>
                </c:pt>
                <c:pt idx="1012">
                  <c:v>611419.75999999826</c:v>
                </c:pt>
                <c:pt idx="1013">
                  <c:v>595416.90999999829</c:v>
                </c:pt>
                <c:pt idx="1014">
                  <c:v>594093.51999999827</c:v>
                </c:pt>
                <c:pt idx="1015">
                  <c:v>598874.6699999983</c:v>
                </c:pt>
                <c:pt idx="1016">
                  <c:v>608185.99999999825</c:v>
                </c:pt>
                <c:pt idx="1017">
                  <c:v>621174.63999999827</c:v>
                </c:pt>
                <c:pt idx="1018">
                  <c:v>635699.1799999983</c:v>
                </c:pt>
                <c:pt idx="1019">
                  <c:v>649641.33999999834</c:v>
                </c:pt>
                <c:pt idx="1020">
                  <c:v>659400.70999999833</c:v>
                </c:pt>
                <c:pt idx="1021">
                  <c:v>662886.90999999829</c:v>
                </c:pt>
                <c:pt idx="1022">
                  <c:v>660794.80999999831</c:v>
                </c:pt>
                <c:pt idx="1023">
                  <c:v>659177.74999999837</c:v>
                </c:pt>
                <c:pt idx="1024">
                  <c:v>681851.1599999984</c:v>
                </c:pt>
                <c:pt idx="1025">
                  <c:v>729245.39999999839</c:v>
                </c:pt>
                <c:pt idx="1026">
                  <c:v>782827.60999999836</c:v>
                </c:pt>
                <c:pt idx="1027">
                  <c:v>829035.55999999831</c:v>
                </c:pt>
                <c:pt idx="1028">
                  <c:v>869969.23999999836</c:v>
                </c:pt>
                <c:pt idx="1029">
                  <c:v>908261.4199999983</c:v>
                </c:pt>
                <c:pt idx="1030">
                  <c:v>944180.19999999832</c:v>
                </c:pt>
                <c:pt idx="1031">
                  <c:v>979498.97999999835</c:v>
                </c:pt>
                <c:pt idx="1032">
                  <c:v>1013489.0599999983</c:v>
                </c:pt>
                <c:pt idx="1033">
                  <c:v>1043216.6499999983</c:v>
                </c:pt>
                <c:pt idx="1034">
                  <c:v>1055966.0899999982</c:v>
                </c:pt>
                <c:pt idx="1035">
                  <c:v>1042854.8199999982</c:v>
                </c:pt>
                <c:pt idx="1036">
                  <c:v>1034583.8899999982</c:v>
                </c:pt>
                <c:pt idx="1037">
                  <c:v>1037379.0399999982</c:v>
                </c:pt>
                <c:pt idx="1038">
                  <c:v>1051120.2699999982</c:v>
                </c:pt>
                <c:pt idx="1039">
                  <c:v>1070542.9499999981</c:v>
                </c:pt>
                <c:pt idx="1040">
                  <c:v>1092289.2999999982</c:v>
                </c:pt>
                <c:pt idx="1041">
                  <c:v>1113655.0999999982</c:v>
                </c:pt>
                <c:pt idx="1042">
                  <c:v>1134573.9799999981</c:v>
                </c:pt>
                <c:pt idx="1043">
                  <c:v>1154020.4699999981</c:v>
                </c:pt>
                <c:pt idx="1044">
                  <c:v>1171138.5399999982</c:v>
                </c:pt>
                <c:pt idx="1045">
                  <c:v>1182441.4399999981</c:v>
                </c:pt>
                <c:pt idx="1046">
                  <c:v>1188013.1599999981</c:v>
                </c:pt>
                <c:pt idx="1047">
                  <c:v>1193678.4299999981</c:v>
                </c:pt>
                <c:pt idx="1048">
                  <c:v>1217638.4799999981</c:v>
                </c:pt>
                <c:pt idx="1049">
                  <c:v>1268370.7199999981</c:v>
                </c:pt>
                <c:pt idx="1050">
                  <c:v>1332366.5699999982</c:v>
                </c:pt>
                <c:pt idx="1051">
                  <c:v>1397953.0599999982</c:v>
                </c:pt>
                <c:pt idx="1052">
                  <c:v>1464728.6699999981</c:v>
                </c:pt>
                <c:pt idx="1053">
                  <c:v>1529456.859999998</c:v>
                </c:pt>
                <c:pt idx="1054">
                  <c:v>1593515.6599999981</c:v>
                </c:pt>
                <c:pt idx="1055">
                  <c:v>1651565.829999998</c:v>
                </c:pt>
                <c:pt idx="1056">
                  <c:v>1705631.9199999981</c:v>
                </c:pt>
                <c:pt idx="1057">
                  <c:v>1746415.649999998</c:v>
                </c:pt>
                <c:pt idx="1058">
                  <c:v>1769068.2599999981</c:v>
                </c:pt>
                <c:pt idx="1059">
                  <c:v>1767250.2599999981</c:v>
                </c:pt>
                <c:pt idx="1060">
                  <c:v>1765657.9299999981</c:v>
                </c:pt>
                <c:pt idx="1061">
                  <c:v>1773470.4099999981</c:v>
                </c:pt>
                <c:pt idx="1062">
                  <c:v>1785983.569999998</c:v>
                </c:pt>
                <c:pt idx="1063">
                  <c:v>1801921.9999999979</c:v>
                </c:pt>
                <c:pt idx="1064">
                  <c:v>1819040.109999998</c:v>
                </c:pt>
                <c:pt idx="1065">
                  <c:v>1836487.6999999981</c:v>
                </c:pt>
                <c:pt idx="1066">
                  <c:v>1853706.079999998</c:v>
                </c:pt>
                <c:pt idx="1067">
                  <c:v>1871403.9599999979</c:v>
                </c:pt>
                <c:pt idx="1068">
                  <c:v>1887838.1499999978</c:v>
                </c:pt>
                <c:pt idx="1069">
                  <c:v>1900143.7399999979</c:v>
                </c:pt>
                <c:pt idx="1070">
                  <c:v>1908425.339999998</c:v>
                </c:pt>
                <c:pt idx="1071">
                  <c:v>1919777.829999998</c:v>
                </c:pt>
                <c:pt idx="1072">
                  <c:v>1955040.359999998</c:v>
                </c:pt>
                <c:pt idx="1073">
                  <c:v>2022708.819999998</c:v>
                </c:pt>
                <c:pt idx="1074">
                  <c:v>2096811.629999998</c:v>
                </c:pt>
                <c:pt idx="1075">
                  <c:v>2164713.0299999979</c:v>
                </c:pt>
                <c:pt idx="1076">
                  <c:v>2222934.4499999979</c:v>
                </c:pt>
                <c:pt idx="1077">
                  <c:v>2279912.049999998</c:v>
                </c:pt>
                <c:pt idx="1078">
                  <c:v>2332205.899999998</c:v>
                </c:pt>
                <c:pt idx="1079">
                  <c:v>2382703.609999998</c:v>
                </c:pt>
                <c:pt idx="1080">
                  <c:v>2434047.5599999982</c:v>
                </c:pt>
                <c:pt idx="1081">
                  <c:v>2488076.7399999984</c:v>
                </c:pt>
                <c:pt idx="1082">
                  <c:v>2523510.1399999983</c:v>
                </c:pt>
                <c:pt idx="1083">
                  <c:v>2522603.1899999981</c:v>
                </c:pt>
                <c:pt idx="1084">
                  <c:v>2520902.7099999981</c:v>
                </c:pt>
                <c:pt idx="1085">
                  <c:v>2530419.339999998</c:v>
                </c:pt>
                <c:pt idx="1086">
                  <c:v>2550005.8699999978</c:v>
                </c:pt>
                <c:pt idx="1087">
                  <c:v>2575501.3799999976</c:v>
                </c:pt>
                <c:pt idx="1088">
                  <c:v>2603752.8199999975</c:v>
                </c:pt>
                <c:pt idx="1089">
                  <c:v>2632639.5999999973</c:v>
                </c:pt>
                <c:pt idx="1090">
                  <c:v>2661231.1799999974</c:v>
                </c:pt>
                <c:pt idx="1091">
                  <c:v>2690763.7899999972</c:v>
                </c:pt>
                <c:pt idx="1092">
                  <c:v>2717942.9299999974</c:v>
                </c:pt>
                <c:pt idx="1093">
                  <c:v>2739418.3399999975</c:v>
                </c:pt>
                <c:pt idx="1094">
                  <c:v>2753928.2899999977</c:v>
                </c:pt>
                <c:pt idx="1095">
                  <c:v>2767423.8199999975</c:v>
                </c:pt>
                <c:pt idx="1096">
                  <c:v>2801903.8499999973</c:v>
                </c:pt>
                <c:pt idx="1097">
                  <c:v>2868832.0499999975</c:v>
                </c:pt>
                <c:pt idx="1098">
                  <c:v>2941732.2999999975</c:v>
                </c:pt>
                <c:pt idx="1099">
                  <c:v>3010714.6599999974</c:v>
                </c:pt>
                <c:pt idx="1100">
                  <c:v>3071037.1899999972</c:v>
                </c:pt>
                <c:pt idx="1101">
                  <c:v>3124581.569999997</c:v>
                </c:pt>
                <c:pt idx="1102">
                  <c:v>3176278.8699999969</c:v>
                </c:pt>
                <c:pt idx="1103">
                  <c:v>3226040.9199999967</c:v>
                </c:pt>
                <c:pt idx="1104">
                  <c:v>3272826.0999999968</c:v>
                </c:pt>
                <c:pt idx="1105">
                  <c:v>3319253.1999999969</c:v>
                </c:pt>
                <c:pt idx="1106">
                  <c:v>3351781.3699999969</c:v>
                </c:pt>
                <c:pt idx="1107">
                  <c:v>3353821.8799999966</c:v>
                </c:pt>
                <c:pt idx="1108">
                  <c:v>3360329.8399999966</c:v>
                </c:pt>
                <c:pt idx="1109">
                  <c:v>3378292.8499999964</c:v>
                </c:pt>
                <c:pt idx="1110">
                  <c:v>3403251.6299999962</c:v>
                </c:pt>
                <c:pt idx="1111">
                  <c:v>3432911.0199999963</c:v>
                </c:pt>
                <c:pt idx="1112">
                  <c:v>3464865.5399999963</c:v>
                </c:pt>
                <c:pt idx="1113">
                  <c:v>3497909.3499999964</c:v>
                </c:pt>
                <c:pt idx="1114">
                  <c:v>3531881.7899999963</c:v>
                </c:pt>
                <c:pt idx="1115">
                  <c:v>3564021.6099999961</c:v>
                </c:pt>
                <c:pt idx="1116">
                  <c:v>3593894.9999999963</c:v>
                </c:pt>
                <c:pt idx="1117">
                  <c:v>3619998.9999999963</c:v>
                </c:pt>
                <c:pt idx="1118">
                  <c:v>3642392.0699999961</c:v>
                </c:pt>
                <c:pt idx="1119">
                  <c:v>3662635.7899999963</c:v>
                </c:pt>
                <c:pt idx="1120">
                  <c:v>3703626.1599999964</c:v>
                </c:pt>
                <c:pt idx="1121">
                  <c:v>3770126.3799999966</c:v>
                </c:pt>
                <c:pt idx="1122">
                  <c:v>3832075.0699999966</c:v>
                </c:pt>
                <c:pt idx="1123">
                  <c:v>3894969.4099999964</c:v>
                </c:pt>
                <c:pt idx="1124">
                  <c:v>3961033.9799999963</c:v>
                </c:pt>
                <c:pt idx="1125">
                  <c:v>4029135.2799999961</c:v>
                </c:pt>
                <c:pt idx="1126">
                  <c:v>4096912.469999996</c:v>
                </c:pt>
                <c:pt idx="1127">
                  <c:v>4163813.2599999961</c:v>
                </c:pt>
                <c:pt idx="1128">
                  <c:v>4230292.0399999963</c:v>
                </c:pt>
                <c:pt idx="1129">
                  <c:v>4293975.1899999967</c:v>
                </c:pt>
                <c:pt idx="1130">
                  <c:v>4335517.4799999967</c:v>
                </c:pt>
                <c:pt idx="1131">
                  <c:v>4340453.9699999969</c:v>
                </c:pt>
                <c:pt idx="1132">
                  <c:v>4341849.6299999971</c:v>
                </c:pt>
                <c:pt idx="1133">
                  <c:v>4352620.5199999968</c:v>
                </c:pt>
                <c:pt idx="1134">
                  <c:v>4369412.3399999971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50-4B99-B9CF-E482C9E8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9136"/>
        <c:axId val="618294255"/>
      </c:lineChart>
      <c:catAx>
        <c:axId val="7439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294255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61829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Battery Charge/Discharge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63729533808273"/>
          <c:y val="8.8791994750656161E-2"/>
          <c:w val="0.82344394450693659"/>
          <c:h val="0.79954615048118971"/>
        </c:manualLayout>
      </c:layout>
      <c:lineChart>
        <c:grouping val="standard"/>
        <c:varyColors val="0"/>
        <c:ser>
          <c:idx val="3"/>
          <c:order val="0"/>
          <c:tx>
            <c:strRef>
              <c:f>'Batteries to Cover'!$P$1</c:f>
              <c:strCache>
                <c:ptCount val="1"/>
                <c:pt idx="0">
                  <c:v>Battery Charge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'Batteries to Cover'!$Q$2:$Q$1136</c:f>
              <c:numCache>
                <c:formatCode>General</c:formatCode>
                <c:ptCount val="1135"/>
                <c:pt idx="0">
                  <c:v>40979.819999999992</c:v>
                </c:pt>
                <c:pt idx="1">
                  <c:v>41577.78</c:v>
                </c:pt>
                <c:pt idx="2">
                  <c:v>37683.69</c:v>
                </c:pt>
                <c:pt idx="3">
                  <c:v>15936.149999999994</c:v>
                </c:pt>
                <c:pt idx="4">
                  <c:v>-4554.4700000000012</c:v>
                </c:pt>
                <c:pt idx="5">
                  <c:v>1478.8800000000047</c:v>
                </c:pt>
                <c:pt idx="6">
                  <c:v>11371.330000000002</c:v>
                </c:pt>
                <c:pt idx="7">
                  <c:v>17138.029999999992</c:v>
                </c:pt>
                <c:pt idx="8">
                  <c:v>23592.89</c:v>
                </c:pt>
                <c:pt idx="9">
                  <c:v>27448.239999999998</c:v>
                </c:pt>
                <c:pt idx="10">
                  <c:v>29736.940000000002</c:v>
                </c:pt>
                <c:pt idx="11">
                  <c:v>30697.770000000004</c:v>
                </c:pt>
                <c:pt idx="12">
                  <c:v>29520.389999999992</c:v>
                </c:pt>
                <c:pt idx="13">
                  <c:v>24330.68</c:v>
                </c:pt>
                <c:pt idx="14">
                  <c:v>22434.119999999995</c:v>
                </c:pt>
                <c:pt idx="15">
                  <c:v>26408.889999999992</c:v>
                </c:pt>
                <c:pt idx="16">
                  <c:v>58163.839999999997</c:v>
                </c:pt>
                <c:pt idx="17">
                  <c:v>79567.609999999986</c:v>
                </c:pt>
                <c:pt idx="18">
                  <c:v>82921.540000000008</c:v>
                </c:pt>
                <c:pt idx="19">
                  <c:v>85445.82</c:v>
                </c:pt>
                <c:pt idx="20">
                  <c:v>79066.849999999991</c:v>
                </c:pt>
                <c:pt idx="21">
                  <c:v>71011.50999999998</c:v>
                </c:pt>
                <c:pt idx="22">
                  <c:v>68533.540000000008</c:v>
                </c:pt>
                <c:pt idx="23">
                  <c:v>64445.710000000006</c:v>
                </c:pt>
                <c:pt idx="24">
                  <c:v>62706.749999999985</c:v>
                </c:pt>
                <c:pt idx="25">
                  <c:v>59653.569999999992</c:v>
                </c:pt>
                <c:pt idx="26">
                  <c:v>50263.049999999988</c:v>
                </c:pt>
                <c:pt idx="27">
                  <c:v>23563.020000000004</c:v>
                </c:pt>
                <c:pt idx="28">
                  <c:v>-817.04000000000815</c:v>
                </c:pt>
                <c:pt idx="29">
                  <c:v>6228.5</c:v>
                </c:pt>
                <c:pt idx="30">
                  <c:v>20373.72</c:v>
                </c:pt>
                <c:pt idx="31">
                  <c:v>33504.370000000003</c:v>
                </c:pt>
                <c:pt idx="32">
                  <c:v>39958.86</c:v>
                </c:pt>
                <c:pt idx="33">
                  <c:v>43953.94</c:v>
                </c:pt>
                <c:pt idx="34">
                  <c:v>46964.95</c:v>
                </c:pt>
                <c:pt idx="35">
                  <c:v>46770.819999999992</c:v>
                </c:pt>
                <c:pt idx="36">
                  <c:v>46039.82</c:v>
                </c:pt>
                <c:pt idx="37">
                  <c:v>43660.74</c:v>
                </c:pt>
                <c:pt idx="38">
                  <c:v>39912.240000000005</c:v>
                </c:pt>
                <c:pt idx="39">
                  <c:v>45043.939999999995</c:v>
                </c:pt>
                <c:pt idx="40">
                  <c:v>73331.640000000014</c:v>
                </c:pt>
                <c:pt idx="41">
                  <c:v>79433.239999999991</c:v>
                </c:pt>
                <c:pt idx="42">
                  <c:v>86307.159999999974</c:v>
                </c:pt>
                <c:pt idx="43">
                  <c:v>85418.499999999971</c:v>
                </c:pt>
                <c:pt idx="44">
                  <c:v>74362.429999999978</c:v>
                </c:pt>
                <c:pt idx="45">
                  <c:v>58677.069999999992</c:v>
                </c:pt>
                <c:pt idx="46">
                  <c:v>51709.929999999993</c:v>
                </c:pt>
                <c:pt idx="47">
                  <c:v>43994.16</c:v>
                </c:pt>
                <c:pt idx="48">
                  <c:v>40822.909999999989</c:v>
                </c:pt>
                <c:pt idx="49">
                  <c:v>34901.64</c:v>
                </c:pt>
                <c:pt idx="50">
                  <c:v>23766.619999999981</c:v>
                </c:pt>
                <c:pt idx="51">
                  <c:v>-13.529999999998836</c:v>
                </c:pt>
                <c:pt idx="52">
                  <c:v>-17712.640000000007</c:v>
                </c:pt>
                <c:pt idx="53">
                  <c:v>-5693.1900000000023</c:v>
                </c:pt>
                <c:pt idx="54">
                  <c:v>11099</c:v>
                </c:pt>
                <c:pt idx="55">
                  <c:v>22235.33</c:v>
                </c:pt>
                <c:pt idx="56">
                  <c:v>27543.64</c:v>
                </c:pt>
                <c:pt idx="57">
                  <c:v>29081.969999999994</c:v>
                </c:pt>
                <c:pt idx="58">
                  <c:v>28143.040000000001</c:v>
                </c:pt>
                <c:pt idx="59">
                  <c:v>26112.26999999999</c:v>
                </c:pt>
                <c:pt idx="60">
                  <c:v>26736.5</c:v>
                </c:pt>
                <c:pt idx="61">
                  <c:v>22177.079999999994</c:v>
                </c:pt>
                <c:pt idx="62">
                  <c:v>13999.589999999982</c:v>
                </c:pt>
                <c:pt idx="63">
                  <c:v>12762.599999999999</c:v>
                </c:pt>
                <c:pt idx="64">
                  <c:v>41502.949999999997</c:v>
                </c:pt>
                <c:pt idx="65">
                  <c:v>63236.12999999999</c:v>
                </c:pt>
                <c:pt idx="66">
                  <c:v>57831.599999999991</c:v>
                </c:pt>
                <c:pt idx="67">
                  <c:v>49313.440000000002</c:v>
                </c:pt>
                <c:pt idx="68">
                  <c:v>39964.47</c:v>
                </c:pt>
                <c:pt idx="69">
                  <c:v>33931.179999999993</c:v>
                </c:pt>
                <c:pt idx="70">
                  <c:v>29660.469999999987</c:v>
                </c:pt>
                <c:pt idx="71">
                  <c:v>26965.210000000006</c:v>
                </c:pt>
                <c:pt idx="72">
                  <c:v>27730.78</c:v>
                </c:pt>
                <c:pt idx="73">
                  <c:v>34443.42</c:v>
                </c:pt>
                <c:pt idx="74">
                  <c:v>27089.609999999986</c:v>
                </c:pt>
                <c:pt idx="75">
                  <c:v>3156.8099999999977</c:v>
                </c:pt>
                <c:pt idx="76">
                  <c:v>-17467.18</c:v>
                </c:pt>
                <c:pt idx="77">
                  <c:v>-11514.309999999998</c:v>
                </c:pt>
                <c:pt idx="78">
                  <c:v>-3981.0500000000029</c:v>
                </c:pt>
                <c:pt idx="79">
                  <c:v>4330.9499999999971</c:v>
                </c:pt>
                <c:pt idx="80">
                  <c:v>4192.4699999999939</c:v>
                </c:pt>
                <c:pt idx="81">
                  <c:v>691.51000000000204</c:v>
                </c:pt>
                <c:pt idx="82">
                  <c:v>-320.19999999999709</c:v>
                </c:pt>
                <c:pt idx="83">
                  <c:v>1103.7899999999936</c:v>
                </c:pt>
                <c:pt idx="84">
                  <c:v>2093.6399999999994</c:v>
                </c:pt>
                <c:pt idx="85">
                  <c:v>-457.69000000000233</c:v>
                </c:pt>
                <c:pt idx="86">
                  <c:v>-4079.1800000000003</c:v>
                </c:pt>
                <c:pt idx="87">
                  <c:v>-1841.1800000000003</c:v>
                </c:pt>
                <c:pt idx="88">
                  <c:v>19977.119999999988</c:v>
                </c:pt>
                <c:pt idx="89">
                  <c:v>46180.579999999994</c:v>
                </c:pt>
                <c:pt idx="90">
                  <c:v>49092.729999999989</c:v>
                </c:pt>
                <c:pt idx="91">
                  <c:v>35312.839999999997</c:v>
                </c:pt>
                <c:pt idx="92">
                  <c:v>21773.959999999992</c:v>
                </c:pt>
                <c:pt idx="93">
                  <c:v>19922.899999999994</c:v>
                </c:pt>
                <c:pt idx="94">
                  <c:v>22798.880000000005</c:v>
                </c:pt>
                <c:pt idx="95">
                  <c:v>24357.279999999984</c:v>
                </c:pt>
                <c:pt idx="96">
                  <c:v>28010.979999999996</c:v>
                </c:pt>
                <c:pt idx="97">
                  <c:v>28025.369999999995</c:v>
                </c:pt>
                <c:pt idx="98">
                  <c:v>28784.479999999996</c:v>
                </c:pt>
                <c:pt idx="99">
                  <c:v>11716.899999999994</c:v>
                </c:pt>
                <c:pt idx="100">
                  <c:v>-5372.5499999999956</c:v>
                </c:pt>
                <c:pt idx="101">
                  <c:v>-1327.9800000000032</c:v>
                </c:pt>
                <c:pt idx="102">
                  <c:v>9126.7500000000073</c:v>
                </c:pt>
                <c:pt idx="103">
                  <c:v>21918.940000000002</c:v>
                </c:pt>
                <c:pt idx="104">
                  <c:v>25371.03</c:v>
                </c:pt>
                <c:pt idx="105">
                  <c:v>24478.089999999989</c:v>
                </c:pt>
                <c:pt idx="106">
                  <c:v>21702.329999999994</c:v>
                </c:pt>
                <c:pt idx="107">
                  <c:v>21911.9</c:v>
                </c:pt>
                <c:pt idx="108">
                  <c:v>20839.959999999992</c:v>
                </c:pt>
                <c:pt idx="109">
                  <c:v>17015.669999999998</c:v>
                </c:pt>
                <c:pt idx="110">
                  <c:v>12738.720000000001</c:v>
                </c:pt>
                <c:pt idx="111">
                  <c:v>14423.21</c:v>
                </c:pt>
                <c:pt idx="112">
                  <c:v>33969.230000000003</c:v>
                </c:pt>
                <c:pt idx="113">
                  <c:v>54329.409999999996</c:v>
                </c:pt>
                <c:pt idx="114">
                  <c:v>57786.31</c:v>
                </c:pt>
                <c:pt idx="115">
                  <c:v>46595.919999999991</c:v>
                </c:pt>
                <c:pt idx="116">
                  <c:v>42873.229999999996</c:v>
                </c:pt>
                <c:pt idx="117">
                  <c:v>44502.94</c:v>
                </c:pt>
                <c:pt idx="118">
                  <c:v>39309.61</c:v>
                </c:pt>
                <c:pt idx="119">
                  <c:v>33258.549999999988</c:v>
                </c:pt>
                <c:pt idx="120">
                  <c:v>31716.079999999987</c:v>
                </c:pt>
                <c:pt idx="121">
                  <c:v>34619.53</c:v>
                </c:pt>
                <c:pt idx="122">
                  <c:v>34856.359999999986</c:v>
                </c:pt>
                <c:pt idx="123">
                  <c:v>18215.479999999996</c:v>
                </c:pt>
                <c:pt idx="124">
                  <c:v>6696.9600000000064</c:v>
                </c:pt>
                <c:pt idx="125">
                  <c:v>9519.7799999999916</c:v>
                </c:pt>
                <c:pt idx="126">
                  <c:v>13668.639999999992</c:v>
                </c:pt>
                <c:pt idx="127">
                  <c:v>14973.220000000001</c:v>
                </c:pt>
                <c:pt idx="128">
                  <c:v>14035.410000000003</c:v>
                </c:pt>
                <c:pt idx="129">
                  <c:v>15306.07</c:v>
                </c:pt>
                <c:pt idx="130">
                  <c:v>17680.749999999993</c:v>
                </c:pt>
                <c:pt idx="131">
                  <c:v>16423.5</c:v>
                </c:pt>
                <c:pt idx="132">
                  <c:v>12857.699999999997</c:v>
                </c:pt>
                <c:pt idx="133">
                  <c:v>9311.5199999999968</c:v>
                </c:pt>
                <c:pt idx="134">
                  <c:v>6093.0500000000029</c:v>
                </c:pt>
                <c:pt idx="135">
                  <c:v>9978.989999999998</c:v>
                </c:pt>
                <c:pt idx="136">
                  <c:v>41159.05999999999</c:v>
                </c:pt>
                <c:pt idx="137">
                  <c:v>72740.409999999974</c:v>
                </c:pt>
                <c:pt idx="138">
                  <c:v>71573.749999999985</c:v>
                </c:pt>
                <c:pt idx="139">
                  <c:v>60837.089999999975</c:v>
                </c:pt>
                <c:pt idx="140">
                  <c:v>50709.919999999998</c:v>
                </c:pt>
                <c:pt idx="141">
                  <c:v>42799.37999999999</c:v>
                </c:pt>
                <c:pt idx="142">
                  <c:v>39983.049999999988</c:v>
                </c:pt>
                <c:pt idx="143">
                  <c:v>38384.109999999986</c:v>
                </c:pt>
                <c:pt idx="144">
                  <c:v>40728.47</c:v>
                </c:pt>
                <c:pt idx="145">
                  <c:v>40268.51999999999</c:v>
                </c:pt>
                <c:pt idx="146">
                  <c:v>34510.339999999982</c:v>
                </c:pt>
                <c:pt idx="147">
                  <c:v>10366.179999999993</c:v>
                </c:pt>
                <c:pt idx="148">
                  <c:v>-14899.909999999996</c:v>
                </c:pt>
                <c:pt idx="149">
                  <c:v>-15302.239999999998</c:v>
                </c:pt>
                <c:pt idx="150">
                  <c:v>-7440.4100000000035</c:v>
                </c:pt>
                <c:pt idx="151">
                  <c:v>269.16999999999825</c:v>
                </c:pt>
                <c:pt idx="152">
                  <c:v>6946.6999999999971</c:v>
                </c:pt>
                <c:pt idx="153">
                  <c:v>10290.049999999996</c:v>
                </c:pt>
                <c:pt idx="154">
                  <c:v>12141.809999999998</c:v>
                </c:pt>
                <c:pt idx="155">
                  <c:v>9729.89</c:v>
                </c:pt>
                <c:pt idx="156">
                  <c:v>4140.3699999999953</c:v>
                </c:pt>
                <c:pt idx="157">
                  <c:v>-1478.4800000000032</c:v>
                </c:pt>
                <c:pt idx="158">
                  <c:v>-6839.6000000000058</c:v>
                </c:pt>
                <c:pt idx="159">
                  <c:v>-3380.6999999999971</c:v>
                </c:pt>
                <c:pt idx="160">
                  <c:v>26393.799999999988</c:v>
                </c:pt>
                <c:pt idx="161">
                  <c:v>54262.749999999993</c:v>
                </c:pt>
                <c:pt idx="162">
                  <c:v>47257.87999999999</c:v>
                </c:pt>
                <c:pt idx="163">
                  <c:v>34498.61</c:v>
                </c:pt>
                <c:pt idx="164">
                  <c:v>25417.39</c:v>
                </c:pt>
                <c:pt idx="165">
                  <c:v>19960.369999999995</c:v>
                </c:pt>
                <c:pt idx="166">
                  <c:v>16364.529999999999</c:v>
                </c:pt>
                <c:pt idx="167">
                  <c:v>17742.699999999997</c:v>
                </c:pt>
                <c:pt idx="168">
                  <c:v>20606.839999999982</c:v>
                </c:pt>
                <c:pt idx="169">
                  <c:v>16177.309999999998</c:v>
                </c:pt>
                <c:pt idx="170">
                  <c:v>5879.3299999999872</c:v>
                </c:pt>
                <c:pt idx="171">
                  <c:v>-21534.860000000008</c:v>
                </c:pt>
                <c:pt idx="172">
                  <c:v>-39542.69</c:v>
                </c:pt>
                <c:pt idx="173">
                  <c:v>-34146.25</c:v>
                </c:pt>
                <c:pt idx="174">
                  <c:v>-26215.86</c:v>
                </c:pt>
                <c:pt idx="175">
                  <c:v>-18090.229999999996</c:v>
                </c:pt>
                <c:pt idx="176">
                  <c:v>-10471.040000000001</c:v>
                </c:pt>
                <c:pt idx="177">
                  <c:v>-5952.2500000000073</c:v>
                </c:pt>
                <c:pt idx="178">
                  <c:v>-5634.18</c:v>
                </c:pt>
                <c:pt idx="179">
                  <c:v>-5945.4700000000012</c:v>
                </c:pt>
                <c:pt idx="180">
                  <c:v>-7070.8400000000038</c:v>
                </c:pt>
                <c:pt idx="181">
                  <c:v>-14455.82</c:v>
                </c:pt>
                <c:pt idx="182">
                  <c:v>-19465.71</c:v>
                </c:pt>
                <c:pt idx="183">
                  <c:v>-22014.1</c:v>
                </c:pt>
                <c:pt idx="184">
                  <c:v>4410.9399999999878</c:v>
                </c:pt>
                <c:pt idx="185">
                  <c:v>20820.649999999987</c:v>
                </c:pt>
                <c:pt idx="186">
                  <c:v>17245.270000000004</c:v>
                </c:pt>
                <c:pt idx="187">
                  <c:v>13026.979999999996</c:v>
                </c:pt>
                <c:pt idx="188">
                  <c:v>7358.1399999999994</c:v>
                </c:pt>
                <c:pt idx="189">
                  <c:v>6003.570000000007</c:v>
                </c:pt>
                <c:pt idx="190">
                  <c:v>2761.3299999999872</c:v>
                </c:pt>
                <c:pt idx="191">
                  <c:v>2591.3899999999994</c:v>
                </c:pt>
                <c:pt idx="192">
                  <c:v>5228.4400000000023</c:v>
                </c:pt>
                <c:pt idx="193">
                  <c:v>8402.7899999999936</c:v>
                </c:pt>
                <c:pt idx="194">
                  <c:v>5864.7399999999907</c:v>
                </c:pt>
                <c:pt idx="195">
                  <c:v>-8505.5199999999968</c:v>
                </c:pt>
                <c:pt idx="196">
                  <c:v>-30033.720000000008</c:v>
                </c:pt>
                <c:pt idx="197">
                  <c:v>-30675.97</c:v>
                </c:pt>
                <c:pt idx="198">
                  <c:v>-29064.339999999997</c:v>
                </c:pt>
                <c:pt idx="199">
                  <c:v>-29060.039999999997</c:v>
                </c:pt>
                <c:pt idx="200">
                  <c:v>-26442.910000000003</c:v>
                </c:pt>
                <c:pt idx="201">
                  <c:v>-25163.68</c:v>
                </c:pt>
                <c:pt idx="202">
                  <c:v>-23750.149999999998</c:v>
                </c:pt>
                <c:pt idx="203">
                  <c:v>-22251.93</c:v>
                </c:pt>
                <c:pt idx="204">
                  <c:v>-23049.030000000002</c:v>
                </c:pt>
                <c:pt idx="205">
                  <c:v>-26238.830000000005</c:v>
                </c:pt>
                <c:pt idx="206">
                  <c:v>-29053.549999999996</c:v>
                </c:pt>
                <c:pt idx="207">
                  <c:v>-26374.980000000003</c:v>
                </c:pt>
                <c:pt idx="208">
                  <c:v>-6958.820000000007</c:v>
                </c:pt>
                <c:pt idx="209">
                  <c:v>10626.919999999991</c:v>
                </c:pt>
                <c:pt idx="210">
                  <c:v>13049.779999999999</c:v>
                </c:pt>
                <c:pt idx="211">
                  <c:v>9242.4599999999919</c:v>
                </c:pt>
                <c:pt idx="212">
                  <c:v>9091.3699999999953</c:v>
                </c:pt>
                <c:pt idx="213">
                  <c:v>10230.479999999996</c:v>
                </c:pt>
                <c:pt idx="214">
                  <c:v>6442.4000000000087</c:v>
                </c:pt>
                <c:pt idx="215">
                  <c:v>7764.679999999993</c:v>
                </c:pt>
                <c:pt idx="216">
                  <c:v>3952.9199999999983</c:v>
                </c:pt>
                <c:pt idx="217">
                  <c:v>170.02999999998428</c:v>
                </c:pt>
                <c:pt idx="218">
                  <c:v>-6685.6900000000169</c:v>
                </c:pt>
                <c:pt idx="219">
                  <c:v>-18214.61</c:v>
                </c:pt>
                <c:pt idx="220">
                  <c:v>-33975.730000000003</c:v>
                </c:pt>
                <c:pt idx="221">
                  <c:v>-36291.550000000003</c:v>
                </c:pt>
                <c:pt idx="222">
                  <c:v>-34968.600000000006</c:v>
                </c:pt>
                <c:pt idx="223">
                  <c:v>-33020.83</c:v>
                </c:pt>
                <c:pt idx="224">
                  <c:v>-31258.980000000003</c:v>
                </c:pt>
                <c:pt idx="225">
                  <c:v>-32536.430000000004</c:v>
                </c:pt>
                <c:pt idx="226">
                  <c:v>-32339.229999999996</c:v>
                </c:pt>
                <c:pt idx="227">
                  <c:v>-34473.86</c:v>
                </c:pt>
                <c:pt idx="228">
                  <c:v>-35250.449999999997</c:v>
                </c:pt>
                <c:pt idx="229">
                  <c:v>-38994.83</c:v>
                </c:pt>
                <c:pt idx="230">
                  <c:v>-42699.33</c:v>
                </c:pt>
                <c:pt idx="231">
                  <c:v>-38852.54</c:v>
                </c:pt>
                <c:pt idx="232">
                  <c:v>-9892.8300000000017</c:v>
                </c:pt>
                <c:pt idx="233">
                  <c:v>5517.1699999999983</c:v>
                </c:pt>
                <c:pt idx="234">
                  <c:v>7119.010000000002</c:v>
                </c:pt>
                <c:pt idx="235">
                  <c:v>6875.8000000000029</c:v>
                </c:pt>
                <c:pt idx="236">
                  <c:v>4175.1000000000058</c:v>
                </c:pt>
                <c:pt idx="237">
                  <c:v>7365.2199999999866</c:v>
                </c:pt>
                <c:pt idx="238">
                  <c:v>10136.550000000003</c:v>
                </c:pt>
                <c:pt idx="239">
                  <c:v>12460.189999999988</c:v>
                </c:pt>
                <c:pt idx="240">
                  <c:v>9298.2599999999948</c:v>
                </c:pt>
                <c:pt idx="241">
                  <c:v>4391.9199999999983</c:v>
                </c:pt>
                <c:pt idx="242">
                  <c:v>-9721.8500000000058</c:v>
                </c:pt>
                <c:pt idx="243">
                  <c:v>-25552.020000000004</c:v>
                </c:pt>
                <c:pt idx="244">
                  <c:v>-34215.01</c:v>
                </c:pt>
                <c:pt idx="245">
                  <c:v>-30189.690000000002</c:v>
                </c:pt>
                <c:pt idx="246">
                  <c:v>-24615.89</c:v>
                </c:pt>
                <c:pt idx="247">
                  <c:v>-18960.75</c:v>
                </c:pt>
                <c:pt idx="248">
                  <c:v>-18193.480000000003</c:v>
                </c:pt>
                <c:pt idx="249">
                  <c:v>-17852.09</c:v>
                </c:pt>
                <c:pt idx="250">
                  <c:v>-20425.260000000002</c:v>
                </c:pt>
                <c:pt idx="251">
                  <c:v>-24931.37</c:v>
                </c:pt>
                <c:pt idx="252">
                  <c:v>-28682.81</c:v>
                </c:pt>
                <c:pt idx="253">
                  <c:v>-31678.35</c:v>
                </c:pt>
                <c:pt idx="254">
                  <c:v>-36585.18</c:v>
                </c:pt>
                <c:pt idx="255">
                  <c:v>-34680.210000000006</c:v>
                </c:pt>
                <c:pt idx="256">
                  <c:v>-4880.82</c:v>
                </c:pt>
                <c:pt idx="257">
                  <c:v>15933.969999999994</c:v>
                </c:pt>
                <c:pt idx="258">
                  <c:v>21758.149999999994</c:v>
                </c:pt>
                <c:pt idx="259">
                  <c:v>21855.489999999991</c:v>
                </c:pt>
                <c:pt idx="260">
                  <c:v>12622.87999999999</c:v>
                </c:pt>
                <c:pt idx="261">
                  <c:v>9482.9599999999919</c:v>
                </c:pt>
                <c:pt idx="262">
                  <c:v>9001.0199999999895</c:v>
                </c:pt>
                <c:pt idx="263">
                  <c:v>13613.829999999987</c:v>
                </c:pt>
                <c:pt idx="264">
                  <c:v>19467.25</c:v>
                </c:pt>
                <c:pt idx="265">
                  <c:v>17235.109999999986</c:v>
                </c:pt>
                <c:pt idx="266">
                  <c:v>8986.5899999999965</c:v>
                </c:pt>
                <c:pt idx="267">
                  <c:v>-17007.419999999998</c:v>
                </c:pt>
                <c:pt idx="268">
                  <c:v>-38270.340000000004</c:v>
                </c:pt>
                <c:pt idx="269">
                  <c:v>-33039.83</c:v>
                </c:pt>
                <c:pt idx="270">
                  <c:v>-24677.100000000006</c:v>
                </c:pt>
                <c:pt idx="271">
                  <c:v>-19599.32</c:v>
                </c:pt>
                <c:pt idx="272">
                  <c:v>-16023.410000000003</c:v>
                </c:pt>
                <c:pt idx="273">
                  <c:v>-16878.36</c:v>
                </c:pt>
                <c:pt idx="274">
                  <c:v>-18640.649999999998</c:v>
                </c:pt>
                <c:pt idx="275">
                  <c:v>-20595.440000000002</c:v>
                </c:pt>
                <c:pt idx="276">
                  <c:v>-22915.109999999997</c:v>
                </c:pt>
                <c:pt idx="277">
                  <c:v>-26359.460000000003</c:v>
                </c:pt>
                <c:pt idx="278">
                  <c:v>-28648.62</c:v>
                </c:pt>
                <c:pt idx="279">
                  <c:v>-22927.550000000003</c:v>
                </c:pt>
                <c:pt idx="280">
                  <c:v>8048.3699999999953</c:v>
                </c:pt>
                <c:pt idx="281">
                  <c:v>24592.850000000006</c:v>
                </c:pt>
                <c:pt idx="282">
                  <c:v>26605.219999999987</c:v>
                </c:pt>
                <c:pt idx="283">
                  <c:v>15052.309999999998</c:v>
                </c:pt>
                <c:pt idx="284">
                  <c:v>6634.4000000000015</c:v>
                </c:pt>
                <c:pt idx="285">
                  <c:v>8342.3499999999913</c:v>
                </c:pt>
                <c:pt idx="286">
                  <c:v>3858.6699999999983</c:v>
                </c:pt>
                <c:pt idx="287">
                  <c:v>1328.429999999993</c:v>
                </c:pt>
                <c:pt idx="288">
                  <c:v>2927.1199999999953</c:v>
                </c:pt>
                <c:pt idx="289">
                  <c:v>1931.6199999999953</c:v>
                </c:pt>
                <c:pt idx="290">
                  <c:v>-3332.4500000000116</c:v>
                </c:pt>
                <c:pt idx="291">
                  <c:v>-28066.720000000001</c:v>
                </c:pt>
                <c:pt idx="292">
                  <c:v>-40878.380000000005</c:v>
                </c:pt>
                <c:pt idx="293">
                  <c:v>-33534.910000000003</c:v>
                </c:pt>
                <c:pt idx="294">
                  <c:v>-23342.35</c:v>
                </c:pt>
                <c:pt idx="295">
                  <c:v>-17328.120000000003</c:v>
                </c:pt>
                <c:pt idx="296">
                  <c:v>-12108.419999999998</c:v>
                </c:pt>
                <c:pt idx="297">
                  <c:v>-9515.2300000000032</c:v>
                </c:pt>
                <c:pt idx="298">
                  <c:v>-7738.7000000000044</c:v>
                </c:pt>
                <c:pt idx="299">
                  <c:v>-7833.7200000000012</c:v>
                </c:pt>
                <c:pt idx="300">
                  <c:v>-8410.5</c:v>
                </c:pt>
                <c:pt idx="301">
                  <c:v>-8445.7900000000081</c:v>
                </c:pt>
                <c:pt idx="302">
                  <c:v>-12211.640000000003</c:v>
                </c:pt>
                <c:pt idx="303">
                  <c:v>-10389.530000000006</c:v>
                </c:pt>
                <c:pt idx="304">
                  <c:v>15268.259999999995</c:v>
                </c:pt>
                <c:pt idx="305">
                  <c:v>32534.639999999999</c:v>
                </c:pt>
                <c:pt idx="306">
                  <c:v>34043.219999999994</c:v>
                </c:pt>
                <c:pt idx="307">
                  <c:v>27825.640000000007</c:v>
                </c:pt>
                <c:pt idx="308">
                  <c:v>22574.890000000007</c:v>
                </c:pt>
                <c:pt idx="309">
                  <c:v>23424.249999999993</c:v>
                </c:pt>
                <c:pt idx="310">
                  <c:v>22875.689999999988</c:v>
                </c:pt>
                <c:pt idx="311">
                  <c:v>21916.359999999986</c:v>
                </c:pt>
                <c:pt idx="312">
                  <c:v>19102.899999999994</c:v>
                </c:pt>
                <c:pt idx="313">
                  <c:v>18573.22</c:v>
                </c:pt>
                <c:pt idx="314">
                  <c:v>10374.989999999991</c:v>
                </c:pt>
                <c:pt idx="315">
                  <c:v>-12261.340000000004</c:v>
                </c:pt>
                <c:pt idx="316">
                  <c:v>-21054.420000000006</c:v>
                </c:pt>
                <c:pt idx="317">
                  <c:v>-8632.0500000000029</c:v>
                </c:pt>
                <c:pt idx="318">
                  <c:v>4341.0999999999985</c:v>
                </c:pt>
                <c:pt idx="319">
                  <c:v>14374.650000000001</c:v>
                </c:pt>
                <c:pt idx="320">
                  <c:v>14991.509999999995</c:v>
                </c:pt>
                <c:pt idx="321">
                  <c:v>14067.659999999996</c:v>
                </c:pt>
                <c:pt idx="322">
                  <c:v>9354.5399999999936</c:v>
                </c:pt>
                <c:pt idx="323">
                  <c:v>4051.6100000000006</c:v>
                </c:pt>
                <c:pt idx="324">
                  <c:v>761.65000000000146</c:v>
                </c:pt>
                <c:pt idx="325">
                  <c:v>-3321.7300000000032</c:v>
                </c:pt>
                <c:pt idx="326">
                  <c:v>-4133.3000000000029</c:v>
                </c:pt>
                <c:pt idx="327">
                  <c:v>273.80999999999767</c:v>
                </c:pt>
                <c:pt idx="328">
                  <c:v>25277.879999999997</c:v>
                </c:pt>
                <c:pt idx="329">
                  <c:v>47115.349999999991</c:v>
                </c:pt>
                <c:pt idx="330">
                  <c:v>49842.249999999985</c:v>
                </c:pt>
                <c:pt idx="331">
                  <c:v>49668.749999999978</c:v>
                </c:pt>
                <c:pt idx="332">
                  <c:v>46024.920000000013</c:v>
                </c:pt>
                <c:pt idx="333">
                  <c:v>44523.33</c:v>
                </c:pt>
                <c:pt idx="334">
                  <c:v>45091.75</c:v>
                </c:pt>
                <c:pt idx="335">
                  <c:v>42928.339999999982</c:v>
                </c:pt>
                <c:pt idx="336">
                  <c:v>37559.109999999986</c:v>
                </c:pt>
                <c:pt idx="337">
                  <c:v>36725.380000000005</c:v>
                </c:pt>
                <c:pt idx="338">
                  <c:v>26997.86</c:v>
                </c:pt>
                <c:pt idx="339">
                  <c:v>1639.570000000007</c:v>
                </c:pt>
                <c:pt idx="340">
                  <c:v>-16839.659999999996</c:v>
                </c:pt>
                <c:pt idx="341">
                  <c:v>-13488.000000000007</c:v>
                </c:pt>
                <c:pt idx="342">
                  <c:v>-7659.760000000002</c:v>
                </c:pt>
                <c:pt idx="343">
                  <c:v>-1888.5</c:v>
                </c:pt>
                <c:pt idx="344">
                  <c:v>-76.830000000001746</c:v>
                </c:pt>
                <c:pt idx="345">
                  <c:v>820.26000000000204</c:v>
                </c:pt>
                <c:pt idx="346">
                  <c:v>-2100.1800000000003</c:v>
                </c:pt>
                <c:pt idx="347">
                  <c:v>-5715.010000000002</c:v>
                </c:pt>
                <c:pt idx="348">
                  <c:v>-8769.7400000000052</c:v>
                </c:pt>
                <c:pt idx="349">
                  <c:v>-14596.690000000002</c:v>
                </c:pt>
                <c:pt idx="350">
                  <c:v>-20492.710000000003</c:v>
                </c:pt>
                <c:pt idx="351">
                  <c:v>-18245.52</c:v>
                </c:pt>
                <c:pt idx="352">
                  <c:v>-6346.7600000000093</c:v>
                </c:pt>
                <c:pt idx="353">
                  <c:v>5197.1900000000023</c:v>
                </c:pt>
                <c:pt idx="354">
                  <c:v>9008.919999999991</c:v>
                </c:pt>
                <c:pt idx="355">
                  <c:v>11399.25</c:v>
                </c:pt>
                <c:pt idx="356">
                  <c:v>10318.319999999992</c:v>
                </c:pt>
                <c:pt idx="357">
                  <c:v>13276.87999999999</c:v>
                </c:pt>
                <c:pt idx="358">
                  <c:v>9509.2299999999959</c:v>
                </c:pt>
                <c:pt idx="359">
                  <c:v>4287.8999999999942</c:v>
                </c:pt>
                <c:pt idx="360">
                  <c:v>-956.82000000000698</c:v>
                </c:pt>
                <c:pt idx="361">
                  <c:v>-815.64000000001397</c:v>
                </c:pt>
                <c:pt idx="362">
                  <c:v>-10008.679999999993</c:v>
                </c:pt>
                <c:pt idx="363">
                  <c:v>-31022.400000000001</c:v>
                </c:pt>
                <c:pt idx="364">
                  <c:v>-39146.069999999992</c:v>
                </c:pt>
                <c:pt idx="365">
                  <c:v>-35123.730000000003</c:v>
                </c:pt>
                <c:pt idx="366">
                  <c:v>-29160.730000000003</c:v>
                </c:pt>
                <c:pt idx="367">
                  <c:v>-24969.300000000003</c:v>
                </c:pt>
                <c:pt idx="368">
                  <c:v>-20140.690000000002</c:v>
                </c:pt>
                <c:pt idx="369">
                  <c:v>-15728.82</c:v>
                </c:pt>
                <c:pt idx="370">
                  <c:v>-9640.7200000000012</c:v>
                </c:pt>
                <c:pt idx="371">
                  <c:v>-9260.3300000000017</c:v>
                </c:pt>
                <c:pt idx="372">
                  <c:v>-11000.870000000003</c:v>
                </c:pt>
                <c:pt idx="373">
                  <c:v>-12112.700000000004</c:v>
                </c:pt>
                <c:pt idx="374">
                  <c:v>-16290.260000000002</c:v>
                </c:pt>
                <c:pt idx="375">
                  <c:v>-14868.170000000006</c:v>
                </c:pt>
                <c:pt idx="376">
                  <c:v>2239.2899999999936</c:v>
                </c:pt>
                <c:pt idx="377">
                  <c:v>14898.600000000006</c:v>
                </c:pt>
                <c:pt idx="378">
                  <c:v>22097.619999999988</c:v>
                </c:pt>
                <c:pt idx="379">
                  <c:v>18051.349999999991</c:v>
                </c:pt>
                <c:pt idx="380">
                  <c:v>12040.25</c:v>
                </c:pt>
                <c:pt idx="381">
                  <c:v>9410.609999999986</c:v>
                </c:pt>
                <c:pt idx="382">
                  <c:v>6235.7199999999866</c:v>
                </c:pt>
                <c:pt idx="383">
                  <c:v>2897.8899999999994</c:v>
                </c:pt>
                <c:pt idx="384">
                  <c:v>4836.0499999999884</c:v>
                </c:pt>
                <c:pt idx="385">
                  <c:v>8824.9099999999889</c:v>
                </c:pt>
                <c:pt idx="386">
                  <c:v>-396.13000000000466</c:v>
                </c:pt>
                <c:pt idx="387">
                  <c:v>-17068.990000000005</c:v>
                </c:pt>
                <c:pt idx="388">
                  <c:v>-22499.19000000001</c:v>
                </c:pt>
                <c:pt idx="389">
                  <c:v>-17709.499999999993</c:v>
                </c:pt>
                <c:pt idx="390">
                  <c:v>-14735.449999999997</c:v>
                </c:pt>
                <c:pt idx="391">
                  <c:v>-11351.830000000002</c:v>
                </c:pt>
                <c:pt idx="392">
                  <c:v>-11710.849999999999</c:v>
                </c:pt>
                <c:pt idx="393">
                  <c:v>-17559.590000000004</c:v>
                </c:pt>
                <c:pt idx="394">
                  <c:v>-25151.579999999998</c:v>
                </c:pt>
                <c:pt idx="395">
                  <c:v>-29821.759999999998</c:v>
                </c:pt>
                <c:pt idx="396">
                  <c:v>-32288.63</c:v>
                </c:pt>
                <c:pt idx="397">
                  <c:v>-32830.119999999995</c:v>
                </c:pt>
                <c:pt idx="398">
                  <c:v>-35051.930000000008</c:v>
                </c:pt>
                <c:pt idx="399">
                  <c:v>-28220.03</c:v>
                </c:pt>
                <c:pt idx="400">
                  <c:v>-6588.4100000000035</c:v>
                </c:pt>
                <c:pt idx="401">
                  <c:v>10142.770000000004</c:v>
                </c:pt>
                <c:pt idx="402">
                  <c:v>15881.5</c:v>
                </c:pt>
                <c:pt idx="403">
                  <c:v>16101.07</c:v>
                </c:pt>
                <c:pt idx="404">
                  <c:v>14295.399999999987</c:v>
                </c:pt>
                <c:pt idx="405">
                  <c:v>6019.6299999999901</c:v>
                </c:pt>
                <c:pt idx="406">
                  <c:v>4999.9199999999983</c:v>
                </c:pt>
                <c:pt idx="407">
                  <c:v>8502.6999999999971</c:v>
                </c:pt>
                <c:pt idx="408">
                  <c:v>11536.14</c:v>
                </c:pt>
                <c:pt idx="409">
                  <c:v>15035.330000000002</c:v>
                </c:pt>
                <c:pt idx="410">
                  <c:v>9464.1899999999805</c:v>
                </c:pt>
                <c:pt idx="411">
                  <c:v>-10121</c:v>
                </c:pt>
                <c:pt idx="412">
                  <c:v>-27124.470000000005</c:v>
                </c:pt>
                <c:pt idx="413">
                  <c:v>-31687.590000000004</c:v>
                </c:pt>
                <c:pt idx="414">
                  <c:v>-30394.53</c:v>
                </c:pt>
                <c:pt idx="415">
                  <c:v>-26076.199999999997</c:v>
                </c:pt>
                <c:pt idx="416">
                  <c:v>-22266.91</c:v>
                </c:pt>
                <c:pt idx="417">
                  <c:v>-21271.140000000003</c:v>
                </c:pt>
                <c:pt idx="418">
                  <c:v>-21371.24</c:v>
                </c:pt>
                <c:pt idx="419">
                  <c:v>-23950.210000000003</c:v>
                </c:pt>
                <c:pt idx="420">
                  <c:v>-28394.690000000002</c:v>
                </c:pt>
                <c:pt idx="421">
                  <c:v>-32128.75</c:v>
                </c:pt>
                <c:pt idx="422">
                  <c:v>-34377.060000000005</c:v>
                </c:pt>
                <c:pt idx="423">
                  <c:v>-32721.16</c:v>
                </c:pt>
                <c:pt idx="424">
                  <c:v>-11978.330000000002</c:v>
                </c:pt>
                <c:pt idx="425">
                  <c:v>5898.2799999999916</c:v>
                </c:pt>
                <c:pt idx="426">
                  <c:v>7574.8699999999881</c:v>
                </c:pt>
                <c:pt idx="427">
                  <c:v>14332.829999999987</c:v>
                </c:pt>
                <c:pt idx="428">
                  <c:v>12566.71</c:v>
                </c:pt>
                <c:pt idx="429">
                  <c:v>9466.669999999991</c:v>
                </c:pt>
                <c:pt idx="430">
                  <c:v>7974.4399999999878</c:v>
                </c:pt>
                <c:pt idx="431">
                  <c:v>8675.5599999999977</c:v>
                </c:pt>
                <c:pt idx="432">
                  <c:v>8667.4399999999878</c:v>
                </c:pt>
                <c:pt idx="433">
                  <c:v>10470.950000000004</c:v>
                </c:pt>
                <c:pt idx="434">
                  <c:v>5202.1699999999983</c:v>
                </c:pt>
                <c:pt idx="435">
                  <c:v>-11617.840000000004</c:v>
                </c:pt>
                <c:pt idx="436">
                  <c:v>-12591.849999999999</c:v>
                </c:pt>
                <c:pt idx="437">
                  <c:v>-7780.9700000000012</c:v>
                </c:pt>
                <c:pt idx="438">
                  <c:v>-2681.4800000000032</c:v>
                </c:pt>
                <c:pt idx="439">
                  <c:v>998.55999999999767</c:v>
                </c:pt>
                <c:pt idx="440">
                  <c:v>-637.93999999999505</c:v>
                </c:pt>
                <c:pt idx="441">
                  <c:v>-5426.7200000000012</c:v>
                </c:pt>
                <c:pt idx="442">
                  <c:v>-5432.760000000002</c:v>
                </c:pt>
                <c:pt idx="443">
                  <c:v>-4201.7700000000041</c:v>
                </c:pt>
                <c:pt idx="444">
                  <c:v>-4612.6599999999962</c:v>
                </c:pt>
                <c:pt idx="445">
                  <c:v>-4555.5999999999985</c:v>
                </c:pt>
                <c:pt idx="446">
                  <c:v>-5631.3100000000049</c:v>
                </c:pt>
                <c:pt idx="447">
                  <c:v>-6153.9500000000044</c:v>
                </c:pt>
                <c:pt idx="448">
                  <c:v>4164.4699999999939</c:v>
                </c:pt>
                <c:pt idx="449">
                  <c:v>21987.68</c:v>
                </c:pt>
                <c:pt idx="450">
                  <c:v>23912.929999999986</c:v>
                </c:pt>
                <c:pt idx="451">
                  <c:v>24021.53</c:v>
                </c:pt>
                <c:pt idx="452">
                  <c:v>23504.229999999996</c:v>
                </c:pt>
                <c:pt idx="453">
                  <c:v>20164</c:v>
                </c:pt>
                <c:pt idx="454">
                  <c:v>26696.76999999999</c:v>
                </c:pt>
                <c:pt idx="455">
                  <c:v>39843.809999999983</c:v>
                </c:pt>
                <c:pt idx="456">
                  <c:v>39776.969999999987</c:v>
                </c:pt>
                <c:pt idx="457">
                  <c:v>27349.489999999991</c:v>
                </c:pt>
                <c:pt idx="458">
                  <c:v>12761.349999999999</c:v>
                </c:pt>
                <c:pt idx="459">
                  <c:v>-6576.6899999999951</c:v>
                </c:pt>
                <c:pt idx="460">
                  <c:v>-11613.270000000004</c:v>
                </c:pt>
                <c:pt idx="461">
                  <c:v>-9435.9100000000035</c:v>
                </c:pt>
                <c:pt idx="462">
                  <c:v>-4188.8800000000047</c:v>
                </c:pt>
                <c:pt idx="463">
                  <c:v>-7725.6300000000047</c:v>
                </c:pt>
                <c:pt idx="464">
                  <c:v>-12569.979999999996</c:v>
                </c:pt>
                <c:pt idx="465">
                  <c:v>-13884.230000000003</c:v>
                </c:pt>
                <c:pt idx="466">
                  <c:v>-10995.460000000006</c:v>
                </c:pt>
                <c:pt idx="467">
                  <c:v>-8435.1500000000015</c:v>
                </c:pt>
                <c:pt idx="468">
                  <c:v>-7996.5600000000049</c:v>
                </c:pt>
                <c:pt idx="469">
                  <c:v>-9098.9599999999991</c:v>
                </c:pt>
                <c:pt idx="470">
                  <c:v>-11119.64</c:v>
                </c:pt>
                <c:pt idx="471">
                  <c:v>-11843.009999999998</c:v>
                </c:pt>
                <c:pt idx="472">
                  <c:v>-3752.8300000000017</c:v>
                </c:pt>
                <c:pt idx="473">
                  <c:v>8097.989999999998</c:v>
                </c:pt>
                <c:pt idx="474">
                  <c:v>11024.169999999991</c:v>
                </c:pt>
                <c:pt idx="475">
                  <c:v>16497.619999999995</c:v>
                </c:pt>
                <c:pt idx="476">
                  <c:v>22164.829999999994</c:v>
                </c:pt>
                <c:pt idx="477">
                  <c:v>22654.35</c:v>
                </c:pt>
                <c:pt idx="478">
                  <c:v>23101.739999999998</c:v>
                </c:pt>
                <c:pt idx="479">
                  <c:v>19199.62999999999</c:v>
                </c:pt>
                <c:pt idx="480">
                  <c:v>13203.859999999993</c:v>
                </c:pt>
                <c:pt idx="481">
                  <c:v>9391.43</c:v>
                </c:pt>
                <c:pt idx="482">
                  <c:v>4786.4399999999951</c:v>
                </c:pt>
                <c:pt idx="483">
                  <c:v>-13258.970000000008</c:v>
                </c:pt>
                <c:pt idx="484">
                  <c:v>-23443.309999999998</c:v>
                </c:pt>
                <c:pt idx="485">
                  <c:v>-24505.760000000002</c:v>
                </c:pt>
                <c:pt idx="486">
                  <c:v>-24294.39</c:v>
                </c:pt>
                <c:pt idx="487">
                  <c:v>-21606.61</c:v>
                </c:pt>
                <c:pt idx="488">
                  <c:v>-17965.260000000002</c:v>
                </c:pt>
                <c:pt idx="489">
                  <c:v>-15843.14</c:v>
                </c:pt>
                <c:pt idx="490">
                  <c:v>-12815.54</c:v>
                </c:pt>
                <c:pt idx="491">
                  <c:v>-11970.75</c:v>
                </c:pt>
                <c:pt idx="492">
                  <c:v>-13620.500000000004</c:v>
                </c:pt>
                <c:pt idx="493">
                  <c:v>-15215.350000000002</c:v>
                </c:pt>
                <c:pt idx="494">
                  <c:v>-15137.39</c:v>
                </c:pt>
                <c:pt idx="495">
                  <c:v>-13758.590000000004</c:v>
                </c:pt>
                <c:pt idx="496">
                  <c:v>-3734.3000000000029</c:v>
                </c:pt>
                <c:pt idx="497">
                  <c:v>10678.689999999995</c:v>
                </c:pt>
                <c:pt idx="498">
                  <c:v>19697.51999999999</c:v>
                </c:pt>
                <c:pt idx="499">
                  <c:v>25660.46</c:v>
                </c:pt>
                <c:pt idx="500">
                  <c:v>23724.699999999997</c:v>
                </c:pt>
                <c:pt idx="501">
                  <c:v>21250.869999999988</c:v>
                </c:pt>
                <c:pt idx="502">
                  <c:v>21646.440000000002</c:v>
                </c:pt>
                <c:pt idx="503">
                  <c:v>22008.389999999985</c:v>
                </c:pt>
                <c:pt idx="504">
                  <c:v>15567.769999999997</c:v>
                </c:pt>
                <c:pt idx="505">
                  <c:v>6779.5899999999892</c:v>
                </c:pt>
                <c:pt idx="506">
                  <c:v>-3534.5800000000017</c:v>
                </c:pt>
                <c:pt idx="507">
                  <c:v>-20079.57</c:v>
                </c:pt>
                <c:pt idx="508">
                  <c:v>-29406.780000000002</c:v>
                </c:pt>
                <c:pt idx="509">
                  <c:v>-29875.15</c:v>
                </c:pt>
                <c:pt idx="510">
                  <c:v>-27706.930000000004</c:v>
                </c:pt>
                <c:pt idx="511">
                  <c:v>-29209.190000000002</c:v>
                </c:pt>
                <c:pt idx="512">
                  <c:v>-30727.300000000003</c:v>
                </c:pt>
                <c:pt idx="513">
                  <c:v>-30678.760000000002</c:v>
                </c:pt>
                <c:pt idx="514">
                  <c:v>-32382.18</c:v>
                </c:pt>
                <c:pt idx="515">
                  <c:v>-32787.020000000004</c:v>
                </c:pt>
                <c:pt idx="516">
                  <c:v>-34843.03</c:v>
                </c:pt>
                <c:pt idx="517">
                  <c:v>-36409.740000000005</c:v>
                </c:pt>
                <c:pt idx="518">
                  <c:v>-38731.729999999996</c:v>
                </c:pt>
                <c:pt idx="519">
                  <c:v>-38226.1</c:v>
                </c:pt>
                <c:pt idx="520">
                  <c:v>-28099.02</c:v>
                </c:pt>
                <c:pt idx="521">
                  <c:v>-15065.009999999995</c:v>
                </c:pt>
                <c:pt idx="522">
                  <c:v>-7086.3000000000029</c:v>
                </c:pt>
                <c:pt idx="523">
                  <c:v>-2339.2700000000041</c:v>
                </c:pt>
                <c:pt idx="524">
                  <c:v>3170.9799999999959</c:v>
                </c:pt>
                <c:pt idx="525">
                  <c:v>4103.7399999999907</c:v>
                </c:pt>
                <c:pt idx="526">
                  <c:v>4093.5999999999985</c:v>
                </c:pt>
                <c:pt idx="527">
                  <c:v>4373.25</c:v>
                </c:pt>
                <c:pt idx="528">
                  <c:v>7227.9799999999959</c:v>
                </c:pt>
                <c:pt idx="529">
                  <c:v>5009.2499999999927</c:v>
                </c:pt>
                <c:pt idx="530">
                  <c:v>455.45999999999913</c:v>
                </c:pt>
                <c:pt idx="531">
                  <c:v>-26012.739999999998</c:v>
                </c:pt>
                <c:pt idx="532">
                  <c:v>-38818.080000000002</c:v>
                </c:pt>
                <c:pt idx="533">
                  <c:v>-37553.71</c:v>
                </c:pt>
                <c:pt idx="534">
                  <c:v>-33494</c:v>
                </c:pt>
                <c:pt idx="535">
                  <c:v>-30784.530000000002</c:v>
                </c:pt>
                <c:pt idx="536">
                  <c:v>-30826.73</c:v>
                </c:pt>
                <c:pt idx="537">
                  <c:v>-30399.920000000002</c:v>
                </c:pt>
                <c:pt idx="538">
                  <c:v>-30991.950000000004</c:v>
                </c:pt>
                <c:pt idx="539">
                  <c:v>-32226.03</c:v>
                </c:pt>
                <c:pt idx="540">
                  <c:v>-34082.630000000005</c:v>
                </c:pt>
                <c:pt idx="541">
                  <c:v>-36913.100000000006</c:v>
                </c:pt>
                <c:pt idx="542">
                  <c:v>-40093.800000000003</c:v>
                </c:pt>
                <c:pt idx="543">
                  <c:v>-39578.89</c:v>
                </c:pt>
                <c:pt idx="544">
                  <c:v>-21304.9</c:v>
                </c:pt>
                <c:pt idx="545">
                  <c:v>-4223.8900000000067</c:v>
                </c:pt>
                <c:pt idx="546">
                  <c:v>3810.2999999999956</c:v>
                </c:pt>
                <c:pt idx="547">
                  <c:v>10374.5</c:v>
                </c:pt>
                <c:pt idx="548">
                  <c:v>7683.1399999999994</c:v>
                </c:pt>
                <c:pt idx="549">
                  <c:v>5997.5899999999965</c:v>
                </c:pt>
                <c:pt idx="550">
                  <c:v>8154.1399999999921</c:v>
                </c:pt>
                <c:pt idx="551">
                  <c:v>11537.579999999994</c:v>
                </c:pt>
                <c:pt idx="552">
                  <c:v>3655.7499999999854</c:v>
                </c:pt>
                <c:pt idx="553">
                  <c:v>2515.5699999999924</c:v>
                </c:pt>
                <c:pt idx="554">
                  <c:v>-6878.4800000000032</c:v>
                </c:pt>
                <c:pt idx="555">
                  <c:v>-25692.770000000004</c:v>
                </c:pt>
                <c:pt idx="556">
                  <c:v>-34031.869999999995</c:v>
                </c:pt>
                <c:pt idx="557">
                  <c:v>-33384.100000000006</c:v>
                </c:pt>
                <c:pt idx="558">
                  <c:v>-32941.339999999997</c:v>
                </c:pt>
                <c:pt idx="559">
                  <c:v>-32470.55</c:v>
                </c:pt>
                <c:pt idx="560">
                  <c:v>-32504.010000000002</c:v>
                </c:pt>
                <c:pt idx="561">
                  <c:v>-32541.440000000002</c:v>
                </c:pt>
                <c:pt idx="562">
                  <c:v>-33743.100000000006</c:v>
                </c:pt>
                <c:pt idx="563">
                  <c:v>-34026.11</c:v>
                </c:pt>
                <c:pt idx="564">
                  <c:v>-35653.06</c:v>
                </c:pt>
                <c:pt idx="565">
                  <c:v>-37834.730000000003</c:v>
                </c:pt>
                <c:pt idx="566">
                  <c:v>-40490.65</c:v>
                </c:pt>
                <c:pt idx="567">
                  <c:v>-38122.25</c:v>
                </c:pt>
                <c:pt idx="568">
                  <c:v>-15765.32</c:v>
                </c:pt>
                <c:pt idx="569">
                  <c:v>-1044.9600000000137</c:v>
                </c:pt>
                <c:pt idx="570">
                  <c:v>5175.6499999999869</c:v>
                </c:pt>
                <c:pt idx="571">
                  <c:v>6326.3600000000006</c:v>
                </c:pt>
                <c:pt idx="572">
                  <c:v>2939.1199999999953</c:v>
                </c:pt>
                <c:pt idx="573">
                  <c:v>1894.9199999999983</c:v>
                </c:pt>
                <c:pt idx="574">
                  <c:v>4307.8399999999965</c:v>
                </c:pt>
                <c:pt idx="575">
                  <c:v>-2156.7600000000093</c:v>
                </c:pt>
                <c:pt idx="576">
                  <c:v>-3572.4300000000076</c:v>
                </c:pt>
                <c:pt idx="577">
                  <c:v>-6301.9799999999959</c:v>
                </c:pt>
                <c:pt idx="578">
                  <c:v>-15272.559999999998</c:v>
                </c:pt>
                <c:pt idx="579">
                  <c:v>-38370.620000000003</c:v>
                </c:pt>
                <c:pt idx="580">
                  <c:v>-49164.43</c:v>
                </c:pt>
                <c:pt idx="581">
                  <c:v>-44116.520000000004</c:v>
                </c:pt>
                <c:pt idx="582">
                  <c:v>-37063.449999999997</c:v>
                </c:pt>
                <c:pt idx="583">
                  <c:v>-31920.969999999998</c:v>
                </c:pt>
                <c:pt idx="584">
                  <c:v>-26855.010000000002</c:v>
                </c:pt>
                <c:pt idx="585">
                  <c:v>-24585.08</c:v>
                </c:pt>
                <c:pt idx="586">
                  <c:v>-23743.400000000005</c:v>
                </c:pt>
                <c:pt idx="587">
                  <c:v>-25336.960000000003</c:v>
                </c:pt>
                <c:pt idx="588">
                  <c:v>-28068.810000000005</c:v>
                </c:pt>
                <c:pt idx="589">
                  <c:v>-30515.86</c:v>
                </c:pt>
                <c:pt idx="590">
                  <c:v>-35255.279999999999</c:v>
                </c:pt>
                <c:pt idx="591">
                  <c:v>-34172.230000000003</c:v>
                </c:pt>
                <c:pt idx="592">
                  <c:v>-7484.6299999999974</c:v>
                </c:pt>
                <c:pt idx="593">
                  <c:v>15072.529999999992</c:v>
                </c:pt>
                <c:pt idx="594">
                  <c:v>20423.129999999997</c:v>
                </c:pt>
                <c:pt idx="595">
                  <c:v>16900.279999999992</c:v>
                </c:pt>
                <c:pt idx="596">
                  <c:v>8537.919999999991</c:v>
                </c:pt>
                <c:pt idx="597">
                  <c:v>2693.9699999999939</c:v>
                </c:pt>
                <c:pt idx="598">
                  <c:v>-3281.320000000007</c:v>
                </c:pt>
                <c:pt idx="599">
                  <c:v>-2942.6299999999974</c:v>
                </c:pt>
                <c:pt idx="600">
                  <c:v>1983.1299999999901</c:v>
                </c:pt>
                <c:pt idx="601">
                  <c:v>-932.27999999999884</c:v>
                </c:pt>
                <c:pt idx="602">
                  <c:v>-8888.7100000000064</c:v>
                </c:pt>
                <c:pt idx="603">
                  <c:v>-33943.040000000001</c:v>
                </c:pt>
                <c:pt idx="604">
                  <c:v>-39665.959999999992</c:v>
                </c:pt>
                <c:pt idx="605">
                  <c:v>-27213.500000000004</c:v>
                </c:pt>
                <c:pt idx="606">
                  <c:v>-14288.349999999999</c:v>
                </c:pt>
                <c:pt idx="607">
                  <c:v>-4360.68</c:v>
                </c:pt>
                <c:pt idx="608">
                  <c:v>2037.0999999999985</c:v>
                </c:pt>
                <c:pt idx="609">
                  <c:v>2201.3099999999977</c:v>
                </c:pt>
                <c:pt idx="610">
                  <c:v>3061.2299999999959</c:v>
                </c:pt>
                <c:pt idx="611">
                  <c:v>3216.8699999999953</c:v>
                </c:pt>
                <c:pt idx="612">
                  <c:v>-1644.2800000000061</c:v>
                </c:pt>
                <c:pt idx="613">
                  <c:v>-6202.0999999999985</c:v>
                </c:pt>
                <c:pt idx="614">
                  <c:v>-7043.8899999999994</c:v>
                </c:pt>
                <c:pt idx="615">
                  <c:v>-6758.07</c:v>
                </c:pt>
                <c:pt idx="616">
                  <c:v>13710.089999999997</c:v>
                </c:pt>
                <c:pt idx="617">
                  <c:v>33978.33</c:v>
                </c:pt>
                <c:pt idx="618">
                  <c:v>45501.54</c:v>
                </c:pt>
                <c:pt idx="619">
                  <c:v>44001.37999999999</c:v>
                </c:pt>
                <c:pt idx="620">
                  <c:v>41025.46</c:v>
                </c:pt>
                <c:pt idx="621">
                  <c:v>40267.480000000003</c:v>
                </c:pt>
                <c:pt idx="622">
                  <c:v>33438.589999999982</c:v>
                </c:pt>
                <c:pt idx="623">
                  <c:v>30859</c:v>
                </c:pt>
                <c:pt idx="624">
                  <c:v>31617.570000000007</c:v>
                </c:pt>
                <c:pt idx="625">
                  <c:v>34749.64</c:v>
                </c:pt>
                <c:pt idx="626">
                  <c:v>29330.940000000002</c:v>
                </c:pt>
                <c:pt idx="627">
                  <c:v>-4614.3899999999994</c:v>
                </c:pt>
                <c:pt idx="628">
                  <c:v>-13236.010000000002</c:v>
                </c:pt>
                <c:pt idx="629">
                  <c:v>-3678.8099999999977</c:v>
                </c:pt>
                <c:pt idx="630">
                  <c:v>4980.68</c:v>
                </c:pt>
                <c:pt idx="631">
                  <c:v>15089.350000000006</c:v>
                </c:pt>
                <c:pt idx="632">
                  <c:v>18263.119999999995</c:v>
                </c:pt>
                <c:pt idx="633">
                  <c:v>23191.440000000002</c:v>
                </c:pt>
                <c:pt idx="634">
                  <c:v>26163.1</c:v>
                </c:pt>
                <c:pt idx="635">
                  <c:v>23629.399999999994</c:v>
                </c:pt>
                <c:pt idx="636">
                  <c:v>17478.699999999997</c:v>
                </c:pt>
                <c:pt idx="637">
                  <c:v>13544.589999999997</c:v>
                </c:pt>
                <c:pt idx="638">
                  <c:v>12620.61</c:v>
                </c:pt>
                <c:pt idx="639">
                  <c:v>16942.089999999997</c:v>
                </c:pt>
                <c:pt idx="640">
                  <c:v>44874.899999999987</c:v>
                </c:pt>
                <c:pt idx="641">
                  <c:v>70097.549999999988</c:v>
                </c:pt>
                <c:pt idx="642">
                  <c:v>67006.389999999985</c:v>
                </c:pt>
                <c:pt idx="643">
                  <c:v>56514.46</c:v>
                </c:pt>
                <c:pt idx="644">
                  <c:v>49351.46</c:v>
                </c:pt>
                <c:pt idx="645">
                  <c:v>41267.89</c:v>
                </c:pt>
                <c:pt idx="646">
                  <c:v>35670.899999999994</c:v>
                </c:pt>
                <c:pt idx="647">
                  <c:v>31919.759999999995</c:v>
                </c:pt>
                <c:pt idx="648">
                  <c:v>19524.909999999989</c:v>
                </c:pt>
                <c:pt idx="649">
                  <c:v>24600.720000000001</c:v>
                </c:pt>
                <c:pt idx="650">
                  <c:v>33128.759999999995</c:v>
                </c:pt>
                <c:pt idx="651">
                  <c:v>14975.119999999995</c:v>
                </c:pt>
                <c:pt idx="652">
                  <c:v>-588.16000000000349</c:v>
                </c:pt>
                <c:pt idx="653">
                  <c:v>5559.3999999999942</c:v>
                </c:pt>
                <c:pt idx="654">
                  <c:v>6536.9499999999971</c:v>
                </c:pt>
                <c:pt idx="655">
                  <c:v>3762.3199999999924</c:v>
                </c:pt>
                <c:pt idx="656">
                  <c:v>4612.2499999999927</c:v>
                </c:pt>
                <c:pt idx="657">
                  <c:v>1057.8699999999953</c:v>
                </c:pt>
                <c:pt idx="658">
                  <c:v>-2233.2300000000032</c:v>
                </c:pt>
                <c:pt idx="659">
                  <c:v>-5853.8800000000047</c:v>
                </c:pt>
                <c:pt idx="660">
                  <c:v>-8131.0899999999965</c:v>
                </c:pt>
                <c:pt idx="661">
                  <c:v>-12192.309999999998</c:v>
                </c:pt>
                <c:pt idx="662">
                  <c:v>-13490.910000000003</c:v>
                </c:pt>
                <c:pt idx="663">
                  <c:v>-12003.669999999998</c:v>
                </c:pt>
                <c:pt idx="664">
                  <c:v>9782.8799999999974</c:v>
                </c:pt>
                <c:pt idx="665">
                  <c:v>35379.079999999994</c:v>
                </c:pt>
                <c:pt idx="666">
                  <c:v>42786.00999999998</c:v>
                </c:pt>
                <c:pt idx="667">
                  <c:v>39104.699999999997</c:v>
                </c:pt>
                <c:pt idx="668">
                  <c:v>33391.179999999993</c:v>
                </c:pt>
                <c:pt idx="669">
                  <c:v>26795.689999999988</c:v>
                </c:pt>
                <c:pt idx="670">
                  <c:v>25456.309999999998</c:v>
                </c:pt>
                <c:pt idx="671">
                  <c:v>24410.630000000005</c:v>
                </c:pt>
                <c:pt idx="672">
                  <c:v>25854.069999999992</c:v>
                </c:pt>
                <c:pt idx="673">
                  <c:v>20193.089999999982</c:v>
                </c:pt>
                <c:pt idx="674">
                  <c:v>2205.8999999999942</c:v>
                </c:pt>
                <c:pt idx="675">
                  <c:v>-11402.780000000006</c:v>
                </c:pt>
                <c:pt idx="676">
                  <c:v>-9046.1999999999971</c:v>
                </c:pt>
                <c:pt idx="677">
                  <c:v>1126.3999999999942</c:v>
                </c:pt>
                <c:pt idx="678">
                  <c:v>9691.7399999999907</c:v>
                </c:pt>
                <c:pt idx="679">
                  <c:v>1793.8599999999933</c:v>
                </c:pt>
                <c:pt idx="680">
                  <c:v>-7039.3600000000006</c:v>
                </c:pt>
                <c:pt idx="681">
                  <c:v>-15112.66</c:v>
                </c:pt>
                <c:pt idx="682">
                  <c:v>-19419.11</c:v>
                </c:pt>
                <c:pt idx="683">
                  <c:v>-22109.48</c:v>
                </c:pt>
                <c:pt idx="684">
                  <c:v>-25233.030000000002</c:v>
                </c:pt>
                <c:pt idx="685">
                  <c:v>-28645.339999999997</c:v>
                </c:pt>
                <c:pt idx="686">
                  <c:v>-32584.57</c:v>
                </c:pt>
                <c:pt idx="687">
                  <c:v>-29417.72</c:v>
                </c:pt>
                <c:pt idx="688">
                  <c:v>-18347.950000000004</c:v>
                </c:pt>
                <c:pt idx="689">
                  <c:v>-7.8300000000090222</c:v>
                </c:pt>
                <c:pt idx="690">
                  <c:v>2169.0999999999985</c:v>
                </c:pt>
                <c:pt idx="691">
                  <c:v>4522.2699999999968</c:v>
                </c:pt>
                <c:pt idx="692">
                  <c:v>4455.489999999998</c:v>
                </c:pt>
                <c:pt idx="693">
                  <c:v>5301.169999999991</c:v>
                </c:pt>
                <c:pt idx="694">
                  <c:v>2092.8300000000017</c:v>
                </c:pt>
                <c:pt idx="695">
                  <c:v>3889.2900000000009</c:v>
                </c:pt>
                <c:pt idx="696">
                  <c:v>-312.60000000000582</c:v>
                </c:pt>
                <c:pt idx="697">
                  <c:v>-9967.6500000000015</c:v>
                </c:pt>
                <c:pt idx="698">
                  <c:v>-19882.11</c:v>
                </c:pt>
                <c:pt idx="699">
                  <c:v>-32796.78</c:v>
                </c:pt>
                <c:pt idx="700">
                  <c:v>-39615.61</c:v>
                </c:pt>
                <c:pt idx="701">
                  <c:v>-41138.350000000006</c:v>
                </c:pt>
                <c:pt idx="702">
                  <c:v>-39602.600000000006</c:v>
                </c:pt>
                <c:pt idx="703">
                  <c:v>-37672.85</c:v>
                </c:pt>
                <c:pt idx="704">
                  <c:v>-36382.879999999997</c:v>
                </c:pt>
                <c:pt idx="705">
                  <c:v>-36460.01</c:v>
                </c:pt>
                <c:pt idx="706">
                  <c:v>-35740.800000000003</c:v>
                </c:pt>
                <c:pt idx="707">
                  <c:v>-36382.35</c:v>
                </c:pt>
                <c:pt idx="708">
                  <c:v>-38194.19</c:v>
                </c:pt>
                <c:pt idx="709">
                  <c:v>-40063.46</c:v>
                </c:pt>
                <c:pt idx="710">
                  <c:v>-42127.119999999995</c:v>
                </c:pt>
                <c:pt idx="711">
                  <c:v>-39726.69</c:v>
                </c:pt>
                <c:pt idx="712">
                  <c:v>-28523.29</c:v>
                </c:pt>
                <c:pt idx="713">
                  <c:v>-20616.270000000004</c:v>
                </c:pt>
                <c:pt idx="714">
                  <c:v>-14314.760000000009</c:v>
                </c:pt>
                <c:pt idx="715">
                  <c:v>-10069.420000000006</c:v>
                </c:pt>
                <c:pt idx="716">
                  <c:v>-7640.5900000000038</c:v>
                </c:pt>
                <c:pt idx="717">
                  <c:v>-4751.57</c:v>
                </c:pt>
                <c:pt idx="718">
                  <c:v>-6151.820000000007</c:v>
                </c:pt>
                <c:pt idx="719">
                  <c:v>-8535.1800000000076</c:v>
                </c:pt>
                <c:pt idx="720">
                  <c:v>-15389.210000000006</c:v>
                </c:pt>
                <c:pt idx="721">
                  <c:v>-22865.519999999997</c:v>
                </c:pt>
                <c:pt idx="722">
                  <c:v>-28495.910000000003</c:v>
                </c:pt>
                <c:pt idx="723">
                  <c:v>-39655.870000000003</c:v>
                </c:pt>
                <c:pt idx="724">
                  <c:v>-44436.65</c:v>
                </c:pt>
                <c:pt idx="725">
                  <c:v>-42691.98</c:v>
                </c:pt>
                <c:pt idx="726">
                  <c:v>-39760.080000000002</c:v>
                </c:pt>
                <c:pt idx="727">
                  <c:v>-35441.760000000002</c:v>
                </c:pt>
                <c:pt idx="728">
                  <c:v>-30835.229999999996</c:v>
                </c:pt>
                <c:pt idx="729">
                  <c:v>-31583.07</c:v>
                </c:pt>
                <c:pt idx="730">
                  <c:v>-32972.399999999994</c:v>
                </c:pt>
                <c:pt idx="731">
                  <c:v>-35579.5</c:v>
                </c:pt>
                <c:pt idx="732">
                  <c:v>-38600.410000000003</c:v>
                </c:pt>
                <c:pt idx="733">
                  <c:v>-40729.589999999997</c:v>
                </c:pt>
                <c:pt idx="734">
                  <c:v>-42484.73</c:v>
                </c:pt>
                <c:pt idx="735">
                  <c:v>-41088.400000000001</c:v>
                </c:pt>
                <c:pt idx="736">
                  <c:v>-31167.739999999998</c:v>
                </c:pt>
                <c:pt idx="737">
                  <c:v>-19849.510000000006</c:v>
                </c:pt>
                <c:pt idx="738">
                  <c:v>-14086.880000000005</c:v>
                </c:pt>
                <c:pt idx="739">
                  <c:v>-9363.6000000000058</c:v>
                </c:pt>
                <c:pt idx="740">
                  <c:v>-4738.5200000000041</c:v>
                </c:pt>
                <c:pt idx="741">
                  <c:v>-5726.2000000000044</c:v>
                </c:pt>
                <c:pt idx="742">
                  <c:v>-7197.9500000000044</c:v>
                </c:pt>
                <c:pt idx="743">
                  <c:v>-8731.4100000000035</c:v>
                </c:pt>
                <c:pt idx="744">
                  <c:v>-6648.6900000000023</c:v>
                </c:pt>
                <c:pt idx="745">
                  <c:v>-11619.800000000003</c:v>
                </c:pt>
                <c:pt idx="746">
                  <c:v>-21979.549999999996</c:v>
                </c:pt>
                <c:pt idx="747">
                  <c:v>-33460.050000000003</c:v>
                </c:pt>
                <c:pt idx="748">
                  <c:v>-33834.21</c:v>
                </c:pt>
                <c:pt idx="749">
                  <c:v>-27893.56</c:v>
                </c:pt>
                <c:pt idx="750">
                  <c:v>-25919.53</c:v>
                </c:pt>
                <c:pt idx="751">
                  <c:v>-23459.559999999998</c:v>
                </c:pt>
                <c:pt idx="752">
                  <c:v>-21591.039999999997</c:v>
                </c:pt>
                <c:pt idx="753">
                  <c:v>-18180.21</c:v>
                </c:pt>
                <c:pt idx="754">
                  <c:v>-17041.490000000002</c:v>
                </c:pt>
                <c:pt idx="755">
                  <c:v>-16989.16</c:v>
                </c:pt>
                <c:pt idx="756">
                  <c:v>-18220.490000000002</c:v>
                </c:pt>
                <c:pt idx="757">
                  <c:v>-21833.33</c:v>
                </c:pt>
                <c:pt idx="758">
                  <c:v>-24879.059999999998</c:v>
                </c:pt>
                <c:pt idx="759">
                  <c:v>-25852.43</c:v>
                </c:pt>
                <c:pt idx="760">
                  <c:v>-17368.350000000002</c:v>
                </c:pt>
                <c:pt idx="761">
                  <c:v>-9330</c:v>
                </c:pt>
                <c:pt idx="762">
                  <c:v>-3100.0899999999965</c:v>
                </c:pt>
                <c:pt idx="763">
                  <c:v>6123.1999999999971</c:v>
                </c:pt>
                <c:pt idx="764">
                  <c:v>13176.71</c:v>
                </c:pt>
                <c:pt idx="765">
                  <c:v>12035.409999999989</c:v>
                </c:pt>
                <c:pt idx="766">
                  <c:v>5806.919999999991</c:v>
                </c:pt>
                <c:pt idx="767">
                  <c:v>-3776.5500000000029</c:v>
                </c:pt>
                <c:pt idx="768">
                  <c:v>-3400.7000000000044</c:v>
                </c:pt>
                <c:pt idx="769">
                  <c:v>1241.9599999999919</c:v>
                </c:pt>
                <c:pt idx="770">
                  <c:v>-6952.8000000000029</c:v>
                </c:pt>
                <c:pt idx="771">
                  <c:v>-24366.420000000006</c:v>
                </c:pt>
                <c:pt idx="772">
                  <c:v>-28330.350000000002</c:v>
                </c:pt>
                <c:pt idx="773">
                  <c:v>-24946.739999999998</c:v>
                </c:pt>
                <c:pt idx="774">
                  <c:v>-21951.300000000003</c:v>
                </c:pt>
                <c:pt idx="775">
                  <c:v>-17885.73</c:v>
                </c:pt>
                <c:pt idx="776">
                  <c:v>-20506.520000000004</c:v>
                </c:pt>
                <c:pt idx="777">
                  <c:v>-24267.56</c:v>
                </c:pt>
                <c:pt idx="778">
                  <c:v>-24762.559999999998</c:v>
                </c:pt>
                <c:pt idx="779">
                  <c:v>-27753.089999999997</c:v>
                </c:pt>
                <c:pt idx="780">
                  <c:v>-31635.06</c:v>
                </c:pt>
                <c:pt idx="781">
                  <c:v>-32808.049999999996</c:v>
                </c:pt>
                <c:pt idx="782">
                  <c:v>-32944.720000000001</c:v>
                </c:pt>
                <c:pt idx="783">
                  <c:v>-31992.200000000004</c:v>
                </c:pt>
                <c:pt idx="784">
                  <c:v>-15092.380000000001</c:v>
                </c:pt>
                <c:pt idx="785">
                  <c:v>990.25999999999476</c:v>
                </c:pt>
                <c:pt idx="786">
                  <c:v>10072.509999999995</c:v>
                </c:pt>
                <c:pt idx="787">
                  <c:v>20093.11</c:v>
                </c:pt>
                <c:pt idx="788">
                  <c:v>17551.030000000006</c:v>
                </c:pt>
                <c:pt idx="789">
                  <c:v>17554.099999999991</c:v>
                </c:pt>
                <c:pt idx="790">
                  <c:v>16395.830000000002</c:v>
                </c:pt>
                <c:pt idx="791">
                  <c:v>13078.410000000003</c:v>
                </c:pt>
                <c:pt idx="792">
                  <c:v>8808.2299999999886</c:v>
                </c:pt>
                <c:pt idx="793">
                  <c:v>1965.8799999999974</c:v>
                </c:pt>
                <c:pt idx="794">
                  <c:v>-11400.96</c:v>
                </c:pt>
                <c:pt idx="795">
                  <c:v>-35465.010000000009</c:v>
                </c:pt>
                <c:pt idx="796">
                  <c:v>-42238.85</c:v>
                </c:pt>
                <c:pt idx="797">
                  <c:v>-37783.46</c:v>
                </c:pt>
                <c:pt idx="798">
                  <c:v>-34161.699999999997</c:v>
                </c:pt>
                <c:pt idx="799">
                  <c:v>-32094.410000000003</c:v>
                </c:pt>
                <c:pt idx="800">
                  <c:v>-28666.270000000004</c:v>
                </c:pt>
                <c:pt idx="801">
                  <c:v>-25080.199999999997</c:v>
                </c:pt>
                <c:pt idx="802">
                  <c:v>-20691.160000000003</c:v>
                </c:pt>
                <c:pt idx="803">
                  <c:v>-21849.38</c:v>
                </c:pt>
                <c:pt idx="804">
                  <c:v>-25726.449999999997</c:v>
                </c:pt>
                <c:pt idx="805">
                  <c:v>-26840.400000000001</c:v>
                </c:pt>
                <c:pt idx="806">
                  <c:v>-26848.06</c:v>
                </c:pt>
                <c:pt idx="807">
                  <c:v>-24999.030000000002</c:v>
                </c:pt>
                <c:pt idx="808">
                  <c:v>-684.36000000000058</c:v>
                </c:pt>
                <c:pt idx="809">
                  <c:v>19848.659999999996</c:v>
                </c:pt>
                <c:pt idx="810">
                  <c:v>23532.230000000003</c:v>
                </c:pt>
                <c:pt idx="811">
                  <c:v>23205.499999999993</c:v>
                </c:pt>
                <c:pt idx="812">
                  <c:v>17822.940000000002</c:v>
                </c:pt>
                <c:pt idx="813">
                  <c:v>14385.299999999996</c:v>
                </c:pt>
                <c:pt idx="814">
                  <c:v>10717.039999999994</c:v>
                </c:pt>
                <c:pt idx="815">
                  <c:v>15142.869999999988</c:v>
                </c:pt>
                <c:pt idx="816">
                  <c:v>11323.349999999991</c:v>
                </c:pt>
                <c:pt idx="817">
                  <c:v>12168.05999999999</c:v>
                </c:pt>
                <c:pt idx="818">
                  <c:v>6237.6299999999974</c:v>
                </c:pt>
                <c:pt idx="819">
                  <c:v>-18069.640000000007</c:v>
                </c:pt>
                <c:pt idx="820">
                  <c:v>-24215.550000000003</c:v>
                </c:pt>
                <c:pt idx="821">
                  <c:v>-24780.16</c:v>
                </c:pt>
                <c:pt idx="822">
                  <c:v>-20583.080000000002</c:v>
                </c:pt>
                <c:pt idx="823">
                  <c:v>-11413.940000000002</c:v>
                </c:pt>
                <c:pt idx="824">
                  <c:v>-5251.8499999999985</c:v>
                </c:pt>
                <c:pt idx="825">
                  <c:v>-4745.75</c:v>
                </c:pt>
                <c:pt idx="826">
                  <c:v>-4482.1299999999974</c:v>
                </c:pt>
                <c:pt idx="827">
                  <c:v>-5667.0600000000049</c:v>
                </c:pt>
                <c:pt idx="828">
                  <c:v>-8337.0600000000049</c:v>
                </c:pt>
                <c:pt idx="829">
                  <c:v>-11553.920000000002</c:v>
                </c:pt>
                <c:pt idx="830">
                  <c:v>-14814.210000000003</c:v>
                </c:pt>
                <c:pt idx="831">
                  <c:v>-16502.370000000003</c:v>
                </c:pt>
                <c:pt idx="832">
                  <c:v>7030.5199999999968</c:v>
                </c:pt>
                <c:pt idx="833">
                  <c:v>25426.299999999996</c:v>
                </c:pt>
                <c:pt idx="834">
                  <c:v>31475.93</c:v>
                </c:pt>
                <c:pt idx="835">
                  <c:v>29882.380000000005</c:v>
                </c:pt>
                <c:pt idx="836">
                  <c:v>24855.37999999999</c:v>
                </c:pt>
                <c:pt idx="837">
                  <c:v>21685.859999999986</c:v>
                </c:pt>
                <c:pt idx="838">
                  <c:v>17150.580000000002</c:v>
                </c:pt>
                <c:pt idx="839">
                  <c:v>16481.410000000003</c:v>
                </c:pt>
                <c:pt idx="840">
                  <c:v>12584.549999999988</c:v>
                </c:pt>
                <c:pt idx="841">
                  <c:v>13430.459999999992</c:v>
                </c:pt>
                <c:pt idx="842">
                  <c:v>1396.2400000000052</c:v>
                </c:pt>
                <c:pt idx="843">
                  <c:v>-28100.620000000003</c:v>
                </c:pt>
                <c:pt idx="844">
                  <c:v>-32815.710000000006</c:v>
                </c:pt>
                <c:pt idx="845">
                  <c:v>-27048.370000000003</c:v>
                </c:pt>
                <c:pt idx="846">
                  <c:v>-19076.830000000002</c:v>
                </c:pt>
                <c:pt idx="847">
                  <c:v>-13606.839999999997</c:v>
                </c:pt>
                <c:pt idx="848">
                  <c:v>-10614.220000000001</c:v>
                </c:pt>
                <c:pt idx="849">
                  <c:v>-11015.289999999997</c:v>
                </c:pt>
                <c:pt idx="850">
                  <c:v>-8828.14</c:v>
                </c:pt>
                <c:pt idx="851">
                  <c:v>-11221.79</c:v>
                </c:pt>
                <c:pt idx="852">
                  <c:v>-13963.11</c:v>
                </c:pt>
                <c:pt idx="853">
                  <c:v>-18522.93</c:v>
                </c:pt>
                <c:pt idx="854">
                  <c:v>-22020.97</c:v>
                </c:pt>
                <c:pt idx="855">
                  <c:v>-22832.640000000003</c:v>
                </c:pt>
                <c:pt idx="856">
                  <c:v>3886.9999999999927</c:v>
                </c:pt>
                <c:pt idx="857">
                  <c:v>24427.999999999993</c:v>
                </c:pt>
                <c:pt idx="858">
                  <c:v>24551.700000000004</c:v>
                </c:pt>
                <c:pt idx="859">
                  <c:v>21985.709999999992</c:v>
                </c:pt>
                <c:pt idx="860">
                  <c:v>19749.309999999998</c:v>
                </c:pt>
                <c:pt idx="861">
                  <c:v>15960.159999999989</c:v>
                </c:pt>
                <c:pt idx="862">
                  <c:v>13421.049999999996</c:v>
                </c:pt>
                <c:pt idx="863">
                  <c:v>11722.580000000002</c:v>
                </c:pt>
                <c:pt idx="864">
                  <c:v>11843.270000000004</c:v>
                </c:pt>
                <c:pt idx="865">
                  <c:v>8519.6699999999983</c:v>
                </c:pt>
                <c:pt idx="866">
                  <c:v>-9595.7300000000032</c:v>
                </c:pt>
                <c:pt idx="867">
                  <c:v>-38377.57</c:v>
                </c:pt>
                <c:pt idx="868">
                  <c:v>-43179.360000000001</c:v>
                </c:pt>
                <c:pt idx="869">
                  <c:v>-36132.679999999993</c:v>
                </c:pt>
                <c:pt idx="870">
                  <c:v>-26918.120000000003</c:v>
                </c:pt>
                <c:pt idx="871">
                  <c:v>-23884.800000000003</c:v>
                </c:pt>
                <c:pt idx="872">
                  <c:v>-23017.61</c:v>
                </c:pt>
                <c:pt idx="873">
                  <c:v>-22677.149999999998</c:v>
                </c:pt>
                <c:pt idx="874">
                  <c:v>-25941.640000000003</c:v>
                </c:pt>
                <c:pt idx="875">
                  <c:v>-28948.79</c:v>
                </c:pt>
                <c:pt idx="876">
                  <c:v>-30531.070000000003</c:v>
                </c:pt>
                <c:pt idx="877">
                  <c:v>-32861.9</c:v>
                </c:pt>
                <c:pt idx="878">
                  <c:v>-34641.25</c:v>
                </c:pt>
                <c:pt idx="879">
                  <c:v>-31661.61</c:v>
                </c:pt>
                <c:pt idx="880">
                  <c:v>-4120.0500000000029</c:v>
                </c:pt>
                <c:pt idx="881">
                  <c:v>20725.889999999992</c:v>
                </c:pt>
                <c:pt idx="882">
                  <c:v>28542.329999999994</c:v>
                </c:pt>
                <c:pt idx="883">
                  <c:v>38204.349999999991</c:v>
                </c:pt>
                <c:pt idx="884">
                  <c:v>38161.119999999988</c:v>
                </c:pt>
                <c:pt idx="885">
                  <c:v>34746.419999999984</c:v>
                </c:pt>
                <c:pt idx="886">
                  <c:v>34899.089999999997</c:v>
                </c:pt>
                <c:pt idx="887">
                  <c:v>32316.040000000008</c:v>
                </c:pt>
                <c:pt idx="888">
                  <c:v>29095.589999999982</c:v>
                </c:pt>
                <c:pt idx="889">
                  <c:v>19810.94999999999</c:v>
                </c:pt>
                <c:pt idx="890">
                  <c:v>-7007.2600000000093</c:v>
                </c:pt>
                <c:pt idx="891">
                  <c:v>-35476.53</c:v>
                </c:pt>
                <c:pt idx="892">
                  <c:v>-37497.75</c:v>
                </c:pt>
                <c:pt idx="893">
                  <c:v>-30118.93</c:v>
                </c:pt>
                <c:pt idx="894">
                  <c:v>-22155.829999999998</c:v>
                </c:pt>
                <c:pt idx="895">
                  <c:v>-19907.539999999997</c:v>
                </c:pt>
                <c:pt idx="896">
                  <c:v>-22391.599999999999</c:v>
                </c:pt>
                <c:pt idx="897">
                  <c:v>-25210.160000000003</c:v>
                </c:pt>
                <c:pt idx="898">
                  <c:v>-27894.010000000002</c:v>
                </c:pt>
                <c:pt idx="899">
                  <c:v>-30049.040000000001</c:v>
                </c:pt>
                <c:pt idx="900">
                  <c:v>-32537.46</c:v>
                </c:pt>
                <c:pt idx="901">
                  <c:v>-35682.959999999999</c:v>
                </c:pt>
                <c:pt idx="902">
                  <c:v>-38071.29</c:v>
                </c:pt>
                <c:pt idx="903">
                  <c:v>-35705.149999999994</c:v>
                </c:pt>
                <c:pt idx="904">
                  <c:v>-4131.9400000000023</c:v>
                </c:pt>
                <c:pt idx="905">
                  <c:v>27230.149999999987</c:v>
                </c:pt>
                <c:pt idx="906">
                  <c:v>31511.69999999999</c:v>
                </c:pt>
                <c:pt idx="907">
                  <c:v>30383.959999999992</c:v>
                </c:pt>
                <c:pt idx="908">
                  <c:v>23777.520000000004</c:v>
                </c:pt>
                <c:pt idx="909">
                  <c:v>18791.589999999997</c:v>
                </c:pt>
                <c:pt idx="910">
                  <c:v>17052.329999999994</c:v>
                </c:pt>
                <c:pt idx="911">
                  <c:v>16242.739999999998</c:v>
                </c:pt>
                <c:pt idx="912">
                  <c:v>11950.239999999991</c:v>
                </c:pt>
                <c:pt idx="913">
                  <c:v>3557.8699999999953</c:v>
                </c:pt>
                <c:pt idx="914">
                  <c:v>-16209.110000000008</c:v>
                </c:pt>
                <c:pt idx="915">
                  <c:v>-43142.64</c:v>
                </c:pt>
                <c:pt idx="916">
                  <c:v>-41555.75</c:v>
                </c:pt>
                <c:pt idx="917">
                  <c:v>-34348.83</c:v>
                </c:pt>
                <c:pt idx="918">
                  <c:v>-23812.879999999997</c:v>
                </c:pt>
                <c:pt idx="919">
                  <c:v>-11956.800000000003</c:v>
                </c:pt>
                <c:pt idx="920">
                  <c:v>-4379.32</c:v>
                </c:pt>
                <c:pt idx="921">
                  <c:v>720.36000000000058</c:v>
                </c:pt>
                <c:pt idx="922">
                  <c:v>3599.9700000000012</c:v>
                </c:pt>
                <c:pt idx="923">
                  <c:v>4499</c:v>
                </c:pt>
                <c:pt idx="924">
                  <c:v>1797.4599999999991</c:v>
                </c:pt>
                <c:pt idx="925">
                  <c:v>-4864.6399999999994</c:v>
                </c:pt>
                <c:pt idx="926">
                  <c:v>-12595.620000000003</c:v>
                </c:pt>
                <c:pt idx="927">
                  <c:v>-13344.530000000006</c:v>
                </c:pt>
                <c:pt idx="928">
                  <c:v>8692.3099999999977</c:v>
                </c:pt>
                <c:pt idx="929">
                  <c:v>25516.94999999999</c:v>
                </c:pt>
                <c:pt idx="930">
                  <c:v>31037.629999999983</c:v>
                </c:pt>
                <c:pt idx="931">
                  <c:v>31921.55999999999</c:v>
                </c:pt>
                <c:pt idx="932">
                  <c:v>25426.709999999992</c:v>
                </c:pt>
                <c:pt idx="933">
                  <c:v>23507.639999999992</c:v>
                </c:pt>
                <c:pt idx="934">
                  <c:v>21108.349999999984</c:v>
                </c:pt>
                <c:pt idx="935">
                  <c:v>22463.30999999999</c:v>
                </c:pt>
                <c:pt idx="936">
                  <c:v>23299.880000000005</c:v>
                </c:pt>
                <c:pt idx="937">
                  <c:v>16466.5</c:v>
                </c:pt>
                <c:pt idx="938">
                  <c:v>-3025.6800000000003</c:v>
                </c:pt>
                <c:pt idx="939">
                  <c:v>-29158.370000000003</c:v>
                </c:pt>
                <c:pt idx="940">
                  <c:v>-21438.800000000003</c:v>
                </c:pt>
                <c:pt idx="941">
                  <c:v>-5796.9100000000035</c:v>
                </c:pt>
                <c:pt idx="942">
                  <c:v>7880.1699999999983</c:v>
                </c:pt>
                <c:pt idx="943">
                  <c:v>16691.530000000006</c:v>
                </c:pt>
                <c:pt idx="944">
                  <c:v>18674.129999999997</c:v>
                </c:pt>
                <c:pt idx="945">
                  <c:v>16169.229999999996</c:v>
                </c:pt>
                <c:pt idx="946">
                  <c:v>10565.929999999993</c:v>
                </c:pt>
                <c:pt idx="947">
                  <c:v>4657.3300000000017</c:v>
                </c:pt>
                <c:pt idx="948">
                  <c:v>-2293.5699999999997</c:v>
                </c:pt>
                <c:pt idx="949">
                  <c:v>-6703.3600000000006</c:v>
                </c:pt>
                <c:pt idx="950">
                  <c:v>-12487.220000000001</c:v>
                </c:pt>
                <c:pt idx="951">
                  <c:v>-14681.230000000003</c:v>
                </c:pt>
                <c:pt idx="952">
                  <c:v>9996.1099999999933</c:v>
                </c:pt>
                <c:pt idx="953">
                  <c:v>33702.55999999999</c:v>
                </c:pt>
                <c:pt idx="954">
                  <c:v>40540.749999999985</c:v>
                </c:pt>
                <c:pt idx="955">
                  <c:v>37884.199999999983</c:v>
                </c:pt>
                <c:pt idx="956">
                  <c:v>29609.509999999995</c:v>
                </c:pt>
                <c:pt idx="957">
                  <c:v>23753.189999999995</c:v>
                </c:pt>
                <c:pt idx="958">
                  <c:v>22805.739999999983</c:v>
                </c:pt>
                <c:pt idx="959">
                  <c:v>26649.76999999999</c:v>
                </c:pt>
                <c:pt idx="960">
                  <c:v>28697.709999999985</c:v>
                </c:pt>
                <c:pt idx="961">
                  <c:v>24158.019999999997</c:v>
                </c:pt>
                <c:pt idx="962">
                  <c:v>8862.7799999999916</c:v>
                </c:pt>
                <c:pt idx="963">
                  <c:v>-13737.839999999997</c:v>
                </c:pt>
                <c:pt idx="964">
                  <c:v>-9239.1699999999983</c:v>
                </c:pt>
                <c:pt idx="965">
                  <c:v>1442.9199999999983</c:v>
                </c:pt>
                <c:pt idx="966">
                  <c:v>6748.1199999999953</c:v>
                </c:pt>
                <c:pt idx="967">
                  <c:v>11193.059999999998</c:v>
                </c:pt>
                <c:pt idx="968">
                  <c:v>11333.149999999994</c:v>
                </c:pt>
                <c:pt idx="969">
                  <c:v>7915.5699999999924</c:v>
                </c:pt>
                <c:pt idx="970">
                  <c:v>8206.3399999999965</c:v>
                </c:pt>
                <c:pt idx="971">
                  <c:v>7307.3000000000029</c:v>
                </c:pt>
                <c:pt idx="972">
                  <c:v>5984.5899999999965</c:v>
                </c:pt>
                <c:pt idx="973">
                  <c:v>4989.5199999999968</c:v>
                </c:pt>
                <c:pt idx="974">
                  <c:v>4942.8499999999985</c:v>
                </c:pt>
                <c:pt idx="975">
                  <c:v>9576.6700000000055</c:v>
                </c:pt>
                <c:pt idx="976">
                  <c:v>26338.01999999999</c:v>
                </c:pt>
                <c:pt idx="977">
                  <c:v>39456.550000000003</c:v>
                </c:pt>
                <c:pt idx="978">
                  <c:v>40625.19999999999</c:v>
                </c:pt>
                <c:pt idx="979">
                  <c:v>37640.26</c:v>
                </c:pt>
                <c:pt idx="980">
                  <c:v>33601.279999999992</c:v>
                </c:pt>
                <c:pt idx="981">
                  <c:v>28436.75</c:v>
                </c:pt>
                <c:pt idx="982">
                  <c:v>24409.129999999997</c:v>
                </c:pt>
                <c:pt idx="983">
                  <c:v>24054.33</c:v>
                </c:pt>
                <c:pt idx="984">
                  <c:v>15020.559999999983</c:v>
                </c:pt>
                <c:pt idx="985">
                  <c:v>6301.7799999999916</c:v>
                </c:pt>
                <c:pt idx="986">
                  <c:v>-15485.830000000002</c:v>
                </c:pt>
                <c:pt idx="987">
                  <c:v>-45061.88</c:v>
                </c:pt>
                <c:pt idx="988">
                  <c:v>-46320.9</c:v>
                </c:pt>
                <c:pt idx="989">
                  <c:v>-40342.480000000003</c:v>
                </c:pt>
                <c:pt idx="990">
                  <c:v>-37568.93</c:v>
                </c:pt>
                <c:pt idx="991">
                  <c:v>-34642.050000000003</c:v>
                </c:pt>
                <c:pt idx="992">
                  <c:v>-30427.199999999997</c:v>
                </c:pt>
                <c:pt idx="993">
                  <c:v>-27394.19</c:v>
                </c:pt>
                <c:pt idx="994">
                  <c:v>-25346.89</c:v>
                </c:pt>
                <c:pt idx="995">
                  <c:v>-22862.47</c:v>
                </c:pt>
                <c:pt idx="996">
                  <c:v>-22200.38</c:v>
                </c:pt>
                <c:pt idx="997">
                  <c:v>-24166.350000000002</c:v>
                </c:pt>
                <c:pt idx="998">
                  <c:v>-25338.799999999999</c:v>
                </c:pt>
                <c:pt idx="999">
                  <c:v>-23279.42</c:v>
                </c:pt>
                <c:pt idx="1000">
                  <c:v>272.94999999999709</c:v>
                </c:pt>
                <c:pt idx="1001">
                  <c:v>25275.61</c:v>
                </c:pt>
                <c:pt idx="1002">
                  <c:v>34848.399999999994</c:v>
                </c:pt>
                <c:pt idx="1003">
                  <c:v>40962.69999999999</c:v>
                </c:pt>
                <c:pt idx="1004">
                  <c:v>37081.809999999983</c:v>
                </c:pt>
                <c:pt idx="1005">
                  <c:v>32722.549999999996</c:v>
                </c:pt>
                <c:pt idx="1006">
                  <c:v>27963.03</c:v>
                </c:pt>
                <c:pt idx="1007">
                  <c:v>24145.589999999997</c:v>
                </c:pt>
                <c:pt idx="1008">
                  <c:v>18771.260000000002</c:v>
                </c:pt>
                <c:pt idx="1009">
                  <c:v>11593.009999999987</c:v>
                </c:pt>
                <c:pt idx="1010">
                  <c:v>-10030.380000000005</c:v>
                </c:pt>
                <c:pt idx="1011">
                  <c:v>-40492.149999999994</c:v>
                </c:pt>
                <c:pt idx="1012">
                  <c:v>-34714.86</c:v>
                </c:pt>
                <c:pt idx="1013">
                  <c:v>-16002.849999999999</c:v>
                </c:pt>
                <c:pt idx="1014">
                  <c:v>-1323.3899999999994</c:v>
                </c:pt>
                <c:pt idx="1015">
                  <c:v>4781.1500000000015</c:v>
                </c:pt>
                <c:pt idx="1016">
                  <c:v>9311.3299999999945</c:v>
                </c:pt>
                <c:pt idx="1017">
                  <c:v>12988.64</c:v>
                </c:pt>
                <c:pt idx="1018">
                  <c:v>14524.54</c:v>
                </c:pt>
                <c:pt idx="1019">
                  <c:v>13942.159999999996</c:v>
                </c:pt>
                <c:pt idx="1020">
                  <c:v>9759.3699999999953</c:v>
                </c:pt>
                <c:pt idx="1021">
                  <c:v>3486.1999999999971</c:v>
                </c:pt>
                <c:pt idx="1022">
                  <c:v>-2092.1000000000058</c:v>
                </c:pt>
                <c:pt idx="1023">
                  <c:v>-1617.0599999999977</c:v>
                </c:pt>
                <c:pt idx="1024">
                  <c:v>22673.409999999996</c:v>
                </c:pt>
                <c:pt idx="1025">
                  <c:v>47394.239999999998</c:v>
                </c:pt>
                <c:pt idx="1026">
                  <c:v>53582.209999999992</c:v>
                </c:pt>
                <c:pt idx="1027">
                  <c:v>46207.950000000004</c:v>
                </c:pt>
                <c:pt idx="1028">
                  <c:v>40933.68</c:v>
                </c:pt>
                <c:pt idx="1029">
                  <c:v>38292.179999999993</c:v>
                </c:pt>
                <c:pt idx="1030">
                  <c:v>35918.779999999984</c:v>
                </c:pt>
                <c:pt idx="1031">
                  <c:v>35318.779999999984</c:v>
                </c:pt>
                <c:pt idx="1032">
                  <c:v>33990.079999999987</c:v>
                </c:pt>
                <c:pt idx="1033">
                  <c:v>29727.589999999997</c:v>
                </c:pt>
                <c:pt idx="1034">
                  <c:v>12749.440000000002</c:v>
                </c:pt>
                <c:pt idx="1035">
                  <c:v>-13111.270000000004</c:v>
                </c:pt>
                <c:pt idx="1036">
                  <c:v>-8270.9300000000076</c:v>
                </c:pt>
                <c:pt idx="1037">
                  <c:v>2795.1499999999942</c:v>
                </c:pt>
                <c:pt idx="1038">
                  <c:v>13741.229999999996</c:v>
                </c:pt>
                <c:pt idx="1039">
                  <c:v>19422.68</c:v>
                </c:pt>
                <c:pt idx="1040">
                  <c:v>21746.35</c:v>
                </c:pt>
                <c:pt idx="1041">
                  <c:v>21365.799999999996</c:v>
                </c:pt>
                <c:pt idx="1042">
                  <c:v>20918.879999999997</c:v>
                </c:pt>
                <c:pt idx="1043">
                  <c:v>19446.489999999998</c:v>
                </c:pt>
                <c:pt idx="1044">
                  <c:v>17118.07</c:v>
                </c:pt>
                <c:pt idx="1045">
                  <c:v>11302.899999999994</c:v>
                </c:pt>
                <c:pt idx="1046">
                  <c:v>5571.7200000000012</c:v>
                </c:pt>
                <c:pt idx="1047">
                  <c:v>5665.2699999999968</c:v>
                </c:pt>
                <c:pt idx="1048">
                  <c:v>23960.049999999996</c:v>
                </c:pt>
                <c:pt idx="1049">
                  <c:v>50732.24</c:v>
                </c:pt>
                <c:pt idx="1050">
                  <c:v>63995.85</c:v>
                </c:pt>
                <c:pt idx="1051">
                  <c:v>65586.489999999991</c:v>
                </c:pt>
                <c:pt idx="1052">
                  <c:v>66775.609999999986</c:v>
                </c:pt>
                <c:pt idx="1053">
                  <c:v>64728.19</c:v>
                </c:pt>
                <c:pt idx="1054">
                  <c:v>64058.799999999988</c:v>
                </c:pt>
                <c:pt idx="1055">
                  <c:v>58050.169999999984</c:v>
                </c:pt>
                <c:pt idx="1056">
                  <c:v>54066.09</c:v>
                </c:pt>
                <c:pt idx="1057">
                  <c:v>40783.729999999989</c:v>
                </c:pt>
                <c:pt idx="1058">
                  <c:v>22652.609999999993</c:v>
                </c:pt>
                <c:pt idx="1059">
                  <c:v>-1818.0000000000073</c:v>
                </c:pt>
                <c:pt idx="1060">
                  <c:v>-1592.3300000000017</c:v>
                </c:pt>
                <c:pt idx="1061">
                  <c:v>7812.4799999999959</c:v>
                </c:pt>
                <c:pt idx="1062">
                  <c:v>12513.159999999996</c:v>
                </c:pt>
                <c:pt idx="1063">
                  <c:v>15938.43</c:v>
                </c:pt>
                <c:pt idx="1064">
                  <c:v>17118.11</c:v>
                </c:pt>
                <c:pt idx="1065">
                  <c:v>17447.589999999997</c:v>
                </c:pt>
                <c:pt idx="1066">
                  <c:v>17218.379999999997</c:v>
                </c:pt>
                <c:pt idx="1067">
                  <c:v>17697.879999999997</c:v>
                </c:pt>
                <c:pt idx="1068">
                  <c:v>16434.189999999995</c:v>
                </c:pt>
                <c:pt idx="1069">
                  <c:v>12305.589999999997</c:v>
                </c:pt>
                <c:pt idx="1070">
                  <c:v>8281.5999999999985</c:v>
                </c:pt>
                <c:pt idx="1071">
                  <c:v>11352.489999999998</c:v>
                </c:pt>
                <c:pt idx="1072">
                  <c:v>35262.53</c:v>
                </c:pt>
                <c:pt idx="1073">
                  <c:v>67668.459999999992</c:v>
                </c:pt>
                <c:pt idx="1074">
                  <c:v>74102.809999999983</c:v>
                </c:pt>
                <c:pt idx="1075">
                  <c:v>67901.39999999998</c:v>
                </c:pt>
                <c:pt idx="1076">
                  <c:v>58221.42</c:v>
                </c:pt>
                <c:pt idx="1077">
                  <c:v>56977.599999999991</c:v>
                </c:pt>
                <c:pt idx="1078">
                  <c:v>52293.849999999984</c:v>
                </c:pt>
                <c:pt idx="1079">
                  <c:v>50497.710000000006</c:v>
                </c:pt>
                <c:pt idx="1080">
                  <c:v>51343.950000000004</c:v>
                </c:pt>
                <c:pt idx="1081">
                  <c:v>54029.179999999986</c:v>
                </c:pt>
                <c:pt idx="1082">
                  <c:v>35433.399999999994</c:v>
                </c:pt>
                <c:pt idx="1083">
                  <c:v>-906.95000000000437</c:v>
                </c:pt>
                <c:pt idx="1084">
                  <c:v>-1700.4800000000032</c:v>
                </c:pt>
                <c:pt idx="1085">
                  <c:v>9516.6299999999974</c:v>
                </c:pt>
                <c:pt idx="1086">
                  <c:v>19586.53</c:v>
                </c:pt>
                <c:pt idx="1087">
                  <c:v>25495.509999999995</c:v>
                </c:pt>
                <c:pt idx="1088">
                  <c:v>28251.440000000002</c:v>
                </c:pt>
                <c:pt idx="1089">
                  <c:v>28886.78</c:v>
                </c:pt>
                <c:pt idx="1090">
                  <c:v>28591.579999999994</c:v>
                </c:pt>
                <c:pt idx="1091">
                  <c:v>29532.61</c:v>
                </c:pt>
                <c:pt idx="1092">
                  <c:v>27179.14</c:v>
                </c:pt>
                <c:pt idx="1093">
                  <c:v>21475.409999999996</c:v>
                </c:pt>
                <c:pt idx="1094">
                  <c:v>14509.949999999997</c:v>
                </c:pt>
                <c:pt idx="1095">
                  <c:v>13495.529999999999</c:v>
                </c:pt>
                <c:pt idx="1096">
                  <c:v>34480.03</c:v>
                </c:pt>
                <c:pt idx="1097">
                  <c:v>66928.2</c:v>
                </c:pt>
                <c:pt idx="1098">
                  <c:v>72900.249999999985</c:v>
                </c:pt>
                <c:pt idx="1099">
                  <c:v>68982.359999999986</c:v>
                </c:pt>
                <c:pt idx="1100">
                  <c:v>60322.529999999992</c:v>
                </c:pt>
                <c:pt idx="1101">
                  <c:v>53544.379999999983</c:v>
                </c:pt>
                <c:pt idx="1102">
                  <c:v>51697.299999999996</c:v>
                </c:pt>
                <c:pt idx="1103">
                  <c:v>49762.049999999988</c:v>
                </c:pt>
                <c:pt idx="1104">
                  <c:v>46785.179999999993</c:v>
                </c:pt>
                <c:pt idx="1105">
                  <c:v>46427.099999999991</c:v>
                </c:pt>
                <c:pt idx="1106">
                  <c:v>32528.17</c:v>
                </c:pt>
                <c:pt idx="1107">
                  <c:v>2040.5099999999948</c:v>
                </c:pt>
                <c:pt idx="1108">
                  <c:v>6507.9599999999991</c:v>
                </c:pt>
                <c:pt idx="1109">
                  <c:v>17963.010000000002</c:v>
                </c:pt>
                <c:pt idx="1110">
                  <c:v>24958.779999999992</c:v>
                </c:pt>
                <c:pt idx="1111">
                  <c:v>29659.389999999992</c:v>
                </c:pt>
                <c:pt idx="1112">
                  <c:v>31954.519999999997</c:v>
                </c:pt>
                <c:pt idx="1113">
                  <c:v>33043.81</c:v>
                </c:pt>
                <c:pt idx="1114">
                  <c:v>33972.439999999988</c:v>
                </c:pt>
                <c:pt idx="1115">
                  <c:v>32139.82</c:v>
                </c:pt>
                <c:pt idx="1116">
                  <c:v>29873.389999999992</c:v>
                </c:pt>
                <c:pt idx="1117">
                  <c:v>26104</c:v>
                </c:pt>
                <c:pt idx="1118">
                  <c:v>22393.069999999992</c:v>
                </c:pt>
                <c:pt idx="1119">
                  <c:v>20243.72</c:v>
                </c:pt>
                <c:pt idx="1120">
                  <c:v>40990.369999999995</c:v>
                </c:pt>
                <c:pt idx="1121">
                  <c:v>66500.22</c:v>
                </c:pt>
                <c:pt idx="1122">
                  <c:v>61948.689999999981</c:v>
                </c:pt>
                <c:pt idx="1123">
                  <c:v>62894.339999999982</c:v>
                </c:pt>
                <c:pt idx="1124">
                  <c:v>66064.569999999978</c:v>
                </c:pt>
                <c:pt idx="1125">
                  <c:v>68101.3</c:v>
                </c:pt>
                <c:pt idx="1126">
                  <c:v>67777.189999999973</c:v>
                </c:pt>
                <c:pt idx="1127">
                  <c:v>66900.789999999979</c:v>
                </c:pt>
                <c:pt idx="1128">
                  <c:v>66478.779999999984</c:v>
                </c:pt>
                <c:pt idx="1129">
                  <c:v>63683.149999999994</c:v>
                </c:pt>
                <c:pt idx="1130">
                  <c:v>41542.289999999986</c:v>
                </c:pt>
                <c:pt idx="1131">
                  <c:v>4936.489999999998</c:v>
                </c:pt>
                <c:pt idx="1132">
                  <c:v>1395.6599999999962</c:v>
                </c:pt>
                <c:pt idx="1133">
                  <c:v>10770.89</c:v>
                </c:pt>
                <c:pt idx="1134">
                  <c:v>16791.82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3-44B9-A2E3-6B16BA13A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9136"/>
        <c:axId val="618294255"/>
      </c:lineChart>
      <c:catAx>
        <c:axId val="7439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out"/>
        <c:minorTickMark val="none"/>
        <c:tickLblPos val="low"/>
        <c:spPr>
          <a:noFill/>
          <a:ln w="508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294255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61829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ERCOT Load vs Current Renewable Stack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WSB!$I$1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WSB!$I$2:$I$1136</c:f>
              <c:numCache>
                <c:formatCode>General</c:formatCode>
                <c:ptCount val="1135"/>
                <c:pt idx="0">
                  <c:v>19634</c:v>
                </c:pt>
                <c:pt idx="1">
                  <c:v>20184</c:v>
                </c:pt>
                <c:pt idx="2">
                  <c:v>20370</c:v>
                </c:pt>
                <c:pt idx="3">
                  <c:v>18302</c:v>
                </c:pt>
                <c:pt idx="4">
                  <c:v>15872</c:v>
                </c:pt>
                <c:pt idx="5">
                  <c:v>17115</c:v>
                </c:pt>
                <c:pt idx="6">
                  <c:v>18580</c:v>
                </c:pt>
                <c:pt idx="7">
                  <c:v>18952</c:v>
                </c:pt>
                <c:pt idx="8">
                  <c:v>19630</c:v>
                </c:pt>
                <c:pt idx="9">
                  <c:v>19915</c:v>
                </c:pt>
                <c:pt idx="10">
                  <c:v>20035</c:v>
                </c:pt>
                <c:pt idx="11">
                  <c:v>20006</c:v>
                </c:pt>
                <c:pt idx="12">
                  <c:v>19582</c:v>
                </c:pt>
                <c:pt idx="13">
                  <c:v>18426</c:v>
                </c:pt>
                <c:pt idx="14">
                  <c:v>18223</c:v>
                </c:pt>
                <c:pt idx="15">
                  <c:v>18206</c:v>
                </c:pt>
                <c:pt idx="16">
                  <c:v>22125</c:v>
                </c:pt>
                <c:pt idx="17">
                  <c:v>26690</c:v>
                </c:pt>
                <c:pt idx="18">
                  <c:v>27518</c:v>
                </c:pt>
                <c:pt idx="19">
                  <c:v>27597</c:v>
                </c:pt>
                <c:pt idx="20">
                  <c:v>26599</c:v>
                </c:pt>
                <c:pt idx="21">
                  <c:v>25570</c:v>
                </c:pt>
                <c:pt idx="22">
                  <c:v>25499</c:v>
                </c:pt>
                <c:pt idx="23">
                  <c:v>24968</c:v>
                </c:pt>
                <c:pt idx="24">
                  <c:v>24724</c:v>
                </c:pt>
                <c:pt idx="25">
                  <c:v>24260</c:v>
                </c:pt>
                <c:pt idx="26">
                  <c:v>23160</c:v>
                </c:pt>
                <c:pt idx="27">
                  <c:v>20349</c:v>
                </c:pt>
                <c:pt idx="28">
                  <c:v>17361</c:v>
                </c:pt>
                <c:pt idx="29">
                  <c:v>18885</c:v>
                </c:pt>
                <c:pt idx="30">
                  <c:v>21429</c:v>
                </c:pt>
                <c:pt idx="31">
                  <c:v>23685</c:v>
                </c:pt>
                <c:pt idx="32">
                  <c:v>24286</c:v>
                </c:pt>
                <c:pt idx="33">
                  <c:v>24546</c:v>
                </c:pt>
                <c:pt idx="34">
                  <c:v>24783</c:v>
                </c:pt>
                <c:pt idx="35">
                  <c:v>24423</c:v>
                </c:pt>
                <c:pt idx="36">
                  <c:v>24140</c:v>
                </c:pt>
                <c:pt idx="37">
                  <c:v>23585</c:v>
                </c:pt>
                <c:pt idx="38">
                  <c:v>22840</c:v>
                </c:pt>
                <c:pt idx="39">
                  <c:v>22958</c:v>
                </c:pt>
                <c:pt idx="40">
                  <c:v>26308</c:v>
                </c:pt>
                <c:pt idx="41">
                  <c:v>28304</c:v>
                </c:pt>
                <c:pt idx="42">
                  <c:v>28757</c:v>
                </c:pt>
                <c:pt idx="43">
                  <c:v>27856</c:v>
                </c:pt>
                <c:pt idx="44">
                  <c:v>25740</c:v>
                </c:pt>
                <c:pt idx="45">
                  <c:v>22936</c:v>
                </c:pt>
                <c:pt idx="46">
                  <c:v>21820</c:v>
                </c:pt>
                <c:pt idx="47">
                  <c:v>20556</c:v>
                </c:pt>
                <c:pt idx="48">
                  <c:v>19801</c:v>
                </c:pt>
                <c:pt idx="49">
                  <c:v>18790</c:v>
                </c:pt>
                <c:pt idx="50">
                  <c:v>17444</c:v>
                </c:pt>
                <c:pt idx="51">
                  <c:v>14778</c:v>
                </c:pt>
                <c:pt idx="52">
                  <c:v>13182</c:v>
                </c:pt>
                <c:pt idx="53">
                  <c:v>15835</c:v>
                </c:pt>
                <c:pt idx="54">
                  <c:v>19023</c:v>
                </c:pt>
                <c:pt idx="55">
                  <c:v>20740</c:v>
                </c:pt>
                <c:pt idx="56">
                  <c:v>21164</c:v>
                </c:pt>
                <c:pt idx="57">
                  <c:v>20847</c:v>
                </c:pt>
                <c:pt idx="58">
                  <c:v>20080</c:v>
                </c:pt>
                <c:pt idx="59">
                  <c:v>19217</c:v>
                </c:pt>
                <c:pt idx="60">
                  <c:v>19174</c:v>
                </c:pt>
                <c:pt idx="61">
                  <c:v>18148</c:v>
                </c:pt>
                <c:pt idx="62">
                  <c:v>16304</c:v>
                </c:pt>
                <c:pt idx="63">
                  <c:v>15107</c:v>
                </c:pt>
                <c:pt idx="64">
                  <c:v>18230</c:v>
                </c:pt>
                <c:pt idx="65">
                  <c:v>21219</c:v>
                </c:pt>
                <c:pt idx="66">
                  <c:v>20058</c:v>
                </c:pt>
                <c:pt idx="67">
                  <c:v>18599</c:v>
                </c:pt>
                <c:pt idx="68">
                  <c:v>17211</c:v>
                </c:pt>
                <c:pt idx="69">
                  <c:v>16754</c:v>
                </c:pt>
                <c:pt idx="70">
                  <c:v>16593</c:v>
                </c:pt>
                <c:pt idx="71">
                  <c:v>16389</c:v>
                </c:pt>
                <c:pt idx="72">
                  <c:v>16910</c:v>
                </c:pt>
                <c:pt idx="73">
                  <c:v>18802</c:v>
                </c:pt>
                <c:pt idx="74">
                  <c:v>18753</c:v>
                </c:pt>
                <c:pt idx="75">
                  <c:v>15979</c:v>
                </c:pt>
                <c:pt idx="76">
                  <c:v>13040</c:v>
                </c:pt>
                <c:pt idx="77">
                  <c:v>14019</c:v>
                </c:pt>
                <c:pt idx="78">
                  <c:v>14893</c:v>
                </c:pt>
                <c:pt idx="79">
                  <c:v>15914</c:v>
                </c:pt>
                <c:pt idx="80">
                  <c:v>14988</c:v>
                </c:pt>
                <c:pt idx="81">
                  <c:v>13450</c:v>
                </c:pt>
                <c:pt idx="82">
                  <c:v>12705</c:v>
                </c:pt>
                <c:pt idx="83">
                  <c:v>12704</c:v>
                </c:pt>
                <c:pt idx="84">
                  <c:v>12797</c:v>
                </c:pt>
                <c:pt idx="85">
                  <c:v>12235</c:v>
                </c:pt>
                <c:pt idx="86">
                  <c:v>11563</c:v>
                </c:pt>
                <c:pt idx="87">
                  <c:v>11320</c:v>
                </c:pt>
                <c:pt idx="88">
                  <c:v>13300</c:v>
                </c:pt>
                <c:pt idx="89">
                  <c:v>17382</c:v>
                </c:pt>
                <c:pt idx="90">
                  <c:v>17518</c:v>
                </c:pt>
                <c:pt idx="91">
                  <c:v>14874</c:v>
                </c:pt>
                <c:pt idx="92">
                  <c:v>12528</c:v>
                </c:pt>
                <c:pt idx="93">
                  <c:v>12664</c:v>
                </c:pt>
                <c:pt idx="94">
                  <c:v>14037</c:v>
                </c:pt>
                <c:pt idx="95">
                  <c:v>15298</c:v>
                </c:pt>
                <c:pt idx="96">
                  <c:v>16448</c:v>
                </c:pt>
                <c:pt idx="97">
                  <c:v>17121</c:v>
                </c:pt>
                <c:pt idx="98">
                  <c:v>18120</c:v>
                </c:pt>
                <c:pt idx="99">
                  <c:v>16810</c:v>
                </c:pt>
                <c:pt idx="100">
                  <c:v>14998</c:v>
                </c:pt>
                <c:pt idx="101">
                  <c:v>15667</c:v>
                </c:pt>
                <c:pt idx="102">
                  <c:v>17424</c:v>
                </c:pt>
                <c:pt idx="103">
                  <c:v>19656</c:v>
                </c:pt>
                <c:pt idx="104">
                  <c:v>19725</c:v>
                </c:pt>
                <c:pt idx="105">
                  <c:v>18797</c:v>
                </c:pt>
                <c:pt idx="106">
                  <c:v>17683</c:v>
                </c:pt>
                <c:pt idx="107">
                  <c:v>17316</c:v>
                </c:pt>
                <c:pt idx="108">
                  <c:v>16773</c:v>
                </c:pt>
                <c:pt idx="109">
                  <c:v>15745</c:v>
                </c:pt>
                <c:pt idx="110">
                  <c:v>14674</c:v>
                </c:pt>
                <c:pt idx="111">
                  <c:v>14110</c:v>
                </c:pt>
                <c:pt idx="112">
                  <c:v>14936</c:v>
                </c:pt>
                <c:pt idx="113">
                  <c:v>17814</c:v>
                </c:pt>
                <c:pt idx="114">
                  <c:v>18314</c:v>
                </c:pt>
                <c:pt idx="115">
                  <c:v>16400</c:v>
                </c:pt>
                <c:pt idx="116">
                  <c:v>16245</c:v>
                </c:pt>
                <c:pt idx="117">
                  <c:v>17370</c:v>
                </c:pt>
                <c:pt idx="118">
                  <c:v>17029</c:v>
                </c:pt>
                <c:pt idx="119">
                  <c:v>16477</c:v>
                </c:pt>
                <c:pt idx="120">
                  <c:v>16904</c:v>
                </c:pt>
                <c:pt idx="121">
                  <c:v>18066</c:v>
                </c:pt>
                <c:pt idx="122">
                  <c:v>19112</c:v>
                </c:pt>
                <c:pt idx="123">
                  <c:v>18180</c:v>
                </c:pt>
                <c:pt idx="124">
                  <c:v>17296</c:v>
                </c:pt>
                <c:pt idx="125">
                  <c:v>17727</c:v>
                </c:pt>
                <c:pt idx="126">
                  <c:v>18023</c:v>
                </c:pt>
                <c:pt idx="127">
                  <c:v>17581</c:v>
                </c:pt>
                <c:pt idx="128">
                  <c:v>16580</c:v>
                </c:pt>
                <c:pt idx="129">
                  <c:v>16276</c:v>
                </c:pt>
                <c:pt idx="130">
                  <c:v>16423</c:v>
                </c:pt>
                <c:pt idx="131">
                  <c:v>15715</c:v>
                </c:pt>
                <c:pt idx="132">
                  <c:v>14552</c:v>
                </c:pt>
                <c:pt idx="133">
                  <c:v>13528</c:v>
                </c:pt>
                <c:pt idx="134">
                  <c:v>12644</c:v>
                </c:pt>
                <c:pt idx="135">
                  <c:v>12445</c:v>
                </c:pt>
                <c:pt idx="136">
                  <c:v>15772</c:v>
                </c:pt>
                <c:pt idx="137">
                  <c:v>21192</c:v>
                </c:pt>
                <c:pt idx="138">
                  <c:v>21232</c:v>
                </c:pt>
                <c:pt idx="139">
                  <c:v>19710</c:v>
                </c:pt>
                <c:pt idx="140">
                  <c:v>18205</c:v>
                </c:pt>
                <c:pt idx="141">
                  <c:v>17664</c:v>
                </c:pt>
                <c:pt idx="142">
                  <c:v>17908</c:v>
                </c:pt>
                <c:pt idx="143">
                  <c:v>18386</c:v>
                </c:pt>
                <c:pt idx="144">
                  <c:v>19291</c:v>
                </c:pt>
                <c:pt idx="145">
                  <c:v>19724</c:v>
                </c:pt>
                <c:pt idx="146">
                  <c:v>19234</c:v>
                </c:pt>
                <c:pt idx="147">
                  <c:v>16359</c:v>
                </c:pt>
                <c:pt idx="148">
                  <c:v>12737</c:v>
                </c:pt>
                <c:pt idx="149">
                  <c:v>12330</c:v>
                </c:pt>
                <c:pt idx="150">
                  <c:v>13369</c:v>
                </c:pt>
                <c:pt idx="151">
                  <c:v>14259</c:v>
                </c:pt>
                <c:pt idx="152">
                  <c:v>15069</c:v>
                </c:pt>
                <c:pt idx="153">
                  <c:v>15349</c:v>
                </c:pt>
                <c:pt idx="154">
                  <c:v>15317</c:v>
                </c:pt>
                <c:pt idx="155">
                  <c:v>14394</c:v>
                </c:pt>
                <c:pt idx="156">
                  <c:v>12901</c:v>
                </c:pt>
                <c:pt idx="157">
                  <c:v>11645</c:v>
                </c:pt>
                <c:pt idx="158">
                  <c:v>10642</c:v>
                </c:pt>
                <c:pt idx="159">
                  <c:v>10589</c:v>
                </c:pt>
                <c:pt idx="160">
                  <c:v>13758</c:v>
                </c:pt>
                <c:pt idx="161">
                  <c:v>17758</c:v>
                </c:pt>
                <c:pt idx="162">
                  <c:v>16165</c:v>
                </c:pt>
                <c:pt idx="163">
                  <c:v>14024</c:v>
                </c:pt>
                <c:pt idx="164">
                  <c:v>13074</c:v>
                </c:pt>
                <c:pt idx="165">
                  <c:v>13029</c:v>
                </c:pt>
                <c:pt idx="166">
                  <c:v>13111</c:v>
                </c:pt>
                <c:pt idx="167">
                  <c:v>14023</c:v>
                </c:pt>
                <c:pt idx="168">
                  <c:v>15198</c:v>
                </c:pt>
                <c:pt idx="169">
                  <c:v>14654</c:v>
                </c:pt>
                <c:pt idx="170">
                  <c:v>13139</c:v>
                </c:pt>
                <c:pt idx="171">
                  <c:v>9308</c:v>
                </c:pt>
                <c:pt idx="172">
                  <c:v>7108</c:v>
                </c:pt>
                <c:pt idx="173">
                  <c:v>8066</c:v>
                </c:pt>
                <c:pt idx="174">
                  <c:v>9079</c:v>
                </c:pt>
                <c:pt idx="175">
                  <c:v>10038</c:v>
                </c:pt>
                <c:pt idx="176">
                  <c:v>10997</c:v>
                </c:pt>
                <c:pt idx="177">
                  <c:v>11416</c:v>
                </c:pt>
                <c:pt idx="178">
                  <c:v>11019</c:v>
                </c:pt>
                <c:pt idx="179">
                  <c:v>10680</c:v>
                </c:pt>
                <c:pt idx="180">
                  <c:v>10277</c:v>
                </c:pt>
                <c:pt idx="181">
                  <c:v>8542</c:v>
                </c:pt>
                <c:pt idx="182">
                  <c:v>7574</c:v>
                </c:pt>
                <c:pt idx="183">
                  <c:v>6224</c:v>
                </c:pt>
                <c:pt idx="184">
                  <c:v>8580</c:v>
                </c:pt>
                <c:pt idx="185">
                  <c:v>10617</c:v>
                </c:pt>
                <c:pt idx="186">
                  <c:v>10421</c:v>
                </c:pt>
                <c:pt idx="187">
                  <c:v>10054</c:v>
                </c:pt>
                <c:pt idx="188">
                  <c:v>9797</c:v>
                </c:pt>
                <c:pt idx="189">
                  <c:v>10317</c:v>
                </c:pt>
                <c:pt idx="190">
                  <c:v>10555</c:v>
                </c:pt>
                <c:pt idx="191">
                  <c:v>11475</c:v>
                </c:pt>
                <c:pt idx="192">
                  <c:v>12506</c:v>
                </c:pt>
                <c:pt idx="193">
                  <c:v>13137</c:v>
                </c:pt>
                <c:pt idx="194">
                  <c:v>13446</c:v>
                </c:pt>
                <c:pt idx="195">
                  <c:v>12064</c:v>
                </c:pt>
                <c:pt idx="196">
                  <c:v>8652</c:v>
                </c:pt>
                <c:pt idx="197">
                  <c:v>8118</c:v>
                </c:pt>
                <c:pt idx="198">
                  <c:v>7645</c:v>
                </c:pt>
                <c:pt idx="199">
                  <c:v>6751</c:v>
                </c:pt>
                <c:pt idx="200">
                  <c:v>6459</c:v>
                </c:pt>
                <c:pt idx="201">
                  <c:v>6125</c:v>
                </c:pt>
                <c:pt idx="202">
                  <c:v>6034</c:v>
                </c:pt>
                <c:pt idx="203">
                  <c:v>6122</c:v>
                </c:pt>
                <c:pt idx="204">
                  <c:v>5851</c:v>
                </c:pt>
                <c:pt idx="205">
                  <c:v>5248</c:v>
                </c:pt>
                <c:pt idx="206">
                  <c:v>4905</c:v>
                </c:pt>
                <c:pt idx="207">
                  <c:v>5014</c:v>
                </c:pt>
                <c:pt idx="208">
                  <c:v>7090</c:v>
                </c:pt>
                <c:pt idx="209">
                  <c:v>9239</c:v>
                </c:pt>
                <c:pt idx="210">
                  <c:v>9599</c:v>
                </c:pt>
                <c:pt idx="211">
                  <c:v>9524</c:v>
                </c:pt>
                <c:pt idx="212">
                  <c:v>10618</c:v>
                </c:pt>
                <c:pt idx="213">
                  <c:v>11843</c:v>
                </c:pt>
                <c:pt idx="214">
                  <c:v>12283</c:v>
                </c:pt>
                <c:pt idx="215">
                  <c:v>13422</c:v>
                </c:pt>
                <c:pt idx="216">
                  <c:v>12718</c:v>
                </c:pt>
                <c:pt idx="217">
                  <c:v>11809</c:v>
                </c:pt>
                <c:pt idx="218">
                  <c:v>10755</c:v>
                </c:pt>
                <c:pt idx="219">
                  <c:v>8889</c:v>
                </c:pt>
                <c:pt idx="220">
                  <c:v>6619</c:v>
                </c:pt>
                <c:pt idx="221">
                  <c:v>5675</c:v>
                </c:pt>
                <c:pt idx="222">
                  <c:v>5183</c:v>
                </c:pt>
                <c:pt idx="223">
                  <c:v>4781</c:v>
                </c:pt>
                <c:pt idx="224">
                  <c:v>4450</c:v>
                </c:pt>
                <c:pt idx="225">
                  <c:v>3556</c:v>
                </c:pt>
                <c:pt idx="226">
                  <c:v>3248</c:v>
                </c:pt>
                <c:pt idx="227">
                  <c:v>2503</c:v>
                </c:pt>
                <c:pt idx="228">
                  <c:v>2253</c:v>
                </c:pt>
                <c:pt idx="229">
                  <c:v>1563</c:v>
                </c:pt>
                <c:pt idx="230">
                  <c:v>1080</c:v>
                </c:pt>
                <c:pt idx="231">
                  <c:v>1491</c:v>
                </c:pt>
                <c:pt idx="232">
                  <c:v>4966</c:v>
                </c:pt>
                <c:pt idx="233">
                  <c:v>7150</c:v>
                </c:pt>
                <c:pt idx="234">
                  <c:v>7865</c:v>
                </c:pt>
                <c:pt idx="235">
                  <c:v>8472</c:v>
                </c:pt>
                <c:pt idx="236">
                  <c:v>8777</c:v>
                </c:pt>
                <c:pt idx="237">
                  <c:v>9955</c:v>
                </c:pt>
                <c:pt idx="238">
                  <c:v>11157</c:v>
                </c:pt>
                <c:pt idx="239">
                  <c:v>12411</c:v>
                </c:pt>
                <c:pt idx="240">
                  <c:v>12728</c:v>
                </c:pt>
                <c:pt idx="241">
                  <c:v>12685</c:v>
                </c:pt>
                <c:pt idx="242">
                  <c:v>11230</c:v>
                </c:pt>
                <c:pt idx="243">
                  <c:v>9451</c:v>
                </c:pt>
                <c:pt idx="244">
                  <c:v>7877</c:v>
                </c:pt>
                <c:pt idx="245">
                  <c:v>8289</c:v>
                </c:pt>
                <c:pt idx="246">
                  <c:v>8759</c:v>
                </c:pt>
                <c:pt idx="247">
                  <c:v>9203</c:v>
                </c:pt>
                <c:pt idx="248">
                  <c:v>8546</c:v>
                </c:pt>
                <c:pt idx="249">
                  <c:v>7971</c:v>
                </c:pt>
                <c:pt idx="250">
                  <c:v>6847</c:v>
                </c:pt>
                <c:pt idx="251">
                  <c:v>5489</c:v>
                </c:pt>
                <c:pt idx="252">
                  <c:v>4459</c:v>
                </c:pt>
                <c:pt idx="253">
                  <c:v>3847</c:v>
                </c:pt>
                <c:pt idx="254">
                  <c:v>2965</c:v>
                </c:pt>
                <c:pt idx="255">
                  <c:v>2820</c:v>
                </c:pt>
                <c:pt idx="256">
                  <c:v>6144</c:v>
                </c:pt>
                <c:pt idx="257">
                  <c:v>8909</c:v>
                </c:pt>
                <c:pt idx="258">
                  <c:v>10533</c:v>
                </c:pt>
                <c:pt idx="259">
                  <c:v>11139</c:v>
                </c:pt>
                <c:pt idx="260">
                  <c:v>10456</c:v>
                </c:pt>
                <c:pt idx="261">
                  <c:v>10790</c:v>
                </c:pt>
                <c:pt idx="262">
                  <c:v>11598</c:v>
                </c:pt>
                <c:pt idx="263">
                  <c:v>12699</c:v>
                </c:pt>
                <c:pt idx="264">
                  <c:v>14090</c:v>
                </c:pt>
                <c:pt idx="265">
                  <c:v>13898</c:v>
                </c:pt>
                <c:pt idx="266">
                  <c:v>12536</c:v>
                </c:pt>
                <c:pt idx="267">
                  <c:v>9336</c:v>
                </c:pt>
                <c:pt idx="268">
                  <c:v>6389</c:v>
                </c:pt>
                <c:pt idx="269">
                  <c:v>7357</c:v>
                </c:pt>
                <c:pt idx="270">
                  <c:v>8664</c:v>
                </c:pt>
                <c:pt idx="271">
                  <c:v>9072</c:v>
                </c:pt>
                <c:pt idx="272">
                  <c:v>9147</c:v>
                </c:pt>
                <c:pt idx="273">
                  <c:v>8324</c:v>
                </c:pt>
                <c:pt idx="274">
                  <c:v>7456</c:v>
                </c:pt>
                <c:pt idx="275">
                  <c:v>6574</c:v>
                </c:pt>
                <c:pt idx="276">
                  <c:v>5774</c:v>
                </c:pt>
                <c:pt idx="277">
                  <c:v>4878</c:v>
                </c:pt>
                <c:pt idx="278">
                  <c:v>4308</c:v>
                </c:pt>
                <c:pt idx="279">
                  <c:v>4828</c:v>
                </c:pt>
                <c:pt idx="280">
                  <c:v>7985</c:v>
                </c:pt>
                <c:pt idx="281">
                  <c:v>10063</c:v>
                </c:pt>
                <c:pt idx="282">
                  <c:v>10787</c:v>
                </c:pt>
                <c:pt idx="283">
                  <c:v>9656</c:v>
                </c:pt>
                <c:pt idx="284">
                  <c:v>9089</c:v>
                </c:pt>
                <c:pt idx="285">
                  <c:v>9713</c:v>
                </c:pt>
                <c:pt idx="286">
                  <c:v>9665</c:v>
                </c:pt>
                <c:pt idx="287">
                  <c:v>9637</c:v>
                </c:pt>
                <c:pt idx="288">
                  <c:v>10279</c:v>
                </c:pt>
                <c:pt idx="289">
                  <c:v>10203</c:v>
                </c:pt>
                <c:pt idx="290">
                  <c:v>9613</c:v>
                </c:pt>
                <c:pt idx="291">
                  <c:v>6749</c:v>
                </c:pt>
                <c:pt idx="292">
                  <c:v>5709</c:v>
                </c:pt>
                <c:pt idx="293">
                  <c:v>7120</c:v>
                </c:pt>
                <c:pt idx="294">
                  <c:v>8822</c:v>
                </c:pt>
                <c:pt idx="295">
                  <c:v>9459</c:v>
                </c:pt>
                <c:pt idx="296">
                  <c:v>9967</c:v>
                </c:pt>
                <c:pt idx="297">
                  <c:v>9961</c:v>
                </c:pt>
                <c:pt idx="298">
                  <c:v>9941</c:v>
                </c:pt>
                <c:pt idx="299">
                  <c:v>9534</c:v>
                </c:pt>
                <c:pt idx="300">
                  <c:v>9042</c:v>
                </c:pt>
                <c:pt idx="301">
                  <c:v>8862</c:v>
                </c:pt>
                <c:pt idx="302">
                  <c:v>7845</c:v>
                </c:pt>
                <c:pt idx="303">
                  <c:v>7528</c:v>
                </c:pt>
                <c:pt idx="304">
                  <c:v>9911</c:v>
                </c:pt>
                <c:pt idx="305">
                  <c:v>11849</c:v>
                </c:pt>
                <c:pt idx="306">
                  <c:v>12493</c:v>
                </c:pt>
                <c:pt idx="307">
                  <c:v>11952</c:v>
                </c:pt>
                <c:pt idx="308">
                  <c:v>12042</c:v>
                </c:pt>
                <c:pt idx="309">
                  <c:v>12820</c:v>
                </c:pt>
                <c:pt idx="310">
                  <c:v>13225</c:v>
                </c:pt>
                <c:pt idx="311">
                  <c:v>13423</c:v>
                </c:pt>
                <c:pt idx="312">
                  <c:v>13155</c:v>
                </c:pt>
                <c:pt idx="313">
                  <c:v>13387</c:v>
                </c:pt>
                <c:pt idx="314">
                  <c:v>12722</c:v>
                </c:pt>
                <c:pt idx="315">
                  <c:v>10490</c:v>
                </c:pt>
                <c:pt idx="316">
                  <c:v>10596</c:v>
                </c:pt>
                <c:pt idx="317">
                  <c:v>13268</c:v>
                </c:pt>
                <c:pt idx="318">
                  <c:v>15562</c:v>
                </c:pt>
                <c:pt idx="319">
                  <c:v>17125</c:v>
                </c:pt>
                <c:pt idx="320">
                  <c:v>16498</c:v>
                </c:pt>
                <c:pt idx="321">
                  <c:v>15667</c:v>
                </c:pt>
                <c:pt idx="322">
                  <c:v>14136</c:v>
                </c:pt>
                <c:pt idx="323">
                  <c:v>12550</c:v>
                </c:pt>
                <c:pt idx="324">
                  <c:v>11655</c:v>
                </c:pt>
                <c:pt idx="325">
                  <c:v>10852</c:v>
                </c:pt>
                <c:pt idx="326">
                  <c:v>11006</c:v>
                </c:pt>
                <c:pt idx="327">
                  <c:v>11488</c:v>
                </c:pt>
                <c:pt idx="328">
                  <c:v>13574</c:v>
                </c:pt>
                <c:pt idx="329">
                  <c:v>16826</c:v>
                </c:pt>
                <c:pt idx="330">
                  <c:v>17774</c:v>
                </c:pt>
                <c:pt idx="331">
                  <c:v>18450</c:v>
                </c:pt>
                <c:pt idx="332">
                  <c:v>18677</c:v>
                </c:pt>
                <c:pt idx="333">
                  <c:v>19242</c:v>
                </c:pt>
                <c:pt idx="334">
                  <c:v>20019</c:v>
                </c:pt>
                <c:pt idx="335">
                  <c:v>20253</c:v>
                </c:pt>
                <c:pt idx="336">
                  <c:v>19962</c:v>
                </c:pt>
                <c:pt idx="337">
                  <c:v>20100</c:v>
                </c:pt>
                <c:pt idx="338">
                  <c:v>18898</c:v>
                </c:pt>
                <c:pt idx="339">
                  <c:v>15337</c:v>
                </c:pt>
                <c:pt idx="340">
                  <c:v>12293</c:v>
                </c:pt>
                <c:pt idx="341">
                  <c:v>12561</c:v>
                </c:pt>
                <c:pt idx="342">
                  <c:v>12971</c:v>
                </c:pt>
                <c:pt idx="343">
                  <c:v>13364</c:v>
                </c:pt>
                <c:pt idx="344">
                  <c:v>12952</c:v>
                </c:pt>
                <c:pt idx="345">
                  <c:v>12557</c:v>
                </c:pt>
                <c:pt idx="346">
                  <c:v>11392</c:v>
                </c:pt>
                <c:pt idx="347">
                  <c:v>10283</c:v>
                </c:pt>
                <c:pt idx="348">
                  <c:v>9409</c:v>
                </c:pt>
                <c:pt idx="349">
                  <c:v>8162</c:v>
                </c:pt>
                <c:pt idx="350">
                  <c:v>7080</c:v>
                </c:pt>
                <c:pt idx="351">
                  <c:v>7111</c:v>
                </c:pt>
                <c:pt idx="352">
                  <c:v>7922</c:v>
                </c:pt>
                <c:pt idx="353">
                  <c:v>9683</c:v>
                </c:pt>
                <c:pt idx="354">
                  <c:v>10676</c:v>
                </c:pt>
                <c:pt idx="355">
                  <c:v>11420</c:v>
                </c:pt>
                <c:pt idx="356">
                  <c:v>11810</c:v>
                </c:pt>
                <c:pt idx="357">
                  <c:v>12961</c:v>
                </c:pt>
                <c:pt idx="358">
                  <c:v>13215</c:v>
                </c:pt>
                <c:pt idx="359">
                  <c:v>13108</c:v>
                </c:pt>
                <c:pt idx="360">
                  <c:v>12812</c:v>
                </c:pt>
                <c:pt idx="361">
                  <c:v>12976</c:v>
                </c:pt>
                <c:pt idx="362">
                  <c:v>11866</c:v>
                </c:pt>
                <c:pt idx="363">
                  <c:v>8943</c:v>
                </c:pt>
                <c:pt idx="364">
                  <c:v>7324</c:v>
                </c:pt>
                <c:pt idx="365">
                  <c:v>7617</c:v>
                </c:pt>
                <c:pt idx="366">
                  <c:v>8074</c:v>
                </c:pt>
                <c:pt idx="367">
                  <c:v>8099</c:v>
                </c:pt>
                <c:pt idx="368">
                  <c:v>8329</c:v>
                </c:pt>
                <c:pt idx="369">
                  <c:v>8750</c:v>
                </c:pt>
                <c:pt idx="370">
                  <c:v>9796</c:v>
                </c:pt>
                <c:pt idx="371">
                  <c:v>9622</c:v>
                </c:pt>
                <c:pt idx="372">
                  <c:v>9089</c:v>
                </c:pt>
                <c:pt idx="373">
                  <c:v>8982</c:v>
                </c:pt>
                <c:pt idx="374">
                  <c:v>8376</c:v>
                </c:pt>
                <c:pt idx="375">
                  <c:v>8123</c:v>
                </c:pt>
                <c:pt idx="376">
                  <c:v>8965</c:v>
                </c:pt>
                <c:pt idx="377">
                  <c:v>10237</c:v>
                </c:pt>
                <c:pt idx="378">
                  <c:v>11379</c:v>
                </c:pt>
                <c:pt idx="379">
                  <c:v>11172</c:v>
                </c:pt>
                <c:pt idx="380">
                  <c:v>10823</c:v>
                </c:pt>
                <c:pt idx="381">
                  <c:v>11215</c:v>
                </c:pt>
                <c:pt idx="382">
                  <c:v>11658</c:v>
                </c:pt>
                <c:pt idx="383">
                  <c:v>11708</c:v>
                </c:pt>
                <c:pt idx="384">
                  <c:v>12646</c:v>
                </c:pt>
                <c:pt idx="385">
                  <c:v>13904</c:v>
                </c:pt>
                <c:pt idx="386">
                  <c:v>13668</c:v>
                </c:pt>
                <c:pt idx="387">
                  <c:v>12340</c:v>
                </c:pt>
                <c:pt idx="388">
                  <c:v>11882</c:v>
                </c:pt>
                <c:pt idx="389">
                  <c:v>12218</c:v>
                </c:pt>
                <c:pt idx="390">
                  <c:v>11650</c:v>
                </c:pt>
                <c:pt idx="391">
                  <c:v>11303</c:v>
                </c:pt>
                <c:pt idx="392">
                  <c:v>10268</c:v>
                </c:pt>
                <c:pt idx="393">
                  <c:v>8132</c:v>
                </c:pt>
                <c:pt idx="394">
                  <c:v>5756</c:v>
                </c:pt>
                <c:pt idx="395">
                  <c:v>4249</c:v>
                </c:pt>
                <c:pt idx="396">
                  <c:v>3541</c:v>
                </c:pt>
                <c:pt idx="397">
                  <c:v>3596</c:v>
                </c:pt>
                <c:pt idx="398">
                  <c:v>3541</c:v>
                </c:pt>
                <c:pt idx="399">
                  <c:v>4929</c:v>
                </c:pt>
                <c:pt idx="400">
                  <c:v>8210</c:v>
                </c:pt>
                <c:pt idx="401">
                  <c:v>10656</c:v>
                </c:pt>
                <c:pt idx="402">
                  <c:v>11246</c:v>
                </c:pt>
                <c:pt idx="403">
                  <c:v>11054</c:v>
                </c:pt>
                <c:pt idx="404">
                  <c:v>10596</c:v>
                </c:pt>
                <c:pt idx="405">
                  <c:v>9792</c:v>
                </c:pt>
                <c:pt idx="406">
                  <c:v>10232</c:v>
                </c:pt>
                <c:pt idx="407">
                  <c:v>11044</c:v>
                </c:pt>
                <c:pt idx="408">
                  <c:v>11839</c:v>
                </c:pt>
                <c:pt idx="409">
                  <c:v>12837</c:v>
                </c:pt>
                <c:pt idx="410">
                  <c:v>12688</c:v>
                </c:pt>
                <c:pt idx="411">
                  <c:v>10436</c:v>
                </c:pt>
                <c:pt idx="412">
                  <c:v>7718</c:v>
                </c:pt>
                <c:pt idx="413">
                  <c:v>6169</c:v>
                </c:pt>
                <c:pt idx="414">
                  <c:v>5727</c:v>
                </c:pt>
                <c:pt idx="415">
                  <c:v>5890</c:v>
                </c:pt>
                <c:pt idx="416">
                  <c:v>6103</c:v>
                </c:pt>
                <c:pt idx="417">
                  <c:v>5853</c:v>
                </c:pt>
                <c:pt idx="418">
                  <c:v>5506</c:v>
                </c:pt>
                <c:pt idx="419">
                  <c:v>4728</c:v>
                </c:pt>
                <c:pt idx="420">
                  <c:v>3605</c:v>
                </c:pt>
                <c:pt idx="421">
                  <c:v>2942</c:v>
                </c:pt>
                <c:pt idx="422">
                  <c:v>2949</c:v>
                </c:pt>
                <c:pt idx="423">
                  <c:v>3202</c:v>
                </c:pt>
                <c:pt idx="424">
                  <c:v>5446</c:v>
                </c:pt>
                <c:pt idx="425">
                  <c:v>8017</c:v>
                </c:pt>
                <c:pt idx="426">
                  <c:v>8497</c:v>
                </c:pt>
                <c:pt idx="427">
                  <c:v>9436</c:v>
                </c:pt>
                <c:pt idx="428">
                  <c:v>9374</c:v>
                </c:pt>
                <c:pt idx="429">
                  <c:v>9582</c:v>
                </c:pt>
                <c:pt idx="430">
                  <c:v>10238</c:v>
                </c:pt>
                <c:pt idx="431">
                  <c:v>11378</c:v>
                </c:pt>
                <c:pt idx="432">
                  <c:v>12376</c:v>
                </c:pt>
                <c:pt idx="433">
                  <c:v>13262</c:v>
                </c:pt>
                <c:pt idx="434">
                  <c:v>12958</c:v>
                </c:pt>
                <c:pt idx="435">
                  <c:v>10898</c:v>
                </c:pt>
                <c:pt idx="436">
                  <c:v>11248</c:v>
                </c:pt>
                <c:pt idx="437">
                  <c:v>11989</c:v>
                </c:pt>
                <c:pt idx="438">
                  <c:v>12631</c:v>
                </c:pt>
                <c:pt idx="439">
                  <c:v>12805</c:v>
                </c:pt>
                <c:pt idx="440">
                  <c:v>11713</c:v>
                </c:pt>
                <c:pt idx="441">
                  <c:v>10041</c:v>
                </c:pt>
                <c:pt idx="442">
                  <c:v>9650</c:v>
                </c:pt>
                <c:pt idx="443">
                  <c:v>9719</c:v>
                </c:pt>
                <c:pt idx="444">
                  <c:v>9453</c:v>
                </c:pt>
                <c:pt idx="445">
                  <c:v>9472</c:v>
                </c:pt>
                <c:pt idx="446">
                  <c:v>9354</c:v>
                </c:pt>
                <c:pt idx="447">
                  <c:v>8955</c:v>
                </c:pt>
                <c:pt idx="448">
                  <c:v>9792</c:v>
                </c:pt>
                <c:pt idx="449">
                  <c:v>12777</c:v>
                </c:pt>
                <c:pt idx="450">
                  <c:v>13679</c:v>
                </c:pt>
                <c:pt idx="451">
                  <c:v>13841</c:v>
                </c:pt>
                <c:pt idx="452">
                  <c:v>14162</c:v>
                </c:pt>
                <c:pt idx="453">
                  <c:v>14211</c:v>
                </c:pt>
                <c:pt idx="454">
                  <c:v>15906</c:v>
                </c:pt>
                <c:pt idx="455">
                  <c:v>18997</c:v>
                </c:pt>
                <c:pt idx="456">
                  <c:v>19752</c:v>
                </c:pt>
                <c:pt idx="457">
                  <c:v>17994</c:v>
                </c:pt>
                <c:pt idx="458">
                  <c:v>16058</c:v>
                </c:pt>
                <c:pt idx="459">
                  <c:v>13091</c:v>
                </c:pt>
                <c:pt idx="460">
                  <c:v>11975</c:v>
                </c:pt>
                <c:pt idx="461">
                  <c:v>11995</c:v>
                </c:pt>
                <c:pt idx="462">
                  <c:v>12563</c:v>
                </c:pt>
                <c:pt idx="463">
                  <c:v>10982</c:v>
                </c:pt>
                <c:pt idx="464">
                  <c:v>9113</c:v>
                </c:pt>
                <c:pt idx="465">
                  <c:v>8241</c:v>
                </c:pt>
                <c:pt idx="466">
                  <c:v>8576</c:v>
                </c:pt>
                <c:pt idx="467">
                  <c:v>8946</c:v>
                </c:pt>
                <c:pt idx="468">
                  <c:v>8902</c:v>
                </c:pt>
                <c:pt idx="469">
                  <c:v>8577</c:v>
                </c:pt>
                <c:pt idx="470">
                  <c:v>8024</c:v>
                </c:pt>
                <c:pt idx="471">
                  <c:v>7681</c:v>
                </c:pt>
                <c:pt idx="472">
                  <c:v>8649</c:v>
                </c:pt>
                <c:pt idx="473">
                  <c:v>10388</c:v>
                </c:pt>
                <c:pt idx="474">
                  <c:v>10939</c:v>
                </c:pt>
                <c:pt idx="475">
                  <c:v>11916</c:v>
                </c:pt>
                <c:pt idx="476">
                  <c:v>12880</c:v>
                </c:pt>
                <c:pt idx="477">
                  <c:v>13123</c:v>
                </c:pt>
                <c:pt idx="478">
                  <c:v>13306</c:v>
                </c:pt>
                <c:pt idx="479">
                  <c:v>13205</c:v>
                </c:pt>
                <c:pt idx="480">
                  <c:v>12715</c:v>
                </c:pt>
                <c:pt idx="481">
                  <c:v>12576</c:v>
                </c:pt>
                <c:pt idx="482">
                  <c:v>12366</c:v>
                </c:pt>
                <c:pt idx="483">
                  <c:v>10269</c:v>
                </c:pt>
                <c:pt idx="484">
                  <c:v>8940</c:v>
                </c:pt>
                <c:pt idx="485">
                  <c:v>8233</c:v>
                </c:pt>
                <c:pt idx="486">
                  <c:v>7494</c:v>
                </c:pt>
                <c:pt idx="487">
                  <c:v>7285</c:v>
                </c:pt>
                <c:pt idx="488">
                  <c:v>7520</c:v>
                </c:pt>
                <c:pt idx="489">
                  <c:v>7559</c:v>
                </c:pt>
                <c:pt idx="490">
                  <c:v>8027</c:v>
                </c:pt>
                <c:pt idx="491">
                  <c:v>8152</c:v>
                </c:pt>
                <c:pt idx="492">
                  <c:v>7743</c:v>
                </c:pt>
                <c:pt idx="493">
                  <c:v>7663</c:v>
                </c:pt>
                <c:pt idx="494">
                  <c:v>8227</c:v>
                </c:pt>
                <c:pt idx="495">
                  <c:v>8579</c:v>
                </c:pt>
                <c:pt idx="496">
                  <c:v>10166</c:v>
                </c:pt>
                <c:pt idx="497">
                  <c:v>12918</c:v>
                </c:pt>
                <c:pt idx="498">
                  <c:v>14452</c:v>
                </c:pt>
                <c:pt idx="499">
                  <c:v>15022</c:v>
                </c:pt>
                <c:pt idx="500">
                  <c:v>14592</c:v>
                </c:pt>
                <c:pt idx="501">
                  <c:v>14121</c:v>
                </c:pt>
                <c:pt idx="502">
                  <c:v>14533</c:v>
                </c:pt>
                <c:pt idx="503">
                  <c:v>14812</c:v>
                </c:pt>
                <c:pt idx="504">
                  <c:v>14095</c:v>
                </c:pt>
                <c:pt idx="505">
                  <c:v>12884</c:v>
                </c:pt>
                <c:pt idx="506">
                  <c:v>11163</c:v>
                </c:pt>
                <c:pt idx="507">
                  <c:v>8473</c:v>
                </c:pt>
                <c:pt idx="508">
                  <c:v>6739</c:v>
                </c:pt>
                <c:pt idx="509">
                  <c:v>6267</c:v>
                </c:pt>
                <c:pt idx="510">
                  <c:v>6108</c:v>
                </c:pt>
                <c:pt idx="511">
                  <c:v>4910</c:v>
                </c:pt>
                <c:pt idx="512">
                  <c:v>3835</c:v>
                </c:pt>
                <c:pt idx="513">
                  <c:v>3412</c:v>
                </c:pt>
                <c:pt idx="514">
                  <c:v>2699</c:v>
                </c:pt>
                <c:pt idx="515">
                  <c:v>2457</c:v>
                </c:pt>
                <c:pt idx="516">
                  <c:v>1952</c:v>
                </c:pt>
                <c:pt idx="517">
                  <c:v>1899</c:v>
                </c:pt>
                <c:pt idx="518">
                  <c:v>1843</c:v>
                </c:pt>
                <c:pt idx="519">
                  <c:v>2053</c:v>
                </c:pt>
                <c:pt idx="520">
                  <c:v>3163</c:v>
                </c:pt>
                <c:pt idx="521">
                  <c:v>4959</c:v>
                </c:pt>
                <c:pt idx="522">
                  <c:v>6462</c:v>
                </c:pt>
                <c:pt idx="523">
                  <c:v>7364</c:v>
                </c:pt>
                <c:pt idx="524">
                  <c:v>8155</c:v>
                </c:pt>
                <c:pt idx="525">
                  <c:v>8516</c:v>
                </c:pt>
                <c:pt idx="526">
                  <c:v>8910</c:v>
                </c:pt>
                <c:pt idx="527">
                  <c:v>9271</c:v>
                </c:pt>
                <c:pt idx="528">
                  <c:v>10223</c:v>
                </c:pt>
                <c:pt idx="529">
                  <c:v>10642</c:v>
                </c:pt>
                <c:pt idx="530">
                  <c:v>10687</c:v>
                </c:pt>
                <c:pt idx="531">
                  <c:v>7047</c:v>
                </c:pt>
                <c:pt idx="532">
                  <c:v>4975</c:v>
                </c:pt>
                <c:pt idx="533">
                  <c:v>4892</c:v>
                </c:pt>
                <c:pt idx="534">
                  <c:v>5131</c:v>
                </c:pt>
                <c:pt idx="535">
                  <c:v>4941</c:v>
                </c:pt>
                <c:pt idx="536">
                  <c:v>4156</c:v>
                </c:pt>
                <c:pt idx="537">
                  <c:v>3841</c:v>
                </c:pt>
                <c:pt idx="538">
                  <c:v>3392</c:v>
                </c:pt>
                <c:pt idx="539">
                  <c:v>2938</c:v>
                </c:pt>
                <c:pt idx="540">
                  <c:v>2446</c:v>
                </c:pt>
                <c:pt idx="541">
                  <c:v>1976</c:v>
                </c:pt>
                <c:pt idx="542">
                  <c:v>1696</c:v>
                </c:pt>
                <c:pt idx="543">
                  <c:v>1653</c:v>
                </c:pt>
                <c:pt idx="544">
                  <c:v>3664</c:v>
                </c:pt>
                <c:pt idx="545">
                  <c:v>5738</c:v>
                </c:pt>
                <c:pt idx="546">
                  <c:v>7186</c:v>
                </c:pt>
                <c:pt idx="547">
                  <c:v>8410</c:v>
                </c:pt>
                <c:pt idx="548">
                  <c:v>8358</c:v>
                </c:pt>
                <c:pt idx="549">
                  <c:v>8618</c:v>
                </c:pt>
                <c:pt idx="550">
                  <c:v>9404</c:v>
                </c:pt>
                <c:pt idx="551">
                  <c:v>10686</c:v>
                </c:pt>
                <c:pt idx="552">
                  <c:v>10380</c:v>
                </c:pt>
                <c:pt idx="553">
                  <c:v>10470</c:v>
                </c:pt>
                <c:pt idx="554">
                  <c:v>9555</c:v>
                </c:pt>
                <c:pt idx="555">
                  <c:v>7288</c:v>
                </c:pt>
                <c:pt idx="556">
                  <c:v>6021</c:v>
                </c:pt>
                <c:pt idx="557">
                  <c:v>5687</c:v>
                </c:pt>
                <c:pt idx="558">
                  <c:v>4994</c:v>
                </c:pt>
                <c:pt idx="559">
                  <c:v>4208</c:v>
                </c:pt>
                <c:pt idx="560">
                  <c:v>3470</c:v>
                </c:pt>
                <c:pt idx="561">
                  <c:v>2974</c:v>
                </c:pt>
                <c:pt idx="562">
                  <c:v>2366</c:v>
                </c:pt>
                <c:pt idx="563">
                  <c:v>2073</c:v>
                </c:pt>
                <c:pt idx="564">
                  <c:v>1665</c:v>
                </c:pt>
                <c:pt idx="565">
                  <c:v>1412</c:v>
                </c:pt>
                <c:pt idx="566">
                  <c:v>1307</c:v>
                </c:pt>
                <c:pt idx="567">
                  <c:v>1627</c:v>
                </c:pt>
                <c:pt idx="568">
                  <c:v>4189</c:v>
                </c:pt>
                <c:pt idx="569">
                  <c:v>6129</c:v>
                </c:pt>
                <c:pt idx="570">
                  <c:v>7439</c:v>
                </c:pt>
                <c:pt idx="571">
                  <c:v>8052</c:v>
                </c:pt>
                <c:pt idx="572">
                  <c:v>7863</c:v>
                </c:pt>
                <c:pt idx="573">
                  <c:v>8203</c:v>
                </c:pt>
                <c:pt idx="574">
                  <c:v>9326</c:v>
                </c:pt>
                <c:pt idx="575">
                  <c:v>9181</c:v>
                </c:pt>
                <c:pt idx="576">
                  <c:v>9075</c:v>
                </c:pt>
                <c:pt idx="577">
                  <c:v>8500</c:v>
                </c:pt>
                <c:pt idx="578">
                  <c:v>7274</c:v>
                </c:pt>
                <c:pt idx="579">
                  <c:v>4434</c:v>
                </c:pt>
                <c:pt idx="580">
                  <c:v>3134</c:v>
                </c:pt>
                <c:pt idx="581">
                  <c:v>3884</c:v>
                </c:pt>
                <c:pt idx="582">
                  <c:v>4719</c:v>
                </c:pt>
                <c:pt idx="583">
                  <c:v>5004</c:v>
                </c:pt>
                <c:pt idx="584">
                  <c:v>5395</c:v>
                </c:pt>
                <c:pt idx="585">
                  <c:v>5392</c:v>
                </c:pt>
                <c:pt idx="586">
                  <c:v>5243</c:v>
                </c:pt>
                <c:pt idx="587">
                  <c:v>4573</c:v>
                </c:pt>
                <c:pt idx="588">
                  <c:v>3819</c:v>
                </c:pt>
                <c:pt idx="589">
                  <c:v>3473</c:v>
                </c:pt>
                <c:pt idx="590">
                  <c:v>2812</c:v>
                </c:pt>
                <c:pt idx="591">
                  <c:v>2740</c:v>
                </c:pt>
                <c:pt idx="592">
                  <c:v>5600</c:v>
                </c:pt>
                <c:pt idx="593">
                  <c:v>8369</c:v>
                </c:pt>
                <c:pt idx="594">
                  <c:v>9518</c:v>
                </c:pt>
                <c:pt idx="595">
                  <c:v>9497</c:v>
                </c:pt>
                <c:pt idx="596">
                  <c:v>8814</c:v>
                </c:pt>
                <c:pt idx="597">
                  <c:v>8619</c:v>
                </c:pt>
                <c:pt idx="598">
                  <c:v>8593</c:v>
                </c:pt>
                <c:pt idx="599">
                  <c:v>8834</c:v>
                </c:pt>
                <c:pt idx="600">
                  <c:v>9721</c:v>
                </c:pt>
                <c:pt idx="601">
                  <c:v>9364</c:v>
                </c:pt>
                <c:pt idx="602">
                  <c:v>8405</c:v>
                </c:pt>
                <c:pt idx="603">
                  <c:v>5598</c:v>
                </c:pt>
                <c:pt idx="604">
                  <c:v>5401</c:v>
                </c:pt>
                <c:pt idx="605">
                  <c:v>7938</c:v>
                </c:pt>
                <c:pt idx="606">
                  <c:v>10370</c:v>
                </c:pt>
                <c:pt idx="607">
                  <c:v>12037</c:v>
                </c:pt>
                <c:pt idx="608">
                  <c:v>12870</c:v>
                </c:pt>
                <c:pt idx="609">
                  <c:v>12303</c:v>
                </c:pt>
                <c:pt idx="610">
                  <c:v>12104</c:v>
                </c:pt>
                <c:pt idx="611">
                  <c:v>11821</c:v>
                </c:pt>
                <c:pt idx="612">
                  <c:v>10381</c:v>
                </c:pt>
                <c:pt idx="613">
                  <c:v>9227</c:v>
                </c:pt>
                <c:pt idx="614">
                  <c:v>9083</c:v>
                </c:pt>
                <c:pt idx="615">
                  <c:v>8758</c:v>
                </c:pt>
                <c:pt idx="616">
                  <c:v>10332</c:v>
                </c:pt>
                <c:pt idx="617">
                  <c:v>12720</c:v>
                </c:pt>
                <c:pt idx="618">
                  <c:v>15089</c:v>
                </c:pt>
                <c:pt idx="619">
                  <c:v>15455</c:v>
                </c:pt>
                <c:pt idx="620">
                  <c:v>15490</c:v>
                </c:pt>
                <c:pt idx="621">
                  <c:v>15984</c:v>
                </c:pt>
                <c:pt idx="622">
                  <c:v>15461</c:v>
                </c:pt>
                <c:pt idx="623">
                  <c:v>15560</c:v>
                </c:pt>
                <c:pt idx="624">
                  <c:v>16105</c:v>
                </c:pt>
                <c:pt idx="625">
                  <c:v>17152</c:v>
                </c:pt>
                <c:pt idx="626">
                  <c:v>17272</c:v>
                </c:pt>
                <c:pt idx="627">
                  <c:v>13033</c:v>
                </c:pt>
                <c:pt idx="628">
                  <c:v>12252</c:v>
                </c:pt>
                <c:pt idx="629">
                  <c:v>14045</c:v>
                </c:pt>
                <c:pt idx="630">
                  <c:v>15447</c:v>
                </c:pt>
                <c:pt idx="631">
                  <c:v>17186</c:v>
                </c:pt>
                <c:pt idx="632">
                  <c:v>17234</c:v>
                </c:pt>
                <c:pt idx="633">
                  <c:v>17865</c:v>
                </c:pt>
                <c:pt idx="634">
                  <c:v>18170</c:v>
                </c:pt>
                <c:pt idx="635">
                  <c:v>17177</c:v>
                </c:pt>
                <c:pt idx="636">
                  <c:v>15394</c:v>
                </c:pt>
                <c:pt idx="637">
                  <c:v>14315</c:v>
                </c:pt>
                <c:pt idx="638">
                  <c:v>14075</c:v>
                </c:pt>
                <c:pt idx="639">
                  <c:v>14551</c:v>
                </c:pt>
                <c:pt idx="640">
                  <c:v>17274</c:v>
                </c:pt>
                <c:pt idx="641">
                  <c:v>20837</c:v>
                </c:pt>
                <c:pt idx="642">
                  <c:v>20123</c:v>
                </c:pt>
                <c:pt idx="643">
                  <c:v>18202</c:v>
                </c:pt>
                <c:pt idx="644">
                  <c:v>17442</c:v>
                </c:pt>
                <c:pt idx="645">
                  <c:v>16604</c:v>
                </c:pt>
                <c:pt idx="646">
                  <c:v>16169</c:v>
                </c:pt>
                <c:pt idx="647">
                  <c:v>16158</c:v>
                </c:pt>
                <c:pt idx="648">
                  <c:v>15448</c:v>
                </c:pt>
                <c:pt idx="649">
                  <c:v>17292</c:v>
                </c:pt>
                <c:pt idx="650">
                  <c:v>20300</c:v>
                </c:pt>
                <c:pt idx="651">
                  <c:v>18864</c:v>
                </c:pt>
                <c:pt idx="652">
                  <c:v>16013</c:v>
                </c:pt>
                <c:pt idx="653">
                  <c:v>16937</c:v>
                </c:pt>
                <c:pt idx="654">
                  <c:v>16184</c:v>
                </c:pt>
                <c:pt idx="655">
                  <c:v>14466</c:v>
                </c:pt>
                <c:pt idx="656">
                  <c:v>13741</c:v>
                </c:pt>
                <c:pt idx="657">
                  <c:v>12256</c:v>
                </c:pt>
                <c:pt idx="658">
                  <c:v>11077</c:v>
                </c:pt>
                <c:pt idx="659">
                  <c:v>9984</c:v>
                </c:pt>
                <c:pt idx="660">
                  <c:v>9405</c:v>
                </c:pt>
                <c:pt idx="661">
                  <c:v>8633</c:v>
                </c:pt>
                <c:pt idx="662">
                  <c:v>8891</c:v>
                </c:pt>
                <c:pt idx="663">
                  <c:v>8956</c:v>
                </c:pt>
                <c:pt idx="664">
                  <c:v>11076</c:v>
                </c:pt>
                <c:pt idx="665">
                  <c:v>14851</c:v>
                </c:pt>
                <c:pt idx="666">
                  <c:v>16057</c:v>
                </c:pt>
                <c:pt idx="667">
                  <c:v>15359</c:v>
                </c:pt>
                <c:pt idx="668">
                  <c:v>14639</c:v>
                </c:pt>
                <c:pt idx="669">
                  <c:v>14191</c:v>
                </c:pt>
                <c:pt idx="670">
                  <c:v>14624</c:v>
                </c:pt>
                <c:pt idx="671">
                  <c:v>15190</c:v>
                </c:pt>
                <c:pt idx="672">
                  <c:v>16412</c:v>
                </c:pt>
                <c:pt idx="673">
                  <c:v>16129</c:v>
                </c:pt>
                <c:pt idx="674">
                  <c:v>14187</c:v>
                </c:pt>
                <c:pt idx="675">
                  <c:v>12461</c:v>
                </c:pt>
                <c:pt idx="676">
                  <c:v>13176</c:v>
                </c:pt>
                <c:pt idx="677">
                  <c:v>14989</c:v>
                </c:pt>
                <c:pt idx="678">
                  <c:v>16013</c:v>
                </c:pt>
                <c:pt idx="679">
                  <c:v>13063</c:v>
                </c:pt>
                <c:pt idx="680">
                  <c:v>10184</c:v>
                </c:pt>
                <c:pt idx="681">
                  <c:v>7696</c:v>
                </c:pt>
                <c:pt idx="682">
                  <c:v>6372</c:v>
                </c:pt>
                <c:pt idx="683">
                  <c:v>5596</c:v>
                </c:pt>
                <c:pt idx="684">
                  <c:v>4846</c:v>
                </c:pt>
                <c:pt idx="685">
                  <c:v>4350</c:v>
                </c:pt>
                <c:pt idx="686">
                  <c:v>3969</c:v>
                </c:pt>
                <c:pt idx="687">
                  <c:v>4772</c:v>
                </c:pt>
                <c:pt idx="688">
                  <c:v>6101</c:v>
                </c:pt>
                <c:pt idx="689">
                  <c:v>8530</c:v>
                </c:pt>
                <c:pt idx="690">
                  <c:v>9158</c:v>
                </c:pt>
                <c:pt idx="691">
                  <c:v>9457</c:v>
                </c:pt>
                <c:pt idx="692">
                  <c:v>9538</c:v>
                </c:pt>
                <c:pt idx="693">
                  <c:v>9914</c:v>
                </c:pt>
                <c:pt idx="694">
                  <c:v>9608</c:v>
                </c:pt>
                <c:pt idx="695">
                  <c:v>10256</c:v>
                </c:pt>
                <c:pt idx="696">
                  <c:v>10359</c:v>
                </c:pt>
                <c:pt idx="697">
                  <c:v>8783</c:v>
                </c:pt>
                <c:pt idx="698">
                  <c:v>7215</c:v>
                </c:pt>
                <c:pt idx="699">
                  <c:v>4961</c:v>
                </c:pt>
                <c:pt idx="700">
                  <c:v>3862</c:v>
                </c:pt>
                <c:pt idx="701">
                  <c:v>3111</c:v>
                </c:pt>
                <c:pt idx="702">
                  <c:v>2794</c:v>
                </c:pt>
                <c:pt idx="703">
                  <c:v>2525</c:v>
                </c:pt>
                <c:pt idx="704">
                  <c:v>2260</c:v>
                </c:pt>
                <c:pt idx="705">
                  <c:v>1817</c:v>
                </c:pt>
                <c:pt idx="706">
                  <c:v>1744</c:v>
                </c:pt>
                <c:pt idx="707">
                  <c:v>1437</c:v>
                </c:pt>
                <c:pt idx="708">
                  <c:v>1074</c:v>
                </c:pt>
                <c:pt idx="709">
                  <c:v>962</c:v>
                </c:pt>
                <c:pt idx="710">
                  <c:v>1043</c:v>
                </c:pt>
                <c:pt idx="711">
                  <c:v>1547</c:v>
                </c:pt>
                <c:pt idx="712">
                  <c:v>2987</c:v>
                </c:pt>
                <c:pt idx="713">
                  <c:v>4128</c:v>
                </c:pt>
                <c:pt idx="714">
                  <c:v>5561</c:v>
                </c:pt>
                <c:pt idx="715">
                  <c:v>6881</c:v>
                </c:pt>
                <c:pt idx="716">
                  <c:v>7728</c:v>
                </c:pt>
                <c:pt idx="717">
                  <c:v>8780</c:v>
                </c:pt>
                <c:pt idx="718">
                  <c:v>8452</c:v>
                </c:pt>
                <c:pt idx="719">
                  <c:v>8520</c:v>
                </c:pt>
                <c:pt idx="720">
                  <c:v>7846</c:v>
                </c:pt>
                <c:pt idx="721">
                  <c:v>7125</c:v>
                </c:pt>
                <c:pt idx="722">
                  <c:v>6308</c:v>
                </c:pt>
                <c:pt idx="723">
                  <c:v>4397</c:v>
                </c:pt>
                <c:pt idx="724">
                  <c:v>3325</c:v>
                </c:pt>
                <c:pt idx="725">
                  <c:v>3187</c:v>
                </c:pt>
                <c:pt idx="726">
                  <c:v>3047</c:v>
                </c:pt>
                <c:pt idx="727">
                  <c:v>3279</c:v>
                </c:pt>
                <c:pt idx="728">
                  <c:v>3683</c:v>
                </c:pt>
                <c:pt idx="729">
                  <c:v>3040</c:v>
                </c:pt>
                <c:pt idx="730">
                  <c:v>2356</c:v>
                </c:pt>
                <c:pt idx="731">
                  <c:v>1537</c:v>
                </c:pt>
                <c:pt idx="732">
                  <c:v>800</c:v>
                </c:pt>
                <c:pt idx="733">
                  <c:v>533</c:v>
                </c:pt>
                <c:pt idx="734">
                  <c:v>652</c:v>
                </c:pt>
                <c:pt idx="735">
                  <c:v>951</c:v>
                </c:pt>
                <c:pt idx="736">
                  <c:v>2322</c:v>
                </c:pt>
                <c:pt idx="737">
                  <c:v>4149</c:v>
                </c:pt>
                <c:pt idx="738">
                  <c:v>5403</c:v>
                </c:pt>
                <c:pt idx="739">
                  <c:v>6780</c:v>
                </c:pt>
                <c:pt idx="740">
                  <c:v>8138</c:v>
                </c:pt>
                <c:pt idx="741">
                  <c:v>8403</c:v>
                </c:pt>
                <c:pt idx="742">
                  <c:v>8364</c:v>
                </c:pt>
                <c:pt idx="743">
                  <c:v>8401</c:v>
                </c:pt>
                <c:pt idx="744">
                  <c:v>9068</c:v>
                </c:pt>
                <c:pt idx="745">
                  <c:v>8843</c:v>
                </c:pt>
                <c:pt idx="746">
                  <c:v>7320</c:v>
                </c:pt>
                <c:pt idx="747">
                  <c:v>5709</c:v>
                </c:pt>
                <c:pt idx="748">
                  <c:v>5760</c:v>
                </c:pt>
                <c:pt idx="749">
                  <c:v>6713</c:v>
                </c:pt>
                <c:pt idx="750">
                  <c:v>6382</c:v>
                </c:pt>
                <c:pt idx="751">
                  <c:v>6137</c:v>
                </c:pt>
                <c:pt idx="752">
                  <c:v>5933</c:v>
                </c:pt>
                <c:pt idx="753">
                  <c:v>6255</c:v>
                </c:pt>
                <c:pt idx="754">
                  <c:v>6206</c:v>
                </c:pt>
                <c:pt idx="755">
                  <c:v>6038</c:v>
                </c:pt>
                <c:pt idx="756">
                  <c:v>5733</c:v>
                </c:pt>
                <c:pt idx="757">
                  <c:v>5202</c:v>
                </c:pt>
                <c:pt idx="758">
                  <c:v>4945</c:v>
                </c:pt>
                <c:pt idx="759">
                  <c:v>4679</c:v>
                </c:pt>
                <c:pt idx="760">
                  <c:v>5154</c:v>
                </c:pt>
                <c:pt idx="761">
                  <c:v>5844</c:v>
                </c:pt>
                <c:pt idx="762">
                  <c:v>7117</c:v>
                </c:pt>
                <c:pt idx="763">
                  <c:v>8784</c:v>
                </c:pt>
                <c:pt idx="764">
                  <c:v>9837</c:v>
                </c:pt>
                <c:pt idx="765">
                  <c:v>10124</c:v>
                </c:pt>
                <c:pt idx="766">
                  <c:v>9586</c:v>
                </c:pt>
                <c:pt idx="767">
                  <c:v>8602</c:v>
                </c:pt>
                <c:pt idx="768">
                  <c:v>9258</c:v>
                </c:pt>
                <c:pt idx="769">
                  <c:v>10519</c:v>
                </c:pt>
                <c:pt idx="770">
                  <c:v>10045</c:v>
                </c:pt>
                <c:pt idx="771">
                  <c:v>7677</c:v>
                </c:pt>
                <c:pt idx="772">
                  <c:v>6918</c:v>
                </c:pt>
                <c:pt idx="773">
                  <c:v>7252</c:v>
                </c:pt>
                <c:pt idx="774">
                  <c:v>7365</c:v>
                </c:pt>
                <c:pt idx="775">
                  <c:v>7641</c:v>
                </c:pt>
                <c:pt idx="776">
                  <c:v>6349</c:v>
                </c:pt>
                <c:pt idx="777">
                  <c:v>4939</c:v>
                </c:pt>
                <c:pt idx="778">
                  <c:v>4440</c:v>
                </c:pt>
                <c:pt idx="779">
                  <c:v>3470</c:v>
                </c:pt>
                <c:pt idx="780">
                  <c:v>2416</c:v>
                </c:pt>
                <c:pt idx="781">
                  <c:v>2078</c:v>
                </c:pt>
                <c:pt idx="782">
                  <c:v>2123</c:v>
                </c:pt>
                <c:pt idx="783">
                  <c:v>2212</c:v>
                </c:pt>
                <c:pt idx="784">
                  <c:v>4626</c:v>
                </c:pt>
                <c:pt idx="785">
                  <c:v>6632</c:v>
                </c:pt>
                <c:pt idx="786">
                  <c:v>8252</c:v>
                </c:pt>
                <c:pt idx="787">
                  <c:v>9929</c:v>
                </c:pt>
                <c:pt idx="788">
                  <c:v>10007</c:v>
                </c:pt>
                <c:pt idx="789">
                  <c:v>10586</c:v>
                </c:pt>
                <c:pt idx="790">
                  <c:v>10877</c:v>
                </c:pt>
                <c:pt idx="791">
                  <c:v>10688</c:v>
                </c:pt>
                <c:pt idx="792">
                  <c:v>10232</c:v>
                </c:pt>
                <c:pt idx="793">
                  <c:v>9344</c:v>
                </c:pt>
                <c:pt idx="794">
                  <c:v>7460</c:v>
                </c:pt>
                <c:pt idx="795">
                  <c:v>3738</c:v>
                </c:pt>
                <c:pt idx="796">
                  <c:v>2622</c:v>
                </c:pt>
                <c:pt idx="797">
                  <c:v>3287</c:v>
                </c:pt>
                <c:pt idx="798">
                  <c:v>3598</c:v>
                </c:pt>
                <c:pt idx="799">
                  <c:v>3469</c:v>
                </c:pt>
                <c:pt idx="800">
                  <c:v>3714</c:v>
                </c:pt>
                <c:pt idx="801">
                  <c:v>4155</c:v>
                </c:pt>
                <c:pt idx="802">
                  <c:v>4882</c:v>
                </c:pt>
                <c:pt idx="803">
                  <c:v>4344</c:v>
                </c:pt>
                <c:pt idx="804">
                  <c:v>3250</c:v>
                </c:pt>
                <c:pt idx="805">
                  <c:v>2962</c:v>
                </c:pt>
                <c:pt idx="806">
                  <c:v>2996</c:v>
                </c:pt>
                <c:pt idx="807">
                  <c:v>3185</c:v>
                </c:pt>
                <c:pt idx="808">
                  <c:v>5843</c:v>
                </c:pt>
                <c:pt idx="809">
                  <c:v>8050</c:v>
                </c:pt>
                <c:pt idx="810">
                  <c:v>8652</c:v>
                </c:pt>
                <c:pt idx="811">
                  <c:v>8973</c:v>
                </c:pt>
                <c:pt idx="812">
                  <c:v>8923</c:v>
                </c:pt>
                <c:pt idx="813">
                  <c:v>8959</c:v>
                </c:pt>
                <c:pt idx="814">
                  <c:v>8733</c:v>
                </c:pt>
                <c:pt idx="815">
                  <c:v>9527</c:v>
                </c:pt>
                <c:pt idx="816">
                  <c:v>9232</c:v>
                </c:pt>
                <c:pt idx="817">
                  <c:v>9876</c:v>
                </c:pt>
                <c:pt idx="818">
                  <c:v>9842</c:v>
                </c:pt>
                <c:pt idx="819">
                  <c:v>7023</c:v>
                </c:pt>
                <c:pt idx="820">
                  <c:v>6482</c:v>
                </c:pt>
                <c:pt idx="821">
                  <c:v>5926</c:v>
                </c:pt>
                <c:pt idx="822">
                  <c:v>6430</c:v>
                </c:pt>
                <c:pt idx="823">
                  <c:v>8077</c:v>
                </c:pt>
                <c:pt idx="824">
                  <c:v>9037</c:v>
                </c:pt>
                <c:pt idx="825">
                  <c:v>8717</c:v>
                </c:pt>
                <c:pt idx="826">
                  <c:v>8463</c:v>
                </c:pt>
                <c:pt idx="827">
                  <c:v>7979</c:v>
                </c:pt>
                <c:pt idx="828">
                  <c:v>7277</c:v>
                </c:pt>
                <c:pt idx="829">
                  <c:v>6606</c:v>
                </c:pt>
                <c:pt idx="830">
                  <c:v>5858</c:v>
                </c:pt>
                <c:pt idx="831">
                  <c:v>5124</c:v>
                </c:pt>
                <c:pt idx="832">
                  <c:v>7530</c:v>
                </c:pt>
                <c:pt idx="833">
                  <c:v>9061</c:v>
                </c:pt>
                <c:pt idx="834">
                  <c:v>10175</c:v>
                </c:pt>
                <c:pt idx="835">
                  <c:v>10292</c:v>
                </c:pt>
                <c:pt idx="836">
                  <c:v>9949</c:v>
                </c:pt>
                <c:pt idx="837">
                  <c:v>9977</c:v>
                </c:pt>
                <c:pt idx="838">
                  <c:v>9871</c:v>
                </c:pt>
                <c:pt idx="839">
                  <c:v>10595</c:v>
                </c:pt>
                <c:pt idx="840">
                  <c:v>10936</c:v>
                </c:pt>
                <c:pt idx="841">
                  <c:v>11270</c:v>
                </c:pt>
                <c:pt idx="842">
                  <c:v>10077</c:v>
                </c:pt>
                <c:pt idx="843">
                  <c:v>6392</c:v>
                </c:pt>
                <c:pt idx="844">
                  <c:v>6106</c:v>
                </c:pt>
                <c:pt idx="845">
                  <c:v>6879</c:v>
                </c:pt>
                <c:pt idx="846">
                  <c:v>7879</c:v>
                </c:pt>
                <c:pt idx="847">
                  <c:v>8293</c:v>
                </c:pt>
                <c:pt idx="848">
                  <c:v>8283</c:v>
                </c:pt>
                <c:pt idx="849">
                  <c:v>7686</c:v>
                </c:pt>
                <c:pt idx="850">
                  <c:v>7889</c:v>
                </c:pt>
                <c:pt idx="851">
                  <c:v>7134</c:v>
                </c:pt>
                <c:pt idx="852">
                  <c:v>6492</c:v>
                </c:pt>
                <c:pt idx="853">
                  <c:v>5722</c:v>
                </c:pt>
                <c:pt idx="854">
                  <c:v>5387</c:v>
                </c:pt>
                <c:pt idx="855">
                  <c:v>5051</c:v>
                </c:pt>
                <c:pt idx="856">
                  <c:v>7701</c:v>
                </c:pt>
                <c:pt idx="857">
                  <c:v>9716</c:v>
                </c:pt>
                <c:pt idx="858">
                  <c:v>9952</c:v>
                </c:pt>
                <c:pt idx="859">
                  <c:v>9888</c:v>
                </c:pt>
                <c:pt idx="860">
                  <c:v>9900</c:v>
                </c:pt>
                <c:pt idx="861">
                  <c:v>9805</c:v>
                </c:pt>
                <c:pt idx="862">
                  <c:v>10106</c:v>
                </c:pt>
                <c:pt idx="863">
                  <c:v>10341</c:v>
                </c:pt>
                <c:pt idx="864">
                  <c:v>10644</c:v>
                </c:pt>
                <c:pt idx="865">
                  <c:v>10587</c:v>
                </c:pt>
                <c:pt idx="866">
                  <c:v>8499</c:v>
                </c:pt>
                <c:pt idx="867">
                  <c:v>4805</c:v>
                </c:pt>
                <c:pt idx="868">
                  <c:v>4395</c:v>
                </c:pt>
                <c:pt idx="869">
                  <c:v>5464</c:v>
                </c:pt>
                <c:pt idx="870">
                  <c:v>6754</c:v>
                </c:pt>
                <c:pt idx="871">
                  <c:v>6475</c:v>
                </c:pt>
                <c:pt idx="872">
                  <c:v>5855</c:v>
                </c:pt>
                <c:pt idx="873">
                  <c:v>5381</c:v>
                </c:pt>
                <c:pt idx="874">
                  <c:v>4203</c:v>
                </c:pt>
                <c:pt idx="875">
                  <c:v>3240</c:v>
                </c:pt>
                <c:pt idx="876">
                  <c:v>2806</c:v>
                </c:pt>
                <c:pt idx="877">
                  <c:v>2524</c:v>
                </c:pt>
                <c:pt idx="878">
                  <c:v>2560</c:v>
                </c:pt>
                <c:pt idx="879">
                  <c:v>3095</c:v>
                </c:pt>
                <c:pt idx="880">
                  <c:v>6364</c:v>
                </c:pt>
                <c:pt idx="881">
                  <c:v>9078</c:v>
                </c:pt>
                <c:pt idx="882">
                  <c:v>10673</c:v>
                </c:pt>
                <c:pt idx="883">
                  <c:v>13548</c:v>
                </c:pt>
                <c:pt idx="884">
                  <c:v>14713</c:v>
                </c:pt>
                <c:pt idx="885">
                  <c:v>14831</c:v>
                </c:pt>
                <c:pt idx="886">
                  <c:v>15149</c:v>
                </c:pt>
                <c:pt idx="887">
                  <c:v>15057</c:v>
                </c:pt>
                <c:pt idx="888">
                  <c:v>14660</c:v>
                </c:pt>
                <c:pt idx="889">
                  <c:v>13372</c:v>
                </c:pt>
                <c:pt idx="890">
                  <c:v>9774</c:v>
                </c:pt>
                <c:pt idx="891">
                  <c:v>5729</c:v>
                </c:pt>
                <c:pt idx="892">
                  <c:v>5427</c:v>
                </c:pt>
                <c:pt idx="893">
                  <c:v>6529</c:v>
                </c:pt>
                <c:pt idx="894">
                  <c:v>7496</c:v>
                </c:pt>
                <c:pt idx="895">
                  <c:v>7086</c:v>
                </c:pt>
                <c:pt idx="896">
                  <c:v>5727</c:v>
                </c:pt>
                <c:pt idx="897">
                  <c:v>4485</c:v>
                </c:pt>
                <c:pt idx="898">
                  <c:v>3452</c:v>
                </c:pt>
                <c:pt idx="899">
                  <c:v>2713</c:v>
                </c:pt>
                <c:pt idx="900">
                  <c:v>2082</c:v>
                </c:pt>
                <c:pt idx="901">
                  <c:v>1628</c:v>
                </c:pt>
                <c:pt idx="902">
                  <c:v>1572</c:v>
                </c:pt>
                <c:pt idx="903">
                  <c:v>1956</c:v>
                </c:pt>
                <c:pt idx="904">
                  <c:v>5710</c:v>
                </c:pt>
                <c:pt idx="905">
                  <c:v>9356</c:v>
                </c:pt>
                <c:pt idx="906">
                  <c:v>10364</c:v>
                </c:pt>
                <c:pt idx="907">
                  <c:v>10942</c:v>
                </c:pt>
                <c:pt idx="908">
                  <c:v>10612</c:v>
                </c:pt>
                <c:pt idx="909">
                  <c:v>10225</c:v>
                </c:pt>
                <c:pt idx="910">
                  <c:v>10140</c:v>
                </c:pt>
                <c:pt idx="911">
                  <c:v>10128</c:v>
                </c:pt>
                <c:pt idx="912">
                  <c:v>9774</c:v>
                </c:pt>
                <c:pt idx="913">
                  <c:v>8981</c:v>
                </c:pt>
                <c:pt idx="914">
                  <c:v>6809</c:v>
                </c:pt>
                <c:pt idx="915">
                  <c:v>3839</c:v>
                </c:pt>
                <c:pt idx="916">
                  <c:v>4447</c:v>
                </c:pt>
                <c:pt idx="917">
                  <c:v>5478</c:v>
                </c:pt>
                <c:pt idx="918">
                  <c:v>7160</c:v>
                </c:pt>
                <c:pt idx="919">
                  <c:v>9062</c:v>
                </c:pt>
                <c:pt idx="920">
                  <c:v>10128</c:v>
                </c:pt>
                <c:pt idx="921">
                  <c:v>10787</c:v>
                </c:pt>
                <c:pt idx="922">
                  <c:v>11083</c:v>
                </c:pt>
                <c:pt idx="923">
                  <c:v>11082</c:v>
                </c:pt>
                <c:pt idx="924">
                  <c:v>10371</c:v>
                </c:pt>
                <c:pt idx="925">
                  <c:v>9045</c:v>
                </c:pt>
                <c:pt idx="926">
                  <c:v>7660</c:v>
                </c:pt>
                <c:pt idx="927">
                  <c:v>7285</c:v>
                </c:pt>
                <c:pt idx="928">
                  <c:v>9071</c:v>
                </c:pt>
                <c:pt idx="929">
                  <c:v>10164</c:v>
                </c:pt>
                <c:pt idx="930">
                  <c:v>11097</c:v>
                </c:pt>
                <c:pt idx="931">
                  <c:v>11338</c:v>
                </c:pt>
                <c:pt idx="932">
                  <c:v>10729</c:v>
                </c:pt>
                <c:pt idx="933">
                  <c:v>10794</c:v>
                </c:pt>
                <c:pt idx="934">
                  <c:v>10928</c:v>
                </c:pt>
                <c:pt idx="935">
                  <c:v>11845</c:v>
                </c:pt>
                <c:pt idx="936">
                  <c:v>12487</c:v>
                </c:pt>
                <c:pt idx="937">
                  <c:v>11508</c:v>
                </c:pt>
                <c:pt idx="938">
                  <c:v>9310</c:v>
                </c:pt>
                <c:pt idx="939">
                  <c:v>6657</c:v>
                </c:pt>
                <c:pt idx="940">
                  <c:v>8944</c:v>
                </c:pt>
                <c:pt idx="941">
                  <c:v>12149</c:v>
                </c:pt>
                <c:pt idx="942">
                  <c:v>14820</c:v>
                </c:pt>
                <c:pt idx="943">
                  <c:v>16186</c:v>
                </c:pt>
                <c:pt idx="944">
                  <c:v>15923</c:v>
                </c:pt>
                <c:pt idx="945">
                  <c:v>14706</c:v>
                </c:pt>
                <c:pt idx="946">
                  <c:v>12846</c:v>
                </c:pt>
                <c:pt idx="947">
                  <c:v>11070</c:v>
                </c:pt>
                <c:pt idx="948">
                  <c:v>9167</c:v>
                </c:pt>
                <c:pt idx="949">
                  <c:v>8057</c:v>
                </c:pt>
                <c:pt idx="950">
                  <c:v>6712</c:v>
                </c:pt>
                <c:pt idx="951">
                  <c:v>5955</c:v>
                </c:pt>
                <c:pt idx="952">
                  <c:v>8314</c:v>
                </c:pt>
                <c:pt idx="953">
                  <c:v>10874</c:v>
                </c:pt>
                <c:pt idx="954">
                  <c:v>12208</c:v>
                </c:pt>
                <c:pt idx="955">
                  <c:v>12061</c:v>
                </c:pt>
                <c:pt idx="956">
                  <c:v>11238</c:v>
                </c:pt>
                <c:pt idx="957">
                  <c:v>10948</c:v>
                </c:pt>
                <c:pt idx="958">
                  <c:v>11311</c:v>
                </c:pt>
                <c:pt idx="959">
                  <c:v>12600</c:v>
                </c:pt>
                <c:pt idx="960">
                  <c:v>13608</c:v>
                </c:pt>
                <c:pt idx="961">
                  <c:v>13500</c:v>
                </c:pt>
                <c:pt idx="962">
                  <c:v>12555</c:v>
                </c:pt>
                <c:pt idx="963">
                  <c:v>10686</c:v>
                </c:pt>
                <c:pt idx="964">
                  <c:v>12040</c:v>
                </c:pt>
                <c:pt idx="965">
                  <c:v>13944</c:v>
                </c:pt>
                <c:pt idx="966">
                  <c:v>14498</c:v>
                </c:pt>
                <c:pt idx="967">
                  <c:v>14837</c:v>
                </c:pt>
                <c:pt idx="968">
                  <c:v>14183</c:v>
                </c:pt>
                <c:pt idx="969">
                  <c:v>12811</c:v>
                </c:pt>
                <c:pt idx="970">
                  <c:v>12438</c:v>
                </c:pt>
                <c:pt idx="971">
                  <c:v>11905</c:v>
                </c:pt>
                <c:pt idx="972">
                  <c:v>11310</c:v>
                </c:pt>
                <c:pt idx="973">
                  <c:v>11016</c:v>
                </c:pt>
                <c:pt idx="974">
                  <c:v>10932</c:v>
                </c:pt>
                <c:pt idx="975">
                  <c:v>11820</c:v>
                </c:pt>
                <c:pt idx="976">
                  <c:v>14202</c:v>
                </c:pt>
                <c:pt idx="977">
                  <c:v>16012</c:v>
                </c:pt>
                <c:pt idx="978">
                  <c:v>15338</c:v>
                </c:pt>
                <c:pt idx="979">
                  <c:v>14233</c:v>
                </c:pt>
                <c:pt idx="980">
                  <c:v>12888</c:v>
                </c:pt>
                <c:pt idx="981">
                  <c:v>11872</c:v>
                </c:pt>
                <c:pt idx="982">
                  <c:v>11345</c:v>
                </c:pt>
                <c:pt idx="983">
                  <c:v>11420</c:v>
                </c:pt>
                <c:pt idx="984">
                  <c:v>10301</c:v>
                </c:pt>
                <c:pt idx="985">
                  <c:v>9251</c:v>
                </c:pt>
                <c:pt idx="986">
                  <c:v>6363</c:v>
                </c:pt>
                <c:pt idx="987">
                  <c:v>2491</c:v>
                </c:pt>
                <c:pt idx="988">
                  <c:v>2565</c:v>
                </c:pt>
                <c:pt idx="989">
                  <c:v>3394</c:v>
                </c:pt>
                <c:pt idx="990">
                  <c:v>3162</c:v>
                </c:pt>
                <c:pt idx="991">
                  <c:v>2955</c:v>
                </c:pt>
                <c:pt idx="992">
                  <c:v>3213</c:v>
                </c:pt>
                <c:pt idx="993">
                  <c:v>3406</c:v>
                </c:pt>
                <c:pt idx="994">
                  <c:v>3574</c:v>
                </c:pt>
                <c:pt idx="995">
                  <c:v>3985</c:v>
                </c:pt>
                <c:pt idx="996">
                  <c:v>4184</c:v>
                </c:pt>
                <c:pt idx="997">
                  <c:v>4011</c:v>
                </c:pt>
                <c:pt idx="998">
                  <c:v>4249</c:v>
                </c:pt>
                <c:pt idx="999">
                  <c:v>4572</c:v>
                </c:pt>
                <c:pt idx="1000">
                  <c:v>7166</c:v>
                </c:pt>
                <c:pt idx="1001">
                  <c:v>9922</c:v>
                </c:pt>
                <c:pt idx="1002">
                  <c:v>11824</c:v>
                </c:pt>
                <c:pt idx="1003">
                  <c:v>12910</c:v>
                </c:pt>
                <c:pt idx="1004">
                  <c:v>12591</c:v>
                </c:pt>
                <c:pt idx="1005">
                  <c:v>12285</c:v>
                </c:pt>
                <c:pt idx="1006">
                  <c:v>11892</c:v>
                </c:pt>
                <c:pt idx="1007">
                  <c:v>11536</c:v>
                </c:pt>
                <c:pt idx="1008">
                  <c:v>11008</c:v>
                </c:pt>
                <c:pt idx="1009">
                  <c:v>10117</c:v>
                </c:pt>
                <c:pt idx="1010">
                  <c:v>7497</c:v>
                </c:pt>
                <c:pt idx="1011">
                  <c:v>4130</c:v>
                </c:pt>
                <c:pt idx="1012">
                  <c:v>5922</c:v>
                </c:pt>
                <c:pt idx="1013">
                  <c:v>9762</c:v>
                </c:pt>
                <c:pt idx="1014">
                  <c:v>12307</c:v>
                </c:pt>
                <c:pt idx="1015">
                  <c:v>12805</c:v>
                </c:pt>
                <c:pt idx="1016">
                  <c:v>13154</c:v>
                </c:pt>
                <c:pt idx="1017">
                  <c:v>13504</c:v>
                </c:pt>
                <c:pt idx="1018">
                  <c:v>13545</c:v>
                </c:pt>
                <c:pt idx="1019">
                  <c:v>13211</c:v>
                </c:pt>
                <c:pt idx="1020">
                  <c:v>12117</c:v>
                </c:pt>
                <c:pt idx="1021">
                  <c:v>10875</c:v>
                </c:pt>
                <c:pt idx="1022">
                  <c:v>10046</c:v>
                </c:pt>
                <c:pt idx="1023">
                  <c:v>9978</c:v>
                </c:pt>
                <c:pt idx="1024">
                  <c:v>12054</c:v>
                </c:pt>
                <c:pt idx="1025">
                  <c:v>14141</c:v>
                </c:pt>
                <c:pt idx="1026">
                  <c:v>15284</c:v>
                </c:pt>
                <c:pt idx="1027">
                  <c:v>14232</c:v>
                </c:pt>
                <c:pt idx="1028">
                  <c:v>13816</c:v>
                </c:pt>
                <c:pt idx="1029">
                  <c:v>14119</c:v>
                </c:pt>
                <c:pt idx="1030">
                  <c:v>14496</c:v>
                </c:pt>
                <c:pt idx="1031">
                  <c:v>15052</c:v>
                </c:pt>
                <c:pt idx="1032">
                  <c:v>15574</c:v>
                </c:pt>
                <c:pt idx="1033">
                  <c:v>15648</c:v>
                </c:pt>
                <c:pt idx="1034">
                  <c:v>14362</c:v>
                </c:pt>
                <c:pt idx="1035">
                  <c:v>11487</c:v>
                </c:pt>
                <c:pt idx="1036">
                  <c:v>12673</c:v>
                </c:pt>
                <c:pt idx="1037">
                  <c:v>14656</c:v>
                </c:pt>
                <c:pt idx="1038">
                  <c:v>16309</c:v>
                </c:pt>
                <c:pt idx="1039">
                  <c:v>16749</c:v>
                </c:pt>
                <c:pt idx="1040">
                  <c:v>16400</c:v>
                </c:pt>
                <c:pt idx="1041">
                  <c:v>15718</c:v>
                </c:pt>
                <c:pt idx="1042">
                  <c:v>15200</c:v>
                </c:pt>
                <c:pt idx="1043">
                  <c:v>14569</c:v>
                </c:pt>
                <c:pt idx="1044">
                  <c:v>13940</c:v>
                </c:pt>
                <c:pt idx="1045">
                  <c:v>12796</c:v>
                </c:pt>
                <c:pt idx="1046">
                  <c:v>11917</c:v>
                </c:pt>
                <c:pt idx="1047">
                  <c:v>11756</c:v>
                </c:pt>
                <c:pt idx="1048">
                  <c:v>12939</c:v>
                </c:pt>
                <c:pt idx="1049">
                  <c:v>16119</c:v>
                </c:pt>
                <c:pt idx="1050">
                  <c:v>18694</c:v>
                </c:pt>
                <c:pt idx="1051">
                  <c:v>19391</c:v>
                </c:pt>
                <c:pt idx="1052">
                  <c:v>20328</c:v>
                </c:pt>
                <c:pt idx="1053">
                  <c:v>20905</c:v>
                </c:pt>
                <c:pt idx="1054">
                  <c:v>21521</c:v>
                </c:pt>
                <c:pt idx="1055">
                  <c:v>21290</c:v>
                </c:pt>
                <c:pt idx="1056">
                  <c:v>21447</c:v>
                </c:pt>
                <c:pt idx="1057">
                  <c:v>19952</c:v>
                </c:pt>
                <c:pt idx="1058">
                  <c:v>17599</c:v>
                </c:pt>
                <c:pt idx="1059">
                  <c:v>13794</c:v>
                </c:pt>
                <c:pt idx="1060">
                  <c:v>13917</c:v>
                </c:pt>
                <c:pt idx="1061">
                  <c:v>15471</c:v>
                </c:pt>
                <c:pt idx="1062">
                  <c:v>15674</c:v>
                </c:pt>
                <c:pt idx="1063">
                  <c:v>15514</c:v>
                </c:pt>
                <c:pt idx="1064">
                  <c:v>15017</c:v>
                </c:pt>
                <c:pt idx="1065">
                  <c:v>14536</c:v>
                </c:pt>
                <c:pt idx="1066">
                  <c:v>14096</c:v>
                </c:pt>
                <c:pt idx="1067">
                  <c:v>14000</c:v>
                </c:pt>
                <c:pt idx="1068">
                  <c:v>13588</c:v>
                </c:pt>
                <c:pt idx="1069">
                  <c:v>12848</c:v>
                </c:pt>
                <c:pt idx="1070">
                  <c:v>12395</c:v>
                </c:pt>
                <c:pt idx="1071">
                  <c:v>12983</c:v>
                </c:pt>
                <c:pt idx="1072">
                  <c:v>15164</c:v>
                </c:pt>
                <c:pt idx="1073">
                  <c:v>19348</c:v>
                </c:pt>
                <c:pt idx="1074">
                  <c:v>21038</c:v>
                </c:pt>
                <c:pt idx="1075">
                  <c:v>20045</c:v>
                </c:pt>
                <c:pt idx="1076">
                  <c:v>18606</c:v>
                </c:pt>
                <c:pt idx="1077">
                  <c:v>18667</c:v>
                </c:pt>
                <c:pt idx="1078">
                  <c:v>18048</c:v>
                </c:pt>
                <c:pt idx="1079">
                  <c:v>18157</c:v>
                </c:pt>
                <c:pt idx="1080">
                  <c:v>18992</c:v>
                </c:pt>
                <c:pt idx="1081">
                  <c:v>20327</c:v>
                </c:pt>
                <c:pt idx="1082">
                  <c:v>18574</c:v>
                </c:pt>
                <c:pt idx="1083">
                  <c:v>13936</c:v>
                </c:pt>
                <c:pt idx="1084">
                  <c:v>14050</c:v>
                </c:pt>
                <c:pt idx="1085">
                  <c:v>16176</c:v>
                </c:pt>
                <c:pt idx="1086">
                  <c:v>17825</c:v>
                </c:pt>
                <c:pt idx="1087">
                  <c:v>18387</c:v>
                </c:pt>
                <c:pt idx="1088">
                  <c:v>18331</c:v>
                </c:pt>
                <c:pt idx="1089">
                  <c:v>17929</c:v>
                </c:pt>
                <c:pt idx="1090">
                  <c:v>17504</c:v>
                </c:pt>
                <c:pt idx="1091">
                  <c:v>17550</c:v>
                </c:pt>
                <c:pt idx="1092">
                  <c:v>16951</c:v>
                </c:pt>
                <c:pt idx="1093">
                  <c:v>15856</c:v>
                </c:pt>
                <c:pt idx="1094">
                  <c:v>14659</c:v>
                </c:pt>
                <c:pt idx="1095">
                  <c:v>14333</c:v>
                </c:pt>
                <c:pt idx="1096">
                  <c:v>15570</c:v>
                </c:pt>
                <c:pt idx="1097">
                  <c:v>19824</c:v>
                </c:pt>
                <c:pt idx="1098">
                  <c:v>22013</c:v>
                </c:pt>
                <c:pt idx="1099">
                  <c:v>21283</c:v>
                </c:pt>
                <c:pt idx="1100">
                  <c:v>20007</c:v>
                </c:pt>
                <c:pt idx="1101">
                  <c:v>19252</c:v>
                </c:pt>
                <c:pt idx="1102">
                  <c:v>19170</c:v>
                </c:pt>
                <c:pt idx="1103">
                  <c:v>19013</c:v>
                </c:pt>
                <c:pt idx="1104">
                  <c:v>18869</c:v>
                </c:pt>
                <c:pt idx="1105">
                  <c:v>19490</c:v>
                </c:pt>
                <c:pt idx="1106">
                  <c:v>18568</c:v>
                </c:pt>
                <c:pt idx="1107">
                  <c:v>15122</c:v>
                </c:pt>
                <c:pt idx="1108">
                  <c:v>16509</c:v>
                </c:pt>
                <c:pt idx="1109">
                  <c:v>18761</c:v>
                </c:pt>
                <c:pt idx="1110">
                  <c:v>19762</c:v>
                </c:pt>
                <c:pt idx="1111">
                  <c:v>20172</c:v>
                </c:pt>
                <c:pt idx="1112">
                  <c:v>20015</c:v>
                </c:pt>
                <c:pt idx="1113">
                  <c:v>19715</c:v>
                </c:pt>
                <c:pt idx="1114">
                  <c:v>19527</c:v>
                </c:pt>
                <c:pt idx="1115">
                  <c:v>18781</c:v>
                </c:pt>
                <c:pt idx="1116">
                  <c:v>18042</c:v>
                </c:pt>
                <c:pt idx="1117">
                  <c:v>17144</c:v>
                </c:pt>
                <c:pt idx="1118">
                  <c:v>16302</c:v>
                </c:pt>
                <c:pt idx="1119">
                  <c:v>15688</c:v>
                </c:pt>
                <c:pt idx="1120">
                  <c:v>17536</c:v>
                </c:pt>
                <c:pt idx="1121">
                  <c:v>21658</c:v>
                </c:pt>
                <c:pt idx="1122">
                  <c:v>22747</c:v>
                </c:pt>
                <c:pt idx="1123">
                  <c:v>23150</c:v>
                </c:pt>
                <c:pt idx="1124">
                  <c:v>23331</c:v>
                </c:pt>
                <c:pt idx="1125">
                  <c:v>23587</c:v>
                </c:pt>
                <c:pt idx="1126">
                  <c:v>23695</c:v>
                </c:pt>
                <c:pt idx="1127">
                  <c:v>23659</c:v>
                </c:pt>
                <c:pt idx="1128">
                  <c:v>23581</c:v>
                </c:pt>
                <c:pt idx="1129">
                  <c:v>23393</c:v>
                </c:pt>
                <c:pt idx="1130">
                  <c:v>20902</c:v>
                </c:pt>
                <c:pt idx="1131">
                  <c:v>15975</c:v>
                </c:pt>
                <c:pt idx="1132">
                  <c:v>15327</c:v>
                </c:pt>
                <c:pt idx="1133">
                  <c:v>17010</c:v>
                </c:pt>
                <c:pt idx="1134">
                  <c:v>17764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B-4CF9-8CC1-EAAC3ACD2B2E}"/>
            </c:ext>
          </c:extLst>
        </c:ser>
        <c:ser>
          <c:idx val="1"/>
          <c:order val="1"/>
          <c:tx>
            <c:strRef>
              <c:f>WSB!$J$1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WSB!$J$2:$J$1136</c:f>
              <c:numCache>
                <c:formatCode>General</c:formatCode>
                <c:ptCount val="1135"/>
                <c:pt idx="0">
                  <c:v>76087.48</c:v>
                </c:pt>
                <c:pt idx="1">
                  <c:v>75816.22</c:v>
                </c:pt>
                <c:pt idx="2">
                  <c:v>75020.81</c:v>
                </c:pt>
                <c:pt idx="3">
                  <c:v>72808.149999999994</c:v>
                </c:pt>
                <c:pt idx="4">
                  <c:v>70257.27</c:v>
                </c:pt>
                <c:pt idx="5">
                  <c:v>67836.87</c:v>
                </c:pt>
                <c:pt idx="6">
                  <c:v>63877.67</c:v>
                </c:pt>
                <c:pt idx="7">
                  <c:v>59617.57</c:v>
                </c:pt>
                <c:pt idx="8">
                  <c:v>55908.61</c:v>
                </c:pt>
                <c:pt idx="9">
                  <c:v>53207.51</c:v>
                </c:pt>
                <c:pt idx="10">
                  <c:v>51404.81</c:v>
                </c:pt>
                <c:pt idx="11">
                  <c:v>50326.53</c:v>
                </c:pt>
                <c:pt idx="12">
                  <c:v>49786.71</c:v>
                </c:pt>
                <c:pt idx="13">
                  <c:v>50294.62</c:v>
                </c:pt>
                <c:pt idx="14">
                  <c:v>51377.83</c:v>
                </c:pt>
                <c:pt idx="15">
                  <c:v>51897.01</c:v>
                </c:pt>
                <c:pt idx="16">
                  <c:v>54634.81</c:v>
                </c:pt>
                <c:pt idx="17">
                  <c:v>58719.69</c:v>
                </c:pt>
                <c:pt idx="18">
                  <c:v>62885.96</c:v>
                </c:pt>
                <c:pt idx="19">
                  <c:v>67114.429999999993</c:v>
                </c:pt>
                <c:pt idx="20">
                  <c:v>70912.3</c:v>
                </c:pt>
                <c:pt idx="21">
                  <c:v>74474.59</c:v>
                </c:pt>
                <c:pt idx="22">
                  <c:v>76845.41</c:v>
                </c:pt>
                <c:pt idx="23">
                  <c:v>77788.289999999994</c:v>
                </c:pt>
                <c:pt idx="24">
                  <c:v>78363.05</c:v>
                </c:pt>
                <c:pt idx="25">
                  <c:v>78357.83</c:v>
                </c:pt>
                <c:pt idx="26">
                  <c:v>77780.149999999994</c:v>
                </c:pt>
                <c:pt idx="27">
                  <c:v>75570.429999999993</c:v>
                </c:pt>
                <c:pt idx="28">
                  <c:v>72655.89</c:v>
                </c:pt>
                <c:pt idx="29">
                  <c:v>70255.75</c:v>
                </c:pt>
                <c:pt idx="30">
                  <c:v>66413.73</c:v>
                </c:pt>
                <c:pt idx="31">
                  <c:v>62419.88</c:v>
                </c:pt>
                <c:pt idx="32">
                  <c:v>58399.44</c:v>
                </c:pt>
                <c:pt idx="33">
                  <c:v>55457.36</c:v>
                </c:pt>
                <c:pt idx="34">
                  <c:v>53406.2</c:v>
                </c:pt>
                <c:pt idx="35">
                  <c:v>52142.33</c:v>
                </c:pt>
                <c:pt idx="36">
                  <c:v>51727.18</c:v>
                </c:pt>
                <c:pt idx="37">
                  <c:v>51858.51</c:v>
                </c:pt>
                <c:pt idx="38">
                  <c:v>52607.360000000001</c:v>
                </c:pt>
                <c:pt idx="39">
                  <c:v>52973.96</c:v>
                </c:pt>
                <c:pt idx="40">
                  <c:v>55382.96</c:v>
                </c:pt>
                <c:pt idx="41">
                  <c:v>59199.96</c:v>
                </c:pt>
                <c:pt idx="42">
                  <c:v>63488.69</c:v>
                </c:pt>
                <c:pt idx="43">
                  <c:v>67777.100000000006</c:v>
                </c:pt>
                <c:pt idx="44">
                  <c:v>71433.77</c:v>
                </c:pt>
                <c:pt idx="45">
                  <c:v>74777.33</c:v>
                </c:pt>
                <c:pt idx="46">
                  <c:v>77193.87</c:v>
                </c:pt>
                <c:pt idx="47">
                  <c:v>78070.039999999994</c:v>
                </c:pt>
                <c:pt idx="48">
                  <c:v>78187.94</c:v>
                </c:pt>
                <c:pt idx="49">
                  <c:v>77920.259999999995</c:v>
                </c:pt>
                <c:pt idx="50">
                  <c:v>76801.58</c:v>
                </c:pt>
                <c:pt idx="51">
                  <c:v>74503.23</c:v>
                </c:pt>
                <c:pt idx="52">
                  <c:v>72006.14</c:v>
                </c:pt>
                <c:pt idx="53">
                  <c:v>69824.94</c:v>
                </c:pt>
                <c:pt idx="54">
                  <c:v>65944.149999999994</c:v>
                </c:pt>
                <c:pt idx="55">
                  <c:v>61761.67</c:v>
                </c:pt>
                <c:pt idx="56">
                  <c:v>58170.559999999998</c:v>
                </c:pt>
                <c:pt idx="57">
                  <c:v>55348.38</c:v>
                </c:pt>
                <c:pt idx="58">
                  <c:v>53180.959999999999</c:v>
                </c:pt>
                <c:pt idx="59">
                  <c:v>51716.58</c:v>
                </c:pt>
                <c:pt idx="60">
                  <c:v>50918.2</c:v>
                </c:pt>
                <c:pt idx="61">
                  <c:v>51322.32</c:v>
                </c:pt>
                <c:pt idx="62">
                  <c:v>52040.41</c:v>
                </c:pt>
                <c:pt idx="63">
                  <c:v>52283.95</c:v>
                </c:pt>
                <c:pt idx="64">
                  <c:v>55058.95</c:v>
                </c:pt>
                <c:pt idx="65">
                  <c:v>58556.42</c:v>
                </c:pt>
                <c:pt idx="66">
                  <c:v>62743.7</c:v>
                </c:pt>
                <c:pt idx="67">
                  <c:v>67029.31</c:v>
                </c:pt>
                <c:pt idx="68">
                  <c:v>71188.08</c:v>
                </c:pt>
                <c:pt idx="69">
                  <c:v>74776.52</c:v>
                </c:pt>
                <c:pt idx="70">
                  <c:v>77312.78</c:v>
                </c:pt>
                <c:pt idx="71">
                  <c:v>78029.039999999994</c:v>
                </c:pt>
                <c:pt idx="72">
                  <c:v>77912.72</c:v>
                </c:pt>
                <c:pt idx="73">
                  <c:v>77371.08</c:v>
                </c:pt>
                <c:pt idx="74">
                  <c:v>75906.84</c:v>
                </c:pt>
                <c:pt idx="75">
                  <c:v>73658.14</c:v>
                </c:pt>
                <c:pt idx="76">
                  <c:v>71057.98</c:v>
                </c:pt>
                <c:pt idx="77">
                  <c:v>68291.259999999995</c:v>
                </c:pt>
                <c:pt idx="78">
                  <c:v>64297.7</c:v>
                </c:pt>
                <c:pt idx="79">
                  <c:v>60120.75</c:v>
                </c:pt>
                <c:pt idx="80">
                  <c:v>56508.93</c:v>
                </c:pt>
                <c:pt idx="81">
                  <c:v>53780.99</c:v>
                </c:pt>
                <c:pt idx="82">
                  <c:v>51775.45</c:v>
                </c:pt>
                <c:pt idx="83">
                  <c:v>50347.41</c:v>
                </c:pt>
                <c:pt idx="84">
                  <c:v>49734.21</c:v>
                </c:pt>
                <c:pt idx="85">
                  <c:v>50009.440000000002</c:v>
                </c:pt>
                <c:pt idx="86">
                  <c:v>50918.13</c:v>
                </c:pt>
                <c:pt idx="87">
                  <c:v>51339.18</c:v>
                </c:pt>
                <c:pt idx="88">
                  <c:v>53872.68</c:v>
                </c:pt>
                <c:pt idx="89">
                  <c:v>57608.12</c:v>
                </c:pt>
                <c:pt idx="90">
                  <c:v>61846.77</c:v>
                </c:pt>
                <c:pt idx="91">
                  <c:v>65961.259999999995</c:v>
                </c:pt>
                <c:pt idx="92">
                  <c:v>69000.039999999994</c:v>
                </c:pt>
                <c:pt idx="93">
                  <c:v>71327.100000000006</c:v>
                </c:pt>
                <c:pt idx="94">
                  <c:v>72792.97</c:v>
                </c:pt>
                <c:pt idx="95">
                  <c:v>74005.22</c:v>
                </c:pt>
                <c:pt idx="96">
                  <c:v>74234.62</c:v>
                </c:pt>
                <c:pt idx="97">
                  <c:v>73549.08</c:v>
                </c:pt>
                <c:pt idx="98">
                  <c:v>71819.92</c:v>
                </c:pt>
                <c:pt idx="99">
                  <c:v>69541.600000000006</c:v>
                </c:pt>
                <c:pt idx="100">
                  <c:v>67271.649999999994</c:v>
                </c:pt>
                <c:pt idx="101">
                  <c:v>65034.53</c:v>
                </c:pt>
                <c:pt idx="102">
                  <c:v>61695.65</c:v>
                </c:pt>
                <c:pt idx="103">
                  <c:v>57943.06</c:v>
                </c:pt>
                <c:pt idx="104">
                  <c:v>54770.42</c:v>
                </c:pt>
                <c:pt idx="105">
                  <c:v>51847.76</c:v>
                </c:pt>
                <c:pt idx="106">
                  <c:v>49913.82</c:v>
                </c:pt>
                <c:pt idx="107">
                  <c:v>48217.9</c:v>
                </c:pt>
                <c:pt idx="108">
                  <c:v>47090.69</c:v>
                </c:pt>
                <c:pt idx="109">
                  <c:v>46751.58</c:v>
                </c:pt>
                <c:pt idx="110">
                  <c:v>46699.78</c:v>
                </c:pt>
                <c:pt idx="111">
                  <c:v>46911.09</c:v>
                </c:pt>
                <c:pt idx="112">
                  <c:v>49128.77</c:v>
                </c:pt>
                <c:pt idx="113">
                  <c:v>52238.49</c:v>
                </c:pt>
                <c:pt idx="114">
                  <c:v>55655.39</c:v>
                </c:pt>
                <c:pt idx="115">
                  <c:v>59274.48</c:v>
                </c:pt>
                <c:pt idx="116">
                  <c:v>62655.42</c:v>
                </c:pt>
                <c:pt idx="117">
                  <c:v>65929.56</c:v>
                </c:pt>
                <c:pt idx="118">
                  <c:v>68320.639999999999</c:v>
                </c:pt>
                <c:pt idx="119">
                  <c:v>69328.899999999994</c:v>
                </c:pt>
                <c:pt idx="120">
                  <c:v>69762.720000000001</c:v>
                </c:pt>
                <c:pt idx="121">
                  <c:v>69660.17</c:v>
                </c:pt>
                <c:pt idx="122">
                  <c:v>68454.44</c:v>
                </c:pt>
                <c:pt idx="123">
                  <c:v>66193.52</c:v>
                </c:pt>
                <c:pt idx="124">
                  <c:v>64143.839999999997</c:v>
                </c:pt>
                <c:pt idx="125">
                  <c:v>62274.57</c:v>
                </c:pt>
                <c:pt idx="126">
                  <c:v>59324.51</c:v>
                </c:pt>
                <c:pt idx="127">
                  <c:v>56229.83</c:v>
                </c:pt>
                <c:pt idx="128">
                  <c:v>53113.59</c:v>
                </c:pt>
                <c:pt idx="129">
                  <c:v>50611.73</c:v>
                </c:pt>
                <c:pt idx="130">
                  <c:v>48832.4</c:v>
                </c:pt>
                <c:pt idx="131">
                  <c:v>47222.25</c:v>
                </c:pt>
                <c:pt idx="132">
                  <c:v>46077.9</c:v>
                </c:pt>
                <c:pt idx="133">
                  <c:v>45476.88</c:v>
                </c:pt>
                <c:pt idx="134">
                  <c:v>45123.95</c:v>
                </c:pt>
                <c:pt idx="135">
                  <c:v>45175.26</c:v>
                </c:pt>
                <c:pt idx="136">
                  <c:v>48250.74</c:v>
                </c:pt>
                <c:pt idx="137">
                  <c:v>52660.79</c:v>
                </c:pt>
                <c:pt idx="138">
                  <c:v>57003.45</c:v>
                </c:pt>
                <c:pt idx="139">
                  <c:v>61224.01</c:v>
                </c:pt>
                <c:pt idx="140">
                  <c:v>64820.33</c:v>
                </c:pt>
                <c:pt idx="141">
                  <c:v>67961.42</c:v>
                </c:pt>
                <c:pt idx="142">
                  <c:v>70335.95</c:v>
                </c:pt>
                <c:pt idx="143">
                  <c:v>72035.990000000005</c:v>
                </c:pt>
                <c:pt idx="144">
                  <c:v>73220.479999999996</c:v>
                </c:pt>
                <c:pt idx="145">
                  <c:v>73449.679999999993</c:v>
                </c:pt>
                <c:pt idx="146">
                  <c:v>72273.36</c:v>
                </c:pt>
                <c:pt idx="147">
                  <c:v>69813.77</c:v>
                </c:pt>
                <c:pt idx="148">
                  <c:v>67364.759999999995</c:v>
                </c:pt>
                <c:pt idx="149">
                  <c:v>65238.74</c:v>
                </c:pt>
                <c:pt idx="150">
                  <c:v>61584.86</c:v>
                </c:pt>
                <c:pt idx="151">
                  <c:v>57479.78</c:v>
                </c:pt>
                <c:pt idx="152">
                  <c:v>54082.75</c:v>
                </c:pt>
                <c:pt idx="153">
                  <c:v>51873.4</c:v>
                </c:pt>
                <c:pt idx="154">
                  <c:v>49892.04</c:v>
                </c:pt>
                <c:pt idx="155">
                  <c:v>48565.81</c:v>
                </c:pt>
                <c:pt idx="156">
                  <c:v>48108.68</c:v>
                </c:pt>
                <c:pt idx="157">
                  <c:v>48640.73</c:v>
                </c:pt>
                <c:pt idx="158">
                  <c:v>49944.1</c:v>
                </c:pt>
                <c:pt idx="159">
                  <c:v>50542.95</c:v>
                </c:pt>
                <c:pt idx="160">
                  <c:v>53134.5</c:v>
                </c:pt>
                <c:pt idx="161">
                  <c:v>56905.15</c:v>
                </c:pt>
                <c:pt idx="162">
                  <c:v>61009.17</c:v>
                </c:pt>
                <c:pt idx="163">
                  <c:v>65198.59</c:v>
                </c:pt>
                <c:pt idx="164">
                  <c:v>69279.509999999995</c:v>
                </c:pt>
                <c:pt idx="165">
                  <c:v>72662.28</c:v>
                </c:pt>
                <c:pt idx="166">
                  <c:v>74711.42</c:v>
                </c:pt>
                <c:pt idx="167">
                  <c:v>76129.25</c:v>
                </c:pt>
                <c:pt idx="168">
                  <c:v>76690.66</c:v>
                </c:pt>
                <c:pt idx="169">
                  <c:v>76206.59</c:v>
                </c:pt>
                <c:pt idx="170">
                  <c:v>74499.22</c:v>
                </c:pt>
                <c:pt idx="171">
                  <c:v>71578.66</c:v>
                </c:pt>
                <c:pt idx="172">
                  <c:v>68976.89</c:v>
                </c:pt>
                <c:pt idx="173">
                  <c:v>66813.55</c:v>
                </c:pt>
                <c:pt idx="174">
                  <c:v>62985.81</c:v>
                </c:pt>
                <c:pt idx="175">
                  <c:v>58744.13</c:v>
                </c:pt>
                <c:pt idx="176">
                  <c:v>55008.89</c:v>
                </c:pt>
                <c:pt idx="177">
                  <c:v>52187.05</c:v>
                </c:pt>
                <c:pt idx="178">
                  <c:v>50261.13</c:v>
                </c:pt>
                <c:pt idx="179">
                  <c:v>49199.47</c:v>
                </c:pt>
                <c:pt idx="180">
                  <c:v>48692.69</c:v>
                </c:pt>
                <c:pt idx="181">
                  <c:v>49050.92</c:v>
                </c:pt>
                <c:pt idx="182">
                  <c:v>50144.81</c:v>
                </c:pt>
                <c:pt idx="183">
                  <c:v>50745.7</c:v>
                </c:pt>
                <c:pt idx="184">
                  <c:v>53169.66</c:v>
                </c:pt>
                <c:pt idx="185">
                  <c:v>56951.4</c:v>
                </c:pt>
                <c:pt idx="186">
                  <c:v>61303.78</c:v>
                </c:pt>
                <c:pt idx="187">
                  <c:v>65654.92</c:v>
                </c:pt>
                <c:pt idx="188">
                  <c:v>69398.509999999995</c:v>
                </c:pt>
                <c:pt idx="189">
                  <c:v>72322.28</c:v>
                </c:pt>
                <c:pt idx="190">
                  <c:v>73716.820000000007</c:v>
                </c:pt>
                <c:pt idx="191">
                  <c:v>73802.36</c:v>
                </c:pt>
                <c:pt idx="192">
                  <c:v>73176.06</c:v>
                </c:pt>
                <c:pt idx="193">
                  <c:v>71430.86</c:v>
                </c:pt>
                <c:pt idx="194">
                  <c:v>69487.16</c:v>
                </c:pt>
                <c:pt idx="195">
                  <c:v>67225.119999999995</c:v>
                </c:pt>
                <c:pt idx="196">
                  <c:v>65540.72</c:v>
                </c:pt>
                <c:pt idx="197">
                  <c:v>63553.87</c:v>
                </c:pt>
                <c:pt idx="198">
                  <c:v>60026.59</c:v>
                </c:pt>
                <c:pt idx="199">
                  <c:v>56401.59</c:v>
                </c:pt>
                <c:pt idx="200">
                  <c:v>52601.86</c:v>
                </c:pt>
                <c:pt idx="201">
                  <c:v>49969.93</c:v>
                </c:pt>
                <c:pt idx="202">
                  <c:v>48187.85</c:v>
                </c:pt>
                <c:pt idx="203">
                  <c:v>47046.03</c:v>
                </c:pt>
                <c:pt idx="204">
                  <c:v>46745.58</c:v>
                </c:pt>
                <c:pt idx="205">
                  <c:v>47493.23</c:v>
                </c:pt>
                <c:pt idx="206">
                  <c:v>48923.199999999997</c:v>
                </c:pt>
                <c:pt idx="207">
                  <c:v>49568.08</c:v>
                </c:pt>
                <c:pt idx="208">
                  <c:v>52146.92</c:v>
                </c:pt>
                <c:pt idx="209">
                  <c:v>55879.43</c:v>
                </c:pt>
                <c:pt idx="210">
                  <c:v>60308.97</c:v>
                </c:pt>
                <c:pt idx="211">
                  <c:v>64943.34</c:v>
                </c:pt>
                <c:pt idx="212">
                  <c:v>68988.33</c:v>
                </c:pt>
                <c:pt idx="213">
                  <c:v>72273.67</c:v>
                </c:pt>
                <c:pt idx="214">
                  <c:v>74248.95</c:v>
                </c:pt>
                <c:pt idx="215">
                  <c:v>75062.42</c:v>
                </c:pt>
                <c:pt idx="216">
                  <c:v>74196.98</c:v>
                </c:pt>
                <c:pt idx="217">
                  <c:v>71764.02</c:v>
                </c:pt>
                <c:pt idx="218">
                  <c:v>68248.240000000005</c:v>
                </c:pt>
                <c:pt idx="219">
                  <c:v>63551.86</c:v>
                </c:pt>
                <c:pt idx="220">
                  <c:v>61337.08</c:v>
                </c:pt>
                <c:pt idx="221">
                  <c:v>59275.3</c:v>
                </c:pt>
                <c:pt idx="222">
                  <c:v>55959.75</c:v>
                </c:pt>
                <c:pt idx="223">
                  <c:v>52383.88</c:v>
                </c:pt>
                <c:pt idx="224">
                  <c:v>49281.48</c:v>
                </c:pt>
                <c:pt idx="225">
                  <c:v>46938.23</c:v>
                </c:pt>
                <c:pt idx="226">
                  <c:v>45493.63</c:v>
                </c:pt>
                <c:pt idx="227">
                  <c:v>44611.01</c:v>
                </c:pt>
                <c:pt idx="228">
                  <c:v>44375.1</c:v>
                </c:pt>
                <c:pt idx="229">
                  <c:v>45324.98</c:v>
                </c:pt>
                <c:pt idx="230">
                  <c:v>47073.33</c:v>
                </c:pt>
                <c:pt idx="231">
                  <c:v>47856.69</c:v>
                </c:pt>
                <c:pt idx="232">
                  <c:v>49853.53</c:v>
                </c:pt>
                <c:pt idx="233">
                  <c:v>53215.13</c:v>
                </c:pt>
                <c:pt idx="234">
                  <c:v>57575.839999999997</c:v>
                </c:pt>
                <c:pt idx="235">
                  <c:v>62024.2</c:v>
                </c:pt>
                <c:pt idx="236">
                  <c:v>66202.149999999994</c:v>
                </c:pt>
                <c:pt idx="237">
                  <c:v>69657.33</c:v>
                </c:pt>
                <c:pt idx="238">
                  <c:v>71855.3</c:v>
                </c:pt>
                <c:pt idx="239">
                  <c:v>73585.16</c:v>
                </c:pt>
                <c:pt idx="240">
                  <c:v>74163.34</c:v>
                </c:pt>
                <c:pt idx="241">
                  <c:v>73505.53</c:v>
                </c:pt>
                <c:pt idx="242">
                  <c:v>71412.95</c:v>
                </c:pt>
                <c:pt idx="243">
                  <c:v>68774.17</c:v>
                </c:pt>
                <c:pt idx="244">
                  <c:v>66328.06</c:v>
                </c:pt>
                <c:pt idx="245">
                  <c:v>63760.14</c:v>
                </c:pt>
                <c:pt idx="246">
                  <c:v>60089.84</c:v>
                </c:pt>
                <c:pt idx="247">
                  <c:v>56232.9</c:v>
                </c:pt>
                <c:pt idx="248">
                  <c:v>52804.78</c:v>
                </c:pt>
                <c:pt idx="249">
                  <c:v>50134.64</c:v>
                </c:pt>
                <c:pt idx="250">
                  <c:v>48155.61</c:v>
                </c:pt>
                <c:pt idx="251">
                  <c:v>47161.82</c:v>
                </c:pt>
                <c:pt idx="252">
                  <c:v>46741.760000000002</c:v>
                </c:pt>
                <c:pt idx="253">
                  <c:v>47258.7</c:v>
                </c:pt>
                <c:pt idx="254">
                  <c:v>48597.83</c:v>
                </c:pt>
                <c:pt idx="255">
                  <c:v>49207.61</c:v>
                </c:pt>
                <c:pt idx="256">
                  <c:v>51482.42</c:v>
                </c:pt>
                <c:pt idx="257">
                  <c:v>55065.88</c:v>
                </c:pt>
                <c:pt idx="258">
                  <c:v>59479.7</c:v>
                </c:pt>
                <c:pt idx="259">
                  <c:v>63799.06</c:v>
                </c:pt>
                <c:pt idx="260">
                  <c:v>67330.720000000001</c:v>
                </c:pt>
                <c:pt idx="261">
                  <c:v>69557.34</c:v>
                </c:pt>
                <c:pt idx="262">
                  <c:v>71525.279999999999</c:v>
                </c:pt>
                <c:pt idx="263">
                  <c:v>72572.72</c:v>
                </c:pt>
                <c:pt idx="264">
                  <c:v>72691.649999999994</c:v>
                </c:pt>
                <c:pt idx="265">
                  <c:v>71726.19</c:v>
                </c:pt>
                <c:pt idx="266">
                  <c:v>69587.81</c:v>
                </c:pt>
                <c:pt idx="267">
                  <c:v>67318.62</c:v>
                </c:pt>
                <c:pt idx="268">
                  <c:v>64783.79</c:v>
                </c:pt>
                <c:pt idx="269">
                  <c:v>62835.68</c:v>
                </c:pt>
                <c:pt idx="270">
                  <c:v>59766.3</c:v>
                </c:pt>
                <c:pt idx="271">
                  <c:v>56340.92</c:v>
                </c:pt>
                <c:pt idx="272">
                  <c:v>53068.76</c:v>
                </c:pt>
                <c:pt idx="273">
                  <c:v>50590.559999999998</c:v>
                </c:pt>
                <c:pt idx="274">
                  <c:v>48837.45</c:v>
                </c:pt>
                <c:pt idx="275">
                  <c:v>47220.14</c:v>
                </c:pt>
                <c:pt idx="276">
                  <c:v>46299.81</c:v>
                </c:pt>
                <c:pt idx="277">
                  <c:v>46115.360000000001</c:v>
                </c:pt>
                <c:pt idx="278">
                  <c:v>46100.42</c:v>
                </c:pt>
                <c:pt idx="279">
                  <c:v>46405.75</c:v>
                </c:pt>
                <c:pt idx="280">
                  <c:v>49274.080000000002</c:v>
                </c:pt>
                <c:pt idx="281">
                  <c:v>53302.7</c:v>
                </c:pt>
                <c:pt idx="282">
                  <c:v>57773.33</c:v>
                </c:pt>
                <c:pt idx="283">
                  <c:v>61670.09</c:v>
                </c:pt>
                <c:pt idx="284">
                  <c:v>64790.85</c:v>
                </c:pt>
                <c:pt idx="285">
                  <c:v>67590.100000000006</c:v>
                </c:pt>
                <c:pt idx="286">
                  <c:v>69362.58</c:v>
                </c:pt>
                <c:pt idx="287">
                  <c:v>70173.42</c:v>
                </c:pt>
                <c:pt idx="288">
                  <c:v>70607.23</c:v>
                </c:pt>
                <c:pt idx="289">
                  <c:v>70353.33</c:v>
                </c:pt>
                <c:pt idx="290">
                  <c:v>69105.100000000006</c:v>
                </c:pt>
                <c:pt idx="291">
                  <c:v>66703.77</c:v>
                </c:pt>
                <c:pt idx="292">
                  <c:v>64501.43</c:v>
                </c:pt>
                <c:pt idx="293">
                  <c:v>62414.91</c:v>
                </c:pt>
                <c:pt idx="294">
                  <c:v>59115.45</c:v>
                </c:pt>
                <c:pt idx="295">
                  <c:v>55681.07</c:v>
                </c:pt>
                <c:pt idx="296">
                  <c:v>52518.77</c:v>
                </c:pt>
                <c:pt idx="297">
                  <c:v>49901.279999999999</c:v>
                </c:pt>
                <c:pt idx="298">
                  <c:v>48043.75</c:v>
                </c:pt>
                <c:pt idx="299">
                  <c:v>46490.42</c:v>
                </c:pt>
                <c:pt idx="300">
                  <c:v>45074.6</c:v>
                </c:pt>
                <c:pt idx="301">
                  <c:v>44341.29</c:v>
                </c:pt>
                <c:pt idx="302">
                  <c:v>43988.29</c:v>
                </c:pt>
                <c:pt idx="303">
                  <c:v>44072.33</c:v>
                </c:pt>
                <c:pt idx="304">
                  <c:v>46624.89</c:v>
                </c:pt>
                <c:pt idx="305">
                  <c:v>50279.81</c:v>
                </c:pt>
                <c:pt idx="306">
                  <c:v>54490.23</c:v>
                </c:pt>
                <c:pt idx="307">
                  <c:v>58397.96</c:v>
                </c:pt>
                <c:pt idx="308">
                  <c:v>61417.21</c:v>
                </c:pt>
                <c:pt idx="309">
                  <c:v>63877.15</c:v>
                </c:pt>
                <c:pt idx="310">
                  <c:v>66096.759999999995</c:v>
                </c:pt>
                <c:pt idx="311">
                  <c:v>67818.39</c:v>
                </c:pt>
                <c:pt idx="312">
                  <c:v>68745.649999999994</c:v>
                </c:pt>
                <c:pt idx="313">
                  <c:v>68982.929999999993</c:v>
                </c:pt>
                <c:pt idx="314">
                  <c:v>68085.91</c:v>
                </c:pt>
                <c:pt idx="315">
                  <c:v>66150.64</c:v>
                </c:pt>
                <c:pt idx="316">
                  <c:v>64540.22</c:v>
                </c:pt>
                <c:pt idx="317">
                  <c:v>62367.45</c:v>
                </c:pt>
                <c:pt idx="318">
                  <c:v>58685</c:v>
                </c:pt>
                <c:pt idx="319">
                  <c:v>54981.599999999999</c:v>
                </c:pt>
                <c:pt idx="320">
                  <c:v>51825.39</c:v>
                </c:pt>
                <c:pt idx="321">
                  <c:v>49383.69</c:v>
                </c:pt>
                <c:pt idx="322">
                  <c:v>47896.26</c:v>
                </c:pt>
                <c:pt idx="323">
                  <c:v>46775.89</c:v>
                </c:pt>
                <c:pt idx="324">
                  <c:v>46441.1</c:v>
                </c:pt>
                <c:pt idx="325">
                  <c:v>47272.33</c:v>
                </c:pt>
                <c:pt idx="326">
                  <c:v>48712</c:v>
                </c:pt>
                <c:pt idx="327">
                  <c:v>49499.79</c:v>
                </c:pt>
                <c:pt idx="328">
                  <c:v>51507.62</c:v>
                </c:pt>
                <c:pt idx="329">
                  <c:v>54742.75</c:v>
                </c:pt>
                <c:pt idx="330">
                  <c:v>58680.05</c:v>
                </c:pt>
                <c:pt idx="331">
                  <c:v>62669.35</c:v>
                </c:pt>
                <c:pt idx="332">
                  <c:v>66312.929999999993</c:v>
                </c:pt>
                <c:pt idx="333">
                  <c:v>69574.77</c:v>
                </c:pt>
                <c:pt idx="334">
                  <c:v>72188.399999999994</c:v>
                </c:pt>
                <c:pt idx="335">
                  <c:v>73697.91</c:v>
                </c:pt>
                <c:pt idx="336">
                  <c:v>74324.59</c:v>
                </c:pt>
                <c:pt idx="337">
                  <c:v>73807.62</c:v>
                </c:pt>
                <c:pt idx="338">
                  <c:v>72128.639999999999</c:v>
                </c:pt>
                <c:pt idx="339">
                  <c:v>69319.28</c:v>
                </c:pt>
                <c:pt idx="340">
                  <c:v>67110.31</c:v>
                </c:pt>
                <c:pt idx="341">
                  <c:v>64360.05</c:v>
                </c:pt>
                <c:pt idx="342">
                  <c:v>60192.31</c:v>
                </c:pt>
                <c:pt idx="343">
                  <c:v>56012.7</c:v>
                </c:pt>
                <c:pt idx="344">
                  <c:v>52532.43</c:v>
                </c:pt>
                <c:pt idx="345">
                  <c:v>50035.59</c:v>
                </c:pt>
                <c:pt idx="346">
                  <c:v>48237.78</c:v>
                </c:pt>
                <c:pt idx="347">
                  <c:v>47361.16</c:v>
                </c:pt>
                <c:pt idx="348">
                  <c:v>46876.19</c:v>
                </c:pt>
                <c:pt idx="349">
                  <c:v>47652.79</c:v>
                </c:pt>
                <c:pt idx="350">
                  <c:v>49171.11</c:v>
                </c:pt>
                <c:pt idx="351">
                  <c:v>49856.67</c:v>
                </c:pt>
                <c:pt idx="352">
                  <c:v>52057.66</c:v>
                </c:pt>
                <c:pt idx="353">
                  <c:v>55574.559999999998</c:v>
                </c:pt>
                <c:pt idx="354">
                  <c:v>59273.68</c:v>
                </c:pt>
                <c:pt idx="355">
                  <c:v>63574.95</c:v>
                </c:pt>
                <c:pt idx="356">
                  <c:v>67533.38</c:v>
                </c:pt>
                <c:pt idx="357">
                  <c:v>71066.77</c:v>
                </c:pt>
                <c:pt idx="358">
                  <c:v>73531.12</c:v>
                </c:pt>
                <c:pt idx="359">
                  <c:v>74988.3</c:v>
                </c:pt>
                <c:pt idx="360">
                  <c:v>75465.820000000007</c:v>
                </c:pt>
                <c:pt idx="361">
                  <c:v>75575.240000000005</c:v>
                </c:pt>
                <c:pt idx="362">
                  <c:v>74183.179999999993</c:v>
                </c:pt>
                <c:pt idx="363">
                  <c:v>71478.75</c:v>
                </c:pt>
                <c:pt idx="364">
                  <c:v>68913.87</c:v>
                </c:pt>
                <c:pt idx="365">
                  <c:v>65972.58</c:v>
                </c:pt>
                <c:pt idx="366">
                  <c:v>61860.43</c:v>
                </c:pt>
                <c:pt idx="367">
                  <c:v>57770.25</c:v>
                </c:pt>
                <c:pt idx="368">
                  <c:v>53873.14</c:v>
                </c:pt>
                <c:pt idx="369">
                  <c:v>51166.32</c:v>
                </c:pt>
                <c:pt idx="370">
                  <c:v>49314.52</c:v>
                </c:pt>
                <c:pt idx="371">
                  <c:v>48229.43</c:v>
                </c:pt>
                <c:pt idx="372">
                  <c:v>47811.32</c:v>
                </c:pt>
                <c:pt idx="373">
                  <c:v>48489.8</c:v>
                </c:pt>
                <c:pt idx="374">
                  <c:v>50213.06</c:v>
                </c:pt>
                <c:pt idx="375">
                  <c:v>50670.32</c:v>
                </c:pt>
                <c:pt idx="376">
                  <c:v>52663.360000000001</c:v>
                </c:pt>
                <c:pt idx="377">
                  <c:v>56274.45</c:v>
                </c:pt>
                <c:pt idx="378">
                  <c:v>60753.73</c:v>
                </c:pt>
                <c:pt idx="379">
                  <c:v>65198.05</c:v>
                </c:pt>
                <c:pt idx="380">
                  <c:v>69285.3</c:v>
                </c:pt>
                <c:pt idx="381">
                  <c:v>72846.94</c:v>
                </c:pt>
                <c:pt idx="382">
                  <c:v>75620.38</c:v>
                </c:pt>
                <c:pt idx="383">
                  <c:v>76705.509999999995</c:v>
                </c:pt>
                <c:pt idx="384">
                  <c:v>77598.25</c:v>
                </c:pt>
                <c:pt idx="385">
                  <c:v>77582.289999999994</c:v>
                </c:pt>
                <c:pt idx="386">
                  <c:v>75995.929999999993</c:v>
                </c:pt>
                <c:pt idx="387">
                  <c:v>73223.59</c:v>
                </c:pt>
                <c:pt idx="388">
                  <c:v>70735.69</c:v>
                </c:pt>
                <c:pt idx="389">
                  <c:v>67192.399999999994</c:v>
                </c:pt>
                <c:pt idx="390">
                  <c:v>61917.95</c:v>
                </c:pt>
                <c:pt idx="391">
                  <c:v>57128.98</c:v>
                </c:pt>
                <c:pt idx="392">
                  <c:v>53296.25</c:v>
                </c:pt>
                <c:pt idx="393">
                  <c:v>50494.19</c:v>
                </c:pt>
                <c:pt idx="394">
                  <c:v>48463.38</c:v>
                </c:pt>
                <c:pt idx="395">
                  <c:v>47030.21</c:v>
                </c:pt>
                <c:pt idx="396">
                  <c:v>46629.68</c:v>
                </c:pt>
                <c:pt idx="397">
                  <c:v>47393.919999999998</c:v>
                </c:pt>
                <c:pt idx="398">
                  <c:v>49392.98</c:v>
                </c:pt>
                <c:pt idx="399">
                  <c:v>49687.28</c:v>
                </c:pt>
                <c:pt idx="400">
                  <c:v>51204.11</c:v>
                </c:pt>
                <c:pt idx="401">
                  <c:v>54090.03</c:v>
                </c:pt>
                <c:pt idx="402">
                  <c:v>57323.199999999997</c:v>
                </c:pt>
                <c:pt idx="403">
                  <c:v>60554.43</c:v>
                </c:pt>
                <c:pt idx="404">
                  <c:v>63391.6</c:v>
                </c:pt>
                <c:pt idx="405">
                  <c:v>65405.97</c:v>
                </c:pt>
                <c:pt idx="406">
                  <c:v>66535.679999999993</c:v>
                </c:pt>
                <c:pt idx="407">
                  <c:v>67069.5</c:v>
                </c:pt>
                <c:pt idx="408">
                  <c:v>66582.61</c:v>
                </c:pt>
                <c:pt idx="409">
                  <c:v>64128.92</c:v>
                </c:pt>
                <c:pt idx="410">
                  <c:v>61797.01</c:v>
                </c:pt>
                <c:pt idx="411">
                  <c:v>59981.2</c:v>
                </c:pt>
                <c:pt idx="412">
                  <c:v>58624.37</c:v>
                </c:pt>
                <c:pt idx="413">
                  <c:v>56672.04</c:v>
                </c:pt>
                <c:pt idx="414">
                  <c:v>53588.88</c:v>
                </c:pt>
                <c:pt idx="415">
                  <c:v>49930.7</c:v>
                </c:pt>
                <c:pt idx="416">
                  <c:v>46984.06</c:v>
                </c:pt>
                <c:pt idx="417">
                  <c:v>44975.79</c:v>
                </c:pt>
                <c:pt idx="418">
                  <c:v>43670.54</c:v>
                </c:pt>
                <c:pt idx="419">
                  <c:v>43098.61</c:v>
                </c:pt>
                <c:pt idx="420">
                  <c:v>42994.94</c:v>
                </c:pt>
                <c:pt idx="421">
                  <c:v>44043.85</c:v>
                </c:pt>
                <c:pt idx="422">
                  <c:v>46320.51</c:v>
                </c:pt>
                <c:pt idx="423">
                  <c:v>47088.46</c:v>
                </c:pt>
                <c:pt idx="424">
                  <c:v>48312.63</c:v>
                </c:pt>
                <c:pt idx="425">
                  <c:v>50295.37</c:v>
                </c:pt>
                <c:pt idx="426">
                  <c:v>53017.98</c:v>
                </c:pt>
                <c:pt idx="427">
                  <c:v>55980.97</c:v>
                </c:pt>
                <c:pt idx="428">
                  <c:v>58824.79</c:v>
                </c:pt>
                <c:pt idx="429">
                  <c:v>61293.23</c:v>
                </c:pt>
                <c:pt idx="430">
                  <c:v>62687.86</c:v>
                </c:pt>
                <c:pt idx="431">
                  <c:v>63145.34</c:v>
                </c:pt>
                <c:pt idx="432">
                  <c:v>63376.160000000003</c:v>
                </c:pt>
                <c:pt idx="433">
                  <c:v>62820.15</c:v>
                </c:pt>
                <c:pt idx="434">
                  <c:v>61441.33</c:v>
                </c:pt>
                <c:pt idx="435">
                  <c:v>59595.94</c:v>
                </c:pt>
                <c:pt idx="436">
                  <c:v>58168.25</c:v>
                </c:pt>
                <c:pt idx="437">
                  <c:v>56336.42</c:v>
                </c:pt>
                <c:pt idx="438">
                  <c:v>53837.03</c:v>
                </c:pt>
                <c:pt idx="439">
                  <c:v>50861.69</c:v>
                </c:pt>
                <c:pt idx="440">
                  <c:v>48075.59</c:v>
                </c:pt>
                <c:pt idx="441">
                  <c:v>46092.77</c:v>
                </c:pt>
                <c:pt idx="442">
                  <c:v>44515.26</c:v>
                </c:pt>
                <c:pt idx="443">
                  <c:v>43563.72</c:v>
                </c:pt>
                <c:pt idx="444">
                  <c:v>42897.31</c:v>
                </c:pt>
                <c:pt idx="445">
                  <c:v>42917.2</c:v>
                </c:pt>
                <c:pt idx="446">
                  <c:v>43515.01</c:v>
                </c:pt>
                <c:pt idx="447">
                  <c:v>44221.3</c:v>
                </c:pt>
                <c:pt idx="448">
                  <c:v>46642.73</c:v>
                </c:pt>
                <c:pt idx="449">
                  <c:v>50214.77</c:v>
                </c:pt>
                <c:pt idx="450">
                  <c:v>54323.02</c:v>
                </c:pt>
                <c:pt idx="451">
                  <c:v>58064.92</c:v>
                </c:pt>
                <c:pt idx="452">
                  <c:v>60854.67</c:v>
                </c:pt>
                <c:pt idx="453">
                  <c:v>63068.95</c:v>
                </c:pt>
                <c:pt idx="454">
                  <c:v>64329.33</c:v>
                </c:pt>
                <c:pt idx="455">
                  <c:v>64831.64</c:v>
                </c:pt>
                <c:pt idx="456">
                  <c:v>65553.83</c:v>
                </c:pt>
                <c:pt idx="457">
                  <c:v>65541.81</c:v>
                </c:pt>
                <c:pt idx="458">
                  <c:v>63797.15</c:v>
                </c:pt>
                <c:pt idx="459">
                  <c:v>61636.84</c:v>
                </c:pt>
                <c:pt idx="460">
                  <c:v>60129.62</c:v>
                </c:pt>
                <c:pt idx="461">
                  <c:v>58015.66</c:v>
                </c:pt>
                <c:pt idx="462">
                  <c:v>55069.03</c:v>
                </c:pt>
                <c:pt idx="463">
                  <c:v>52202.73</c:v>
                </c:pt>
                <c:pt idx="464">
                  <c:v>49477.63</c:v>
                </c:pt>
                <c:pt idx="465">
                  <c:v>47260.28</c:v>
                </c:pt>
                <c:pt idx="466">
                  <c:v>45728.26</c:v>
                </c:pt>
                <c:pt idx="467">
                  <c:v>44666.45</c:v>
                </c:pt>
                <c:pt idx="468">
                  <c:v>44049.66</c:v>
                </c:pt>
                <c:pt idx="469">
                  <c:v>43835.81</c:v>
                </c:pt>
                <c:pt idx="470">
                  <c:v>43616.84</c:v>
                </c:pt>
                <c:pt idx="471">
                  <c:v>43835.46</c:v>
                </c:pt>
                <c:pt idx="472">
                  <c:v>45891.68</c:v>
                </c:pt>
                <c:pt idx="473">
                  <c:v>49228.21</c:v>
                </c:pt>
                <c:pt idx="474">
                  <c:v>52299.98</c:v>
                </c:pt>
                <c:pt idx="475">
                  <c:v>54690.58</c:v>
                </c:pt>
                <c:pt idx="476">
                  <c:v>56799.57</c:v>
                </c:pt>
                <c:pt idx="477">
                  <c:v>59089.4</c:v>
                </c:pt>
                <c:pt idx="478">
                  <c:v>61182.76</c:v>
                </c:pt>
                <c:pt idx="479">
                  <c:v>62172.22</c:v>
                </c:pt>
                <c:pt idx="480">
                  <c:v>62474.29</c:v>
                </c:pt>
                <c:pt idx="481">
                  <c:v>62608.57</c:v>
                </c:pt>
                <c:pt idx="482">
                  <c:v>61857.46</c:v>
                </c:pt>
                <c:pt idx="483">
                  <c:v>60537.62</c:v>
                </c:pt>
                <c:pt idx="484">
                  <c:v>59747.11</c:v>
                </c:pt>
                <c:pt idx="485">
                  <c:v>57849.41</c:v>
                </c:pt>
                <c:pt idx="486">
                  <c:v>54645.09</c:v>
                </c:pt>
                <c:pt idx="487">
                  <c:v>51110.86</c:v>
                </c:pt>
                <c:pt idx="488">
                  <c:v>48421.26</c:v>
                </c:pt>
                <c:pt idx="489">
                  <c:v>46457.09</c:v>
                </c:pt>
                <c:pt idx="490">
                  <c:v>45324.89</c:v>
                </c:pt>
                <c:pt idx="491">
                  <c:v>44986.35</c:v>
                </c:pt>
                <c:pt idx="492">
                  <c:v>44979.65</c:v>
                </c:pt>
                <c:pt idx="493">
                  <c:v>46250.5</c:v>
                </c:pt>
                <c:pt idx="494">
                  <c:v>48456.74</c:v>
                </c:pt>
                <c:pt idx="495">
                  <c:v>49185.54</c:v>
                </c:pt>
                <c:pt idx="496">
                  <c:v>50265.8</c:v>
                </c:pt>
                <c:pt idx="497">
                  <c:v>52388.41</c:v>
                </c:pt>
                <c:pt idx="498">
                  <c:v>54796.28</c:v>
                </c:pt>
                <c:pt idx="499">
                  <c:v>56866.239999999998</c:v>
                </c:pt>
                <c:pt idx="500">
                  <c:v>58710.5</c:v>
                </c:pt>
                <c:pt idx="501">
                  <c:v>60191.98</c:v>
                </c:pt>
                <c:pt idx="502">
                  <c:v>61183.41</c:v>
                </c:pt>
                <c:pt idx="503">
                  <c:v>61753.41</c:v>
                </c:pt>
                <c:pt idx="504">
                  <c:v>61937.38</c:v>
                </c:pt>
                <c:pt idx="505">
                  <c:v>61478.21</c:v>
                </c:pt>
                <c:pt idx="506">
                  <c:v>59806.33</c:v>
                </c:pt>
                <c:pt idx="507">
                  <c:v>57818.42</c:v>
                </c:pt>
                <c:pt idx="508">
                  <c:v>56805.33</c:v>
                </c:pt>
                <c:pt idx="509">
                  <c:v>55256.5</c:v>
                </c:pt>
                <c:pt idx="510">
                  <c:v>52444.33</c:v>
                </c:pt>
                <c:pt idx="511">
                  <c:v>49094.69</c:v>
                </c:pt>
                <c:pt idx="512">
                  <c:v>46259.05</c:v>
                </c:pt>
                <c:pt idx="513">
                  <c:v>44497.36</c:v>
                </c:pt>
                <c:pt idx="514">
                  <c:v>43313.13</c:v>
                </c:pt>
                <c:pt idx="515">
                  <c:v>42737.87</c:v>
                </c:pt>
                <c:pt idx="516">
                  <c:v>42748.63</c:v>
                </c:pt>
                <c:pt idx="517">
                  <c:v>44100.69</c:v>
                </c:pt>
                <c:pt idx="518">
                  <c:v>46195.88</c:v>
                </c:pt>
                <c:pt idx="519">
                  <c:v>47125.95</c:v>
                </c:pt>
                <c:pt idx="520">
                  <c:v>47711.57</c:v>
                </c:pt>
                <c:pt idx="521">
                  <c:v>49312.56</c:v>
                </c:pt>
                <c:pt idx="522">
                  <c:v>51279.8</c:v>
                </c:pt>
                <c:pt idx="523">
                  <c:v>53287.87</c:v>
                </c:pt>
                <c:pt idx="524">
                  <c:v>55112.77</c:v>
                </c:pt>
                <c:pt idx="525">
                  <c:v>57080.86</c:v>
                </c:pt>
                <c:pt idx="526">
                  <c:v>58818.7</c:v>
                </c:pt>
                <c:pt idx="527">
                  <c:v>60612.7</c:v>
                </c:pt>
                <c:pt idx="528">
                  <c:v>62233.97</c:v>
                </c:pt>
                <c:pt idx="529">
                  <c:v>63047.65</c:v>
                </c:pt>
                <c:pt idx="530">
                  <c:v>62134.09</c:v>
                </c:pt>
                <c:pt idx="531">
                  <c:v>60347.89</c:v>
                </c:pt>
                <c:pt idx="532">
                  <c:v>59063.63</c:v>
                </c:pt>
                <c:pt idx="533">
                  <c:v>57366.31</c:v>
                </c:pt>
                <c:pt idx="534">
                  <c:v>54274.55</c:v>
                </c:pt>
                <c:pt idx="535">
                  <c:v>50795.58</c:v>
                </c:pt>
                <c:pt idx="536">
                  <c:v>47658.53</c:v>
                </c:pt>
                <c:pt idx="537">
                  <c:v>45955.97</c:v>
                </c:pt>
                <c:pt idx="538">
                  <c:v>44729.55</c:v>
                </c:pt>
                <c:pt idx="539">
                  <c:v>44124.93</c:v>
                </c:pt>
                <c:pt idx="540">
                  <c:v>43988.93</c:v>
                </c:pt>
                <c:pt idx="541">
                  <c:v>44915.9</c:v>
                </c:pt>
                <c:pt idx="542">
                  <c:v>46962.6</c:v>
                </c:pt>
                <c:pt idx="543">
                  <c:v>47575.94</c:v>
                </c:pt>
                <c:pt idx="544">
                  <c:v>48578.5</c:v>
                </c:pt>
                <c:pt idx="545">
                  <c:v>50298.79</c:v>
                </c:pt>
                <c:pt idx="546">
                  <c:v>52467.4</c:v>
                </c:pt>
                <c:pt idx="547">
                  <c:v>54719.199999999997</c:v>
                </c:pt>
                <c:pt idx="548">
                  <c:v>57217.56</c:v>
                </c:pt>
                <c:pt idx="549">
                  <c:v>59705.31</c:v>
                </c:pt>
                <c:pt idx="550">
                  <c:v>61198.46</c:v>
                </c:pt>
                <c:pt idx="551">
                  <c:v>62074.32</c:v>
                </c:pt>
                <c:pt idx="552">
                  <c:v>62680.05</c:v>
                </c:pt>
                <c:pt idx="553">
                  <c:v>62939.53</c:v>
                </c:pt>
                <c:pt idx="554">
                  <c:v>61970.63</c:v>
                </c:pt>
                <c:pt idx="555">
                  <c:v>60291.17</c:v>
                </c:pt>
                <c:pt idx="556">
                  <c:v>59186.92</c:v>
                </c:pt>
                <c:pt idx="557">
                  <c:v>57067.65</c:v>
                </c:pt>
                <c:pt idx="558">
                  <c:v>53343.040000000001</c:v>
                </c:pt>
                <c:pt idx="559">
                  <c:v>49512.95</c:v>
                </c:pt>
                <c:pt idx="560">
                  <c:v>46557.51</c:v>
                </c:pt>
                <c:pt idx="561">
                  <c:v>44586.14</c:v>
                </c:pt>
                <c:pt idx="562">
                  <c:v>43325.4</c:v>
                </c:pt>
                <c:pt idx="563">
                  <c:v>42421.760000000002</c:v>
                </c:pt>
                <c:pt idx="564">
                  <c:v>42396.31</c:v>
                </c:pt>
                <c:pt idx="565">
                  <c:v>43553.33</c:v>
                </c:pt>
                <c:pt idx="566">
                  <c:v>45784</c:v>
                </c:pt>
                <c:pt idx="567">
                  <c:v>46445.2</c:v>
                </c:pt>
                <c:pt idx="568">
                  <c:v>47932.77</c:v>
                </c:pt>
                <c:pt idx="569">
                  <c:v>50529.41</c:v>
                </c:pt>
                <c:pt idx="570">
                  <c:v>53992.3</c:v>
                </c:pt>
                <c:pt idx="571">
                  <c:v>57255.839999999997</c:v>
                </c:pt>
                <c:pt idx="572">
                  <c:v>60066.83</c:v>
                </c:pt>
                <c:pt idx="573">
                  <c:v>62791.63</c:v>
                </c:pt>
                <c:pt idx="574">
                  <c:v>64825.66</c:v>
                </c:pt>
                <c:pt idx="575">
                  <c:v>66549.41</c:v>
                </c:pt>
                <c:pt idx="576">
                  <c:v>67663.38</c:v>
                </c:pt>
                <c:pt idx="577">
                  <c:v>67514.179999999993</c:v>
                </c:pt>
                <c:pt idx="578">
                  <c:v>66248.259999999995</c:v>
                </c:pt>
                <c:pt idx="579">
                  <c:v>63808.32</c:v>
                </c:pt>
                <c:pt idx="580">
                  <c:v>61971.53</c:v>
                </c:pt>
                <c:pt idx="581">
                  <c:v>59846.720000000001</c:v>
                </c:pt>
                <c:pt idx="582">
                  <c:v>56175.4</c:v>
                </c:pt>
                <c:pt idx="583">
                  <c:v>52187.17</c:v>
                </c:pt>
                <c:pt idx="584">
                  <c:v>48704.76</c:v>
                </c:pt>
                <c:pt idx="585">
                  <c:v>46422.68</c:v>
                </c:pt>
                <c:pt idx="586">
                  <c:v>44977.55</c:v>
                </c:pt>
                <c:pt idx="587">
                  <c:v>43857.61</c:v>
                </c:pt>
                <c:pt idx="588">
                  <c:v>43535.76</c:v>
                </c:pt>
                <c:pt idx="589">
                  <c:v>44581.51</c:v>
                </c:pt>
                <c:pt idx="590">
                  <c:v>46643.88</c:v>
                </c:pt>
                <c:pt idx="591">
                  <c:v>47293.23</c:v>
                </c:pt>
                <c:pt idx="592">
                  <c:v>48886.63</c:v>
                </c:pt>
                <c:pt idx="593">
                  <c:v>52187.12</c:v>
                </c:pt>
                <c:pt idx="594">
                  <c:v>55885.57</c:v>
                </c:pt>
                <c:pt idx="595">
                  <c:v>59565.37</c:v>
                </c:pt>
                <c:pt idx="596">
                  <c:v>62869.18</c:v>
                </c:pt>
                <c:pt idx="597">
                  <c:v>65366.98</c:v>
                </c:pt>
                <c:pt idx="598">
                  <c:v>66999.77</c:v>
                </c:pt>
                <c:pt idx="599">
                  <c:v>67720.73</c:v>
                </c:pt>
                <c:pt idx="600">
                  <c:v>68301.320000000007</c:v>
                </c:pt>
                <c:pt idx="601">
                  <c:v>68015.28</c:v>
                </c:pt>
                <c:pt idx="602">
                  <c:v>66328.160000000003</c:v>
                </c:pt>
                <c:pt idx="603">
                  <c:v>63681.34</c:v>
                </c:pt>
                <c:pt idx="604">
                  <c:v>61680.81</c:v>
                </c:pt>
                <c:pt idx="605">
                  <c:v>59362.400000000001</c:v>
                </c:pt>
                <c:pt idx="606">
                  <c:v>56286.85</c:v>
                </c:pt>
                <c:pt idx="607">
                  <c:v>53110.53</c:v>
                </c:pt>
                <c:pt idx="608">
                  <c:v>50086.400000000001</c:v>
                </c:pt>
                <c:pt idx="609">
                  <c:v>47625.84</c:v>
                </c:pt>
                <c:pt idx="610">
                  <c:v>45959.97</c:v>
                </c:pt>
                <c:pt idx="611">
                  <c:v>44658.18</c:v>
                </c:pt>
                <c:pt idx="612">
                  <c:v>43687.33</c:v>
                </c:pt>
                <c:pt idx="613">
                  <c:v>43571.45</c:v>
                </c:pt>
                <c:pt idx="614">
                  <c:v>43830.04</c:v>
                </c:pt>
                <c:pt idx="615">
                  <c:v>44216.77</c:v>
                </c:pt>
                <c:pt idx="616">
                  <c:v>46878.51</c:v>
                </c:pt>
                <c:pt idx="617">
                  <c:v>50845.67</c:v>
                </c:pt>
                <c:pt idx="618">
                  <c:v>55173.71</c:v>
                </c:pt>
                <c:pt idx="619">
                  <c:v>59044.97</c:v>
                </c:pt>
                <c:pt idx="620">
                  <c:v>62277.04</c:v>
                </c:pt>
                <c:pt idx="621">
                  <c:v>64846.52</c:v>
                </c:pt>
                <c:pt idx="622">
                  <c:v>66657.66</c:v>
                </c:pt>
                <c:pt idx="623">
                  <c:v>67825.399999999994</c:v>
                </c:pt>
                <c:pt idx="624">
                  <c:v>68653.679999999993</c:v>
                </c:pt>
                <c:pt idx="625">
                  <c:v>69101.960000000006</c:v>
                </c:pt>
                <c:pt idx="626">
                  <c:v>67764.259999999995</c:v>
                </c:pt>
                <c:pt idx="627">
                  <c:v>65023.24</c:v>
                </c:pt>
                <c:pt idx="628">
                  <c:v>62887.41</c:v>
                </c:pt>
                <c:pt idx="629">
                  <c:v>60561.06</c:v>
                </c:pt>
                <c:pt idx="630">
                  <c:v>57579.67</c:v>
                </c:pt>
                <c:pt idx="631">
                  <c:v>54513.95</c:v>
                </c:pt>
                <c:pt idx="632">
                  <c:v>51534.58</c:v>
                </c:pt>
                <c:pt idx="633">
                  <c:v>49161.81</c:v>
                </c:pt>
                <c:pt idx="634">
                  <c:v>47425.4</c:v>
                </c:pt>
                <c:pt idx="635">
                  <c:v>45937.45</c:v>
                </c:pt>
                <c:pt idx="636">
                  <c:v>44867</c:v>
                </c:pt>
                <c:pt idx="637">
                  <c:v>44431.16</c:v>
                </c:pt>
                <c:pt idx="638">
                  <c:v>44383.14</c:v>
                </c:pt>
                <c:pt idx="639">
                  <c:v>44563.46</c:v>
                </c:pt>
                <c:pt idx="640">
                  <c:v>47344.4</c:v>
                </c:pt>
                <c:pt idx="641">
                  <c:v>51793.5</c:v>
                </c:pt>
                <c:pt idx="642">
                  <c:v>56018.96</c:v>
                </c:pt>
                <c:pt idx="643">
                  <c:v>60020.04</c:v>
                </c:pt>
                <c:pt idx="644">
                  <c:v>63731.040000000001</c:v>
                </c:pt>
                <c:pt idx="645">
                  <c:v>66779.509999999995</c:v>
                </c:pt>
                <c:pt idx="646">
                  <c:v>68982.350000000006</c:v>
                </c:pt>
                <c:pt idx="647">
                  <c:v>70308.539999999994</c:v>
                </c:pt>
                <c:pt idx="648">
                  <c:v>70961.89</c:v>
                </c:pt>
                <c:pt idx="649">
                  <c:v>71145.48</c:v>
                </c:pt>
                <c:pt idx="650">
                  <c:v>69810.240000000005</c:v>
                </c:pt>
                <c:pt idx="651">
                  <c:v>67408.08</c:v>
                </c:pt>
                <c:pt idx="652">
                  <c:v>65502.41</c:v>
                </c:pt>
                <c:pt idx="653">
                  <c:v>63035.45</c:v>
                </c:pt>
                <c:pt idx="654">
                  <c:v>59008.25</c:v>
                </c:pt>
                <c:pt idx="655">
                  <c:v>54824.98</c:v>
                </c:pt>
                <c:pt idx="656">
                  <c:v>51038.8</c:v>
                </c:pt>
                <c:pt idx="657">
                  <c:v>48578.93</c:v>
                </c:pt>
                <c:pt idx="658">
                  <c:v>47095.08</c:v>
                </c:pt>
                <c:pt idx="659">
                  <c:v>46289.08</c:v>
                </c:pt>
                <c:pt idx="660">
                  <c:v>46221.34</c:v>
                </c:pt>
                <c:pt idx="661">
                  <c:v>47155.96</c:v>
                </c:pt>
                <c:pt idx="662">
                  <c:v>49499.46</c:v>
                </c:pt>
                <c:pt idx="663">
                  <c:v>50000.27</c:v>
                </c:pt>
                <c:pt idx="664">
                  <c:v>51007.32</c:v>
                </c:pt>
                <c:pt idx="665">
                  <c:v>53613.87</c:v>
                </c:pt>
                <c:pt idx="666">
                  <c:v>57330.44</c:v>
                </c:pt>
                <c:pt idx="667">
                  <c:v>60310.05</c:v>
                </c:pt>
                <c:pt idx="668">
                  <c:v>63551.97</c:v>
                </c:pt>
                <c:pt idx="669">
                  <c:v>66221.06</c:v>
                </c:pt>
                <c:pt idx="670">
                  <c:v>67747.69</c:v>
                </c:pt>
                <c:pt idx="671">
                  <c:v>68414.87</c:v>
                </c:pt>
                <c:pt idx="672">
                  <c:v>68708.53</c:v>
                </c:pt>
                <c:pt idx="673">
                  <c:v>68229.36</c:v>
                </c:pt>
                <c:pt idx="674">
                  <c:v>66704.649999999994</c:v>
                </c:pt>
                <c:pt idx="675">
                  <c:v>64263.43</c:v>
                </c:pt>
                <c:pt idx="676">
                  <c:v>62448.6</c:v>
                </c:pt>
                <c:pt idx="677">
                  <c:v>59579.05</c:v>
                </c:pt>
                <c:pt idx="678">
                  <c:v>55160.91</c:v>
                </c:pt>
                <c:pt idx="679">
                  <c:v>51111.29</c:v>
                </c:pt>
                <c:pt idx="680">
                  <c:v>48284.56</c:v>
                </c:pt>
                <c:pt idx="681">
                  <c:v>46281.46</c:v>
                </c:pt>
                <c:pt idx="682">
                  <c:v>45225.71</c:v>
                </c:pt>
                <c:pt idx="683">
                  <c:v>44773.279999999999</c:v>
                </c:pt>
                <c:pt idx="684">
                  <c:v>44859.33</c:v>
                </c:pt>
                <c:pt idx="685">
                  <c:v>46262.84</c:v>
                </c:pt>
                <c:pt idx="686">
                  <c:v>48659.02</c:v>
                </c:pt>
                <c:pt idx="687">
                  <c:v>49210.720000000001</c:v>
                </c:pt>
                <c:pt idx="688">
                  <c:v>50251</c:v>
                </c:pt>
                <c:pt idx="689">
                  <c:v>52224.73</c:v>
                </c:pt>
                <c:pt idx="690">
                  <c:v>54659.199999999997</c:v>
                </c:pt>
                <c:pt idx="691">
                  <c:v>56684.98</c:v>
                </c:pt>
                <c:pt idx="692">
                  <c:v>58179.81</c:v>
                </c:pt>
                <c:pt idx="693">
                  <c:v>59631.33</c:v>
                </c:pt>
                <c:pt idx="694">
                  <c:v>60113.17</c:v>
                </c:pt>
                <c:pt idx="695">
                  <c:v>59999.51</c:v>
                </c:pt>
                <c:pt idx="696">
                  <c:v>59567.35</c:v>
                </c:pt>
                <c:pt idx="697">
                  <c:v>58329.599999999999</c:v>
                </c:pt>
                <c:pt idx="698">
                  <c:v>56684.06</c:v>
                </c:pt>
                <c:pt idx="699">
                  <c:v>55392.43</c:v>
                </c:pt>
                <c:pt idx="700">
                  <c:v>55335.91</c:v>
                </c:pt>
                <c:pt idx="701">
                  <c:v>53737.9</c:v>
                </c:pt>
                <c:pt idx="702">
                  <c:v>50918.3</c:v>
                </c:pt>
                <c:pt idx="703">
                  <c:v>47899.1</c:v>
                </c:pt>
                <c:pt idx="704">
                  <c:v>45535.88</c:v>
                </c:pt>
                <c:pt idx="705">
                  <c:v>43818.86</c:v>
                </c:pt>
                <c:pt idx="706">
                  <c:v>42804</c:v>
                </c:pt>
                <c:pt idx="707">
                  <c:v>42202.2</c:v>
                </c:pt>
                <c:pt idx="708">
                  <c:v>42543.89</c:v>
                </c:pt>
                <c:pt idx="709">
                  <c:v>43959.56</c:v>
                </c:pt>
                <c:pt idx="710">
                  <c:v>46351.27</c:v>
                </c:pt>
                <c:pt idx="711">
                  <c:v>46977.64</c:v>
                </c:pt>
                <c:pt idx="712">
                  <c:v>48162.239999999998</c:v>
                </c:pt>
                <c:pt idx="713">
                  <c:v>50609.47</c:v>
                </c:pt>
                <c:pt idx="714">
                  <c:v>53772.41</c:v>
                </c:pt>
                <c:pt idx="715">
                  <c:v>57108.27</c:v>
                </c:pt>
                <c:pt idx="716">
                  <c:v>59891.79</c:v>
                </c:pt>
                <c:pt idx="717">
                  <c:v>62398.57</c:v>
                </c:pt>
                <c:pt idx="718">
                  <c:v>64045.62</c:v>
                </c:pt>
                <c:pt idx="719">
                  <c:v>64486.78</c:v>
                </c:pt>
                <c:pt idx="720">
                  <c:v>63771.11</c:v>
                </c:pt>
                <c:pt idx="721">
                  <c:v>62545.77</c:v>
                </c:pt>
                <c:pt idx="722">
                  <c:v>60770.91</c:v>
                </c:pt>
                <c:pt idx="723">
                  <c:v>58999.32</c:v>
                </c:pt>
                <c:pt idx="724">
                  <c:v>57907.3</c:v>
                </c:pt>
                <c:pt idx="725">
                  <c:v>55599.33</c:v>
                </c:pt>
                <c:pt idx="726">
                  <c:v>52100.43</c:v>
                </c:pt>
                <c:pt idx="727">
                  <c:v>48721.71</c:v>
                </c:pt>
                <c:pt idx="728">
                  <c:v>45751.38</c:v>
                </c:pt>
                <c:pt idx="729">
                  <c:v>43895.07</c:v>
                </c:pt>
                <c:pt idx="730">
                  <c:v>42514.2</c:v>
                </c:pt>
                <c:pt idx="731">
                  <c:v>41804.35</c:v>
                </c:pt>
                <c:pt idx="732">
                  <c:v>41840.410000000003</c:v>
                </c:pt>
                <c:pt idx="733">
                  <c:v>42888.24</c:v>
                </c:pt>
                <c:pt idx="734">
                  <c:v>45125.33</c:v>
                </c:pt>
                <c:pt idx="735">
                  <c:v>46070.75</c:v>
                </c:pt>
                <c:pt idx="736">
                  <c:v>47598.64</c:v>
                </c:pt>
                <c:pt idx="737">
                  <c:v>50235.76</c:v>
                </c:pt>
                <c:pt idx="738">
                  <c:v>53617.43</c:v>
                </c:pt>
                <c:pt idx="739">
                  <c:v>56860.2</c:v>
                </c:pt>
                <c:pt idx="740">
                  <c:v>59288.22</c:v>
                </c:pt>
                <c:pt idx="741">
                  <c:v>61481.15</c:v>
                </c:pt>
                <c:pt idx="742">
                  <c:v>61950.15</c:v>
                </c:pt>
                <c:pt idx="743">
                  <c:v>60975.86</c:v>
                </c:pt>
                <c:pt idx="744">
                  <c:v>60234.89</c:v>
                </c:pt>
                <c:pt idx="745">
                  <c:v>60149.95</c:v>
                </c:pt>
                <c:pt idx="746">
                  <c:v>59153.95</c:v>
                </c:pt>
                <c:pt idx="747">
                  <c:v>57848.7</c:v>
                </c:pt>
                <c:pt idx="748">
                  <c:v>57188.61</c:v>
                </c:pt>
                <c:pt idx="749">
                  <c:v>55085.61</c:v>
                </c:pt>
                <c:pt idx="750">
                  <c:v>51771.03</c:v>
                </c:pt>
                <c:pt idx="751">
                  <c:v>48318.81</c:v>
                </c:pt>
                <c:pt idx="752">
                  <c:v>45624.09</c:v>
                </c:pt>
                <c:pt idx="753">
                  <c:v>43512.959999999999</c:v>
                </c:pt>
                <c:pt idx="754">
                  <c:v>42175.79</c:v>
                </c:pt>
                <c:pt idx="755">
                  <c:v>41443.06</c:v>
                </c:pt>
                <c:pt idx="756">
                  <c:v>41439.14</c:v>
                </c:pt>
                <c:pt idx="757">
                  <c:v>42901.43</c:v>
                </c:pt>
                <c:pt idx="758">
                  <c:v>44906.31</c:v>
                </c:pt>
                <c:pt idx="759">
                  <c:v>45691.18</c:v>
                </c:pt>
                <c:pt idx="760">
                  <c:v>46945.25</c:v>
                </c:pt>
                <c:pt idx="761">
                  <c:v>49414.6</c:v>
                </c:pt>
                <c:pt idx="762">
                  <c:v>52366.34</c:v>
                </c:pt>
                <c:pt idx="763">
                  <c:v>55152.4</c:v>
                </c:pt>
                <c:pt idx="764">
                  <c:v>57854.74</c:v>
                </c:pt>
                <c:pt idx="765">
                  <c:v>60180.39</c:v>
                </c:pt>
                <c:pt idx="766">
                  <c:v>61347.98</c:v>
                </c:pt>
                <c:pt idx="767">
                  <c:v>61243.85</c:v>
                </c:pt>
                <c:pt idx="768">
                  <c:v>61100.4</c:v>
                </c:pt>
                <c:pt idx="769">
                  <c:v>60992.79</c:v>
                </c:pt>
                <c:pt idx="770">
                  <c:v>59726.25</c:v>
                </c:pt>
                <c:pt idx="771">
                  <c:v>57759.47</c:v>
                </c:pt>
                <c:pt idx="772">
                  <c:v>56370.25</c:v>
                </c:pt>
                <c:pt idx="773">
                  <c:v>54317.34</c:v>
                </c:pt>
                <c:pt idx="774">
                  <c:v>51779.55</c:v>
                </c:pt>
                <c:pt idx="775">
                  <c:v>48831.78</c:v>
                </c:pt>
                <c:pt idx="776">
                  <c:v>46219.97</c:v>
                </c:pt>
                <c:pt idx="777">
                  <c:v>44270.51</c:v>
                </c:pt>
                <c:pt idx="778">
                  <c:v>42744.56</c:v>
                </c:pt>
                <c:pt idx="779">
                  <c:v>41806.589999999997</c:v>
                </c:pt>
                <c:pt idx="780">
                  <c:v>41419.86</c:v>
                </c:pt>
                <c:pt idx="781">
                  <c:v>41223.949999999997</c:v>
                </c:pt>
                <c:pt idx="782">
                  <c:v>41542.870000000003</c:v>
                </c:pt>
                <c:pt idx="783">
                  <c:v>42002.400000000001</c:v>
                </c:pt>
                <c:pt idx="784">
                  <c:v>44343.68</c:v>
                </c:pt>
                <c:pt idx="785">
                  <c:v>47424.94</c:v>
                </c:pt>
                <c:pt idx="786">
                  <c:v>51173.69</c:v>
                </c:pt>
                <c:pt idx="787">
                  <c:v>54690.14</c:v>
                </c:pt>
                <c:pt idx="788">
                  <c:v>57385.32</c:v>
                </c:pt>
                <c:pt idx="789">
                  <c:v>59419.199999999997</c:v>
                </c:pt>
                <c:pt idx="790">
                  <c:v>60242.42</c:v>
                </c:pt>
                <c:pt idx="791">
                  <c:v>60453.59</c:v>
                </c:pt>
                <c:pt idx="792">
                  <c:v>59955.37</c:v>
                </c:pt>
                <c:pt idx="793">
                  <c:v>58229.32</c:v>
                </c:pt>
                <c:pt idx="794">
                  <c:v>55935.96</c:v>
                </c:pt>
                <c:pt idx="795">
                  <c:v>54145.91</c:v>
                </c:pt>
                <c:pt idx="796">
                  <c:v>52866.75</c:v>
                </c:pt>
                <c:pt idx="797">
                  <c:v>51095.81</c:v>
                </c:pt>
                <c:pt idx="798">
                  <c:v>48733.599999999999</c:v>
                </c:pt>
                <c:pt idx="799">
                  <c:v>46143.86</c:v>
                </c:pt>
                <c:pt idx="800">
                  <c:v>43707.97</c:v>
                </c:pt>
                <c:pt idx="801">
                  <c:v>41907.949999999997</c:v>
                </c:pt>
                <c:pt idx="802">
                  <c:v>40463.26</c:v>
                </c:pt>
                <c:pt idx="803">
                  <c:v>39442.58</c:v>
                </c:pt>
                <c:pt idx="804">
                  <c:v>38888.949999999997</c:v>
                </c:pt>
                <c:pt idx="805">
                  <c:v>38836.5</c:v>
                </c:pt>
                <c:pt idx="806">
                  <c:v>38981.86</c:v>
                </c:pt>
                <c:pt idx="807">
                  <c:v>39244.68</c:v>
                </c:pt>
                <c:pt idx="808">
                  <c:v>40989.31</c:v>
                </c:pt>
                <c:pt idx="809">
                  <c:v>43892.639999999999</c:v>
                </c:pt>
                <c:pt idx="810">
                  <c:v>46950.37</c:v>
                </c:pt>
                <c:pt idx="811">
                  <c:v>50139.15</c:v>
                </c:pt>
                <c:pt idx="812">
                  <c:v>53475.61</c:v>
                </c:pt>
                <c:pt idx="813">
                  <c:v>56055.85</c:v>
                </c:pt>
                <c:pt idx="814">
                  <c:v>57233.61</c:v>
                </c:pt>
                <c:pt idx="815">
                  <c:v>55649.48</c:v>
                </c:pt>
                <c:pt idx="816">
                  <c:v>54455.05</c:v>
                </c:pt>
                <c:pt idx="817">
                  <c:v>53723.74</c:v>
                </c:pt>
                <c:pt idx="818">
                  <c:v>52450.07</c:v>
                </c:pt>
                <c:pt idx="819">
                  <c:v>51308.79</c:v>
                </c:pt>
                <c:pt idx="820">
                  <c:v>50485.25</c:v>
                </c:pt>
                <c:pt idx="821">
                  <c:v>48780.46</c:v>
                </c:pt>
                <c:pt idx="822">
                  <c:v>46624.58</c:v>
                </c:pt>
                <c:pt idx="823">
                  <c:v>44125.79</c:v>
                </c:pt>
                <c:pt idx="824">
                  <c:v>41851.699999999997</c:v>
                </c:pt>
                <c:pt idx="825">
                  <c:v>40049.599999999999</c:v>
                </c:pt>
                <c:pt idx="826">
                  <c:v>38757.279999999999</c:v>
                </c:pt>
                <c:pt idx="827">
                  <c:v>37982.01</c:v>
                </c:pt>
                <c:pt idx="828">
                  <c:v>37808.910000000003</c:v>
                </c:pt>
                <c:pt idx="829">
                  <c:v>38308.22</c:v>
                </c:pt>
                <c:pt idx="830">
                  <c:v>38539.11</c:v>
                </c:pt>
                <c:pt idx="831">
                  <c:v>38539.370000000003</c:v>
                </c:pt>
                <c:pt idx="832">
                  <c:v>40106.78</c:v>
                </c:pt>
                <c:pt idx="833">
                  <c:v>43078.35</c:v>
                </c:pt>
                <c:pt idx="834">
                  <c:v>46486.02</c:v>
                </c:pt>
                <c:pt idx="835">
                  <c:v>50014.22</c:v>
                </c:pt>
                <c:pt idx="836">
                  <c:v>53678.47</c:v>
                </c:pt>
                <c:pt idx="837">
                  <c:v>56952.59</c:v>
                </c:pt>
                <c:pt idx="838">
                  <c:v>59632.97</c:v>
                </c:pt>
                <c:pt idx="839">
                  <c:v>61584.34</c:v>
                </c:pt>
                <c:pt idx="840">
                  <c:v>62748.25</c:v>
                </c:pt>
                <c:pt idx="841">
                  <c:v>62889.84</c:v>
                </c:pt>
                <c:pt idx="842">
                  <c:v>61692.81</c:v>
                </c:pt>
                <c:pt idx="843">
                  <c:v>59263.82</c:v>
                </c:pt>
                <c:pt idx="844">
                  <c:v>57558.21</c:v>
                </c:pt>
                <c:pt idx="845">
                  <c:v>54908.32</c:v>
                </c:pt>
                <c:pt idx="846">
                  <c:v>50986.78</c:v>
                </c:pt>
                <c:pt idx="847">
                  <c:v>47193.49</c:v>
                </c:pt>
                <c:pt idx="848">
                  <c:v>44160.37</c:v>
                </c:pt>
                <c:pt idx="849">
                  <c:v>42143.59</c:v>
                </c:pt>
                <c:pt idx="850">
                  <c:v>40778.589999999997</c:v>
                </c:pt>
                <c:pt idx="851">
                  <c:v>40114.49</c:v>
                </c:pt>
                <c:pt idx="852">
                  <c:v>40255.71</c:v>
                </c:pt>
                <c:pt idx="853">
                  <c:v>41697.03</c:v>
                </c:pt>
                <c:pt idx="854">
                  <c:v>43838.32</c:v>
                </c:pt>
                <c:pt idx="855">
                  <c:v>44785.19</c:v>
                </c:pt>
                <c:pt idx="856">
                  <c:v>46362.85</c:v>
                </c:pt>
                <c:pt idx="857">
                  <c:v>49127.4</c:v>
                </c:pt>
                <c:pt idx="858">
                  <c:v>52317.9</c:v>
                </c:pt>
                <c:pt idx="859">
                  <c:v>55790.69</c:v>
                </c:pt>
                <c:pt idx="860">
                  <c:v>59571.69</c:v>
                </c:pt>
                <c:pt idx="861">
                  <c:v>62808.89</c:v>
                </c:pt>
                <c:pt idx="862">
                  <c:v>65079.85</c:v>
                </c:pt>
                <c:pt idx="863">
                  <c:v>66172.47</c:v>
                </c:pt>
                <c:pt idx="864">
                  <c:v>66750.929999999993</c:v>
                </c:pt>
                <c:pt idx="865">
                  <c:v>66561.279999999999</c:v>
                </c:pt>
                <c:pt idx="866">
                  <c:v>65237.88</c:v>
                </c:pt>
                <c:pt idx="867">
                  <c:v>62453.42</c:v>
                </c:pt>
                <c:pt idx="868">
                  <c:v>60987.91</c:v>
                </c:pt>
                <c:pt idx="869">
                  <c:v>58261.88</c:v>
                </c:pt>
                <c:pt idx="870">
                  <c:v>54271.82</c:v>
                </c:pt>
                <c:pt idx="871">
                  <c:v>50108.55</c:v>
                </c:pt>
                <c:pt idx="872">
                  <c:v>46730.36</c:v>
                </c:pt>
                <c:pt idx="873">
                  <c:v>44470.2</c:v>
                </c:pt>
                <c:pt idx="874">
                  <c:v>42963.79</c:v>
                </c:pt>
                <c:pt idx="875">
                  <c:v>42070.79</c:v>
                </c:pt>
                <c:pt idx="876">
                  <c:v>41895.370000000003</c:v>
                </c:pt>
                <c:pt idx="877">
                  <c:v>43084.1</c:v>
                </c:pt>
                <c:pt idx="878">
                  <c:v>45009.25</c:v>
                </c:pt>
                <c:pt idx="879">
                  <c:v>45626.36</c:v>
                </c:pt>
                <c:pt idx="880">
                  <c:v>46931.05</c:v>
                </c:pt>
                <c:pt idx="881">
                  <c:v>49788.01</c:v>
                </c:pt>
                <c:pt idx="882">
                  <c:v>53482.52</c:v>
                </c:pt>
                <c:pt idx="883">
                  <c:v>57677.45</c:v>
                </c:pt>
                <c:pt idx="884">
                  <c:v>61743.73</c:v>
                </c:pt>
                <c:pt idx="885">
                  <c:v>65086.33</c:v>
                </c:pt>
                <c:pt idx="886">
                  <c:v>66683.56</c:v>
                </c:pt>
                <c:pt idx="887">
                  <c:v>66988.81</c:v>
                </c:pt>
                <c:pt idx="888">
                  <c:v>66590.61</c:v>
                </c:pt>
                <c:pt idx="889">
                  <c:v>65299.65</c:v>
                </c:pt>
                <c:pt idx="890">
                  <c:v>63822.36</c:v>
                </c:pt>
                <c:pt idx="891">
                  <c:v>61340.98</c:v>
                </c:pt>
                <c:pt idx="892">
                  <c:v>59477.1</c:v>
                </c:pt>
                <c:pt idx="893">
                  <c:v>56561.38</c:v>
                </c:pt>
                <c:pt idx="894">
                  <c:v>52514.63</c:v>
                </c:pt>
                <c:pt idx="895">
                  <c:v>48605.84</c:v>
                </c:pt>
                <c:pt idx="896">
                  <c:v>45585.95</c:v>
                </c:pt>
                <c:pt idx="897">
                  <c:v>43374.41</c:v>
                </c:pt>
                <c:pt idx="898">
                  <c:v>41874.61</c:v>
                </c:pt>
                <c:pt idx="899">
                  <c:v>41036.69</c:v>
                </c:pt>
                <c:pt idx="900">
                  <c:v>40969.56</c:v>
                </c:pt>
                <c:pt idx="901">
                  <c:v>42276.36</c:v>
                </c:pt>
                <c:pt idx="902">
                  <c:v>44437.89</c:v>
                </c:pt>
                <c:pt idx="903">
                  <c:v>45127.35</c:v>
                </c:pt>
                <c:pt idx="904">
                  <c:v>46261.04</c:v>
                </c:pt>
                <c:pt idx="905">
                  <c:v>48800.85</c:v>
                </c:pt>
                <c:pt idx="906">
                  <c:v>52478.1</c:v>
                </c:pt>
                <c:pt idx="907">
                  <c:v>56316.34</c:v>
                </c:pt>
                <c:pt idx="908">
                  <c:v>59879.08</c:v>
                </c:pt>
                <c:pt idx="909">
                  <c:v>62835.66</c:v>
                </c:pt>
                <c:pt idx="910">
                  <c:v>64463.87</c:v>
                </c:pt>
                <c:pt idx="911">
                  <c:v>65462.46</c:v>
                </c:pt>
                <c:pt idx="912">
                  <c:v>65852.86</c:v>
                </c:pt>
                <c:pt idx="913">
                  <c:v>65691.98</c:v>
                </c:pt>
                <c:pt idx="914">
                  <c:v>64078.36</c:v>
                </c:pt>
                <c:pt idx="915">
                  <c:v>61691.39</c:v>
                </c:pt>
                <c:pt idx="916">
                  <c:v>59755.3</c:v>
                </c:pt>
                <c:pt idx="917">
                  <c:v>56723.93</c:v>
                </c:pt>
                <c:pt idx="918">
                  <c:v>52832.88</c:v>
                </c:pt>
                <c:pt idx="919">
                  <c:v>48657.9</c:v>
                </c:pt>
                <c:pt idx="920">
                  <c:v>45397.72</c:v>
                </c:pt>
                <c:pt idx="921">
                  <c:v>42966.99</c:v>
                </c:pt>
                <c:pt idx="922">
                  <c:v>41286.18</c:v>
                </c:pt>
                <c:pt idx="923">
                  <c:v>40383.1</c:v>
                </c:pt>
                <c:pt idx="924">
                  <c:v>40205.089999999997</c:v>
                </c:pt>
                <c:pt idx="925">
                  <c:v>41496.89</c:v>
                </c:pt>
                <c:pt idx="926">
                  <c:v>43618.62</c:v>
                </c:pt>
                <c:pt idx="927">
                  <c:v>44533.98</c:v>
                </c:pt>
                <c:pt idx="928">
                  <c:v>45944.44</c:v>
                </c:pt>
                <c:pt idx="929">
                  <c:v>48761.65</c:v>
                </c:pt>
                <c:pt idx="930">
                  <c:v>52466.82</c:v>
                </c:pt>
                <c:pt idx="931">
                  <c:v>55832.54</c:v>
                </c:pt>
                <c:pt idx="932">
                  <c:v>59337.34</c:v>
                </c:pt>
                <c:pt idx="933">
                  <c:v>61955.26</c:v>
                </c:pt>
                <c:pt idx="934">
                  <c:v>63999.65</c:v>
                </c:pt>
                <c:pt idx="935">
                  <c:v>65346.54</c:v>
                </c:pt>
                <c:pt idx="936">
                  <c:v>66018.87</c:v>
                </c:pt>
                <c:pt idx="937">
                  <c:v>65305.7</c:v>
                </c:pt>
                <c:pt idx="938">
                  <c:v>63127.18</c:v>
                </c:pt>
                <c:pt idx="939">
                  <c:v>59986.82</c:v>
                </c:pt>
                <c:pt idx="940">
                  <c:v>57662</c:v>
                </c:pt>
                <c:pt idx="941">
                  <c:v>55000.36</c:v>
                </c:pt>
                <c:pt idx="942">
                  <c:v>52140.83</c:v>
                </c:pt>
                <c:pt idx="943">
                  <c:v>48861.77</c:v>
                </c:pt>
                <c:pt idx="944">
                  <c:v>45814.02</c:v>
                </c:pt>
                <c:pt idx="945">
                  <c:v>43390.07</c:v>
                </c:pt>
                <c:pt idx="946">
                  <c:v>41460.370000000003</c:v>
                </c:pt>
                <c:pt idx="947">
                  <c:v>40176.17</c:v>
                </c:pt>
                <c:pt idx="948">
                  <c:v>39419.919999999998</c:v>
                </c:pt>
                <c:pt idx="949">
                  <c:v>39334.21</c:v>
                </c:pt>
                <c:pt idx="950">
                  <c:v>39670.82</c:v>
                </c:pt>
                <c:pt idx="951">
                  <c:v>40246.58</c:v>
                </c:pt>
                <c:pt idx="952">
                  <c:v>42379.99</c:v>
                </c:pt>
                <c:pt idx="953">
                  <c:v>45906.74</c:v>
                </c:pt>
                <c:pt idx="954">
                  <c:v>50169.25</c:v>
                </c:pt>
                <c:pt idx="955">
                  <c:v>54008.05</c:v>
                </c:pt>
                <c:pt idx="956">
                  <c:v>57409.59</c:v>
                </c:pt>
                <c:pt idx="957">
                  <c:v>60076.21</c:v>
                </c:pt>
                <c:pt idx="958">
                  <c:v>62155.01</c:v>
                </c:pt>
                <c:pt idx="959">
                  <c:v>63865.83</c:v>
                </c:pt>
                <c:pt idx="960">
                  <c:v>64734.29</c:v>
                </c:pt>
                <c:pt idx="961">
                  <c:v>64440.98</c:v>
                </c:pt>
                <c:pt idx="962">
                  <c:v>62770.57</c:v>
                </c:pt>
                <c:pt idx="963">
                  <c:v>60241.34</c:v>
                </c:pt>
                <c:pt idx="964">
                  <c:v>58001.17</c:v>
                </c:pt>
                <c:pt idx="965">
                  <c:v>55030.28</c:v>
                </c:pt>
                <c:pt idx="966">
                  <c:v>51968.78</c:v>
                </c:pt>
                <c:pt idx="967">
                  <c:v>48896.79</c:v>
                </c:pt>
                <c:pt idx="968">
                  <c:v>46108</c:v>
                </c:pt>
                <c:pt idx="969">
                  <c:v>43968.98</c:v>
                </c:pt>
                <c:pt idx="970">
                  <c:v>42167.56</c:v>
                </c:pt>
                <c:pt idx="971">
                  <c:v>40907.949999999997</c:v>
                </c:pt>
                <c:pt idx="972">
                  <c:v>39820.910000000003</c:v>
                </c:pt>
                <c:pt idx="973">
                  <c:v>39625.279999999999</c:v>
                </c:pt>
                <c:pt idx="974">
                  <c:v>39331.75</c:v>
                </c:pt>
                <c:pt idx="975">
                  <c:v>39381.129999999997</c:v>
                </c:pt>
                <c:pt idx="976">
                  <c:v>41181.279999999999</c:v>
                </c:pt>
                <c:pt idx="977">
                  <c:v>44470.45</c:v>
                </c:pt>
                <c:pt idx="978">
                  <c:v>47766.1</c:v>
                </c:pt>
                <c:pt idx="979">
                  <c:v>51128.99</c:v>
                </c:pt>
                <c:pt idx="980">
                  <c:v>54270.32</c:v>
                </c:pt>
                <c:pt idx="981">
                  <c:v>56983.25</c:v>
                </c:pt>
                <c:pt idx="982">
                  <c:v>59171.32</c:v>
                </c:pt>
                <c:pt idx="983">
                  <c:v>61048.67</c:v>
                </c:pt>
                <c:pt idx="984">
                  <c:v>61911.69</c:v>
                </c:pt>
                <c:pt idx="985">
                  <c:v>61916.37</c:v>
                </c:pt>
                <c:pt idx="986">
                  <c:v>60453.18</c:v>
                </c:pt>
                <c:pt idx="987">
                  <c:v>57957.63</c:v>
                </c:pt>
                <c:pt idx="988">
                  <c:v>56709.15</c:v>
                </c:pt>
                <c:pt idx="989">
                  <c:v>54088.18</c:v>
                </c:pt>
                <c:pt idx="990">
                  <c:v>50375.03</c:v>
                </c:pt>
                <c:pt idx="991">
                  <c:v>46609.8</c:v>
                </c:pt>
                <c:pt idx="992">
                  <c:v>43439.85</c:v>
                </c:pt>
                <c:pt idx="993">
                  <c:v>41188.49</c:v>
                </c:pt>
                <c:pt idx="994">
                  <c:v>39821.589999999997</c:v>
                </c:pt>
                <c:pt idx="995">
                  <c:v>39001.72</c:v>
                </c:pt>
                <c:pt idx="996">
                  <c:v>39145.58</c:v>
                </c:pt>
                <c:pt idx="997">
                  <c:v>40410.9</c:v>
                </c:pt>
                <c:pt idx="998">
                  <c:v>42547.25</c:v>
                </c:pt>
                <c:pt idx="999">
                  <c:v>43124.82</c:v>
                </c:pt>
                <c:pt idx="1000">
                  <c:v>44254.95</c:v>
                </c:pt>
                <c:pt idx="1001">
                  <c:v>46386.09</c:v>
                </c:pt>
                <c:pt idx="1002">
                  <c:v>49426.8</c:v>
                </c:pt>
                <c:pt idx="1003">
                  <c:v>52678.400000000001</c:v>
                </c:pt>
                <c:pt idx="1004">
                  <c:v>55922.94</c:v>
                </c:pt>
                <c:pt idx="1005">
                  <c:v>59020.9</c:v>
                </c:pt>
                <c:pt idx="1006">
                  <c:v>61651.97</c:v>
                </c:pt>
                <c:pt idx="1007">
                  <c:v>63631.61</c:v>
                </c:pt>
                <c:pt idx="1008">
                  <c:v>65041.54</c:v>
                </c:pt>
                <c:pt idx="1009">
                  <c:v>65034.04</c:v>
                </c:pt>
                <c:pt idx="1010">
                  <c:v>63088.43</c:v>
                </c:pt>
                <c:pt idx="1011">
                  <c:v>60395.45</c:v>
                </c:pt>
                <c:pt idx="1012">
                  <c:v>58698.96</c:v>
                </c:pt>
                <c:pt idx="1013">
                  <c:v>55538.95</c:v>
                </c:pt>
                <c:pt idx="1014">
                  <c:v>51166.74</c:v>
                </c:pt>
                <c:pt idx="1015">
                  <c:v>47079.1</c:v>
                </c:pt>
                <c:pt idx="1016">
                  <c:v>43962.37</c:v>
                </c:pt>
                <c:pt idx="1017">
                  <c:v>41702.559999999998</c:v>
                </c:pt>
                <c:pt idx="1018">
                  <c:v>40332.71</c:v>
                </c:pt>
                <c:pt idx="1019">
                  <c:v>39562.39</c:v>
                </c:pt>
                <c:pt idx="1020">
                  <c:v>39314.480000000003</c:v>
                </c:pt>
                <c:pt idx="1021">
                  <c:v>40557.550000000003</c:v>
                </c:pt>
                <c:pt idx="1022">
                  <c:v>42778.400000000001</c:v>
                </c:pt>
                <c:pt idx="1023">
                  <c:v>43303.96</c:v>
                </c:pt>
                <c:pt idx="1024">
                  <c:v>44405.29</c:v>
                </c:pt>
                <c:pt idx="1025">
                  <c:v>46731.21</c:v>
                </c:pt>
                <c:pt idx="1026">
                  <c:v>50122.39</c:v>
                </c:pt>
                <c:pt idx="1027">
                  <c:v>53561.65</c:v>
                </c:pt>
                <c:pt idx="1028">
                  <c:v>57129.120000000003</c:v>
                </c:pt>
                <c:pt idx="1029">
                  <c:v>60496.17</c:v>
                </c:pt>
                <c:pt idx="1030">
                  <c:v>62931.22</c:v>
                </c:pt>
                <c:pt idx="1031">
                  <c:v>64951.42</c:v>
                </c:pt>
                <c:pt idx="1032">
                  <c:v>66233.820000000007</c:v>
                </c:pt>
                <c:pt idx="1033">
                  <c:v>66162.81</c:v>
                </c:pt>
                <c:pt idx="1034">
                  <c:v>64336.66</c:v>
                </c:pt>
                <c:pt idx="1035">
                  <c:v>61635.62</c:v>
                </c:pt>
                <c:pt idx="1036">
                  <c:v>59596.58</c:v>
                </c:pt>
                <c:pt idx="1037">
                  <c:v>56561.65</c:v>
                </c:pt>
                <c:pt idx="1038">
                  <c:v>52310.22</c:v>
                </c:pt>
                <c:pt idx="1039">
                  <c:v>48410.77</c:v>
                </c:pt>
                <c:pt idx="1040">
                  <c:v>44673.65</c:v>
                </c:pt>
                <c:pt idx="1041">
                  <c:v>42292.1</c:v>
                </c:pt>
                <c:pt idx="1042">
                  <c:v>40641.120000000003</c:v>
                </c:pt>
                <c:pt idx="1043">
                  <c:v>39557.96</c:v>
                </c:pt>
                <c:pt idx="1044">
                  <c:v>39338.93</c:v>
                </c:pt>
                <c:pt idx="1045">
                  <c:v>40520.9</c:v>
                </c:pt>
                <c:pt idx="1046">
                  <c:v>42692.13</c:v>
                </c:pt>
                <c:pt idx="1047">
                  <c:v>43358.93</c:v>
                </c:pt>
                <c:pt idx="1048">
                  <c:v>44428.1</c:v>
                </c:pt>
                <c:pt idx="1049">
                  <c:v>47030.51</c:v>
                </c:pt>
                <c:pt idx="1050">
                  <c:v>50214.85</c:v>
                </c:pt>
                <c:pt idx="1051">
                  <c:v>53378.66</c:v>
                </c:pt>
                <c:pt idx="1052">
                  <c:v>56543.19</c:v>
                </c:pt>
                <c:pt idx="1053">
                  <c:v>59647.06</c:v>
                </c:pt>
                <c:pt idx="1054">
                  <c:v>62173.25</c:v>
                </c:pt>
                <c:pt idx="1055">
                  <c:v>63981.53</c:v>
                </c:pt>
                <c:pt idx="1056">
                  <c:v>65099.06</c:v>
                </c:pt>
                <c:pt idx="1057">
                  <c:v>64763.07</c:v>
                </c:pt>
                <c:pt idx="1058">
                  <c:v>62518.54</c:v>
                </c:pt>
                <c:pt idx="1059">
                  <c:v>59690.1</c:v>
                </c:pt>
                <c:pt idx="1060">
                  <c:v>57956.18</c:v>
                </c:pt>
                <c:pt idx="1061">
                  <c:v>54845.07</c:v>
                </c:pt>
                <c:pt idx="1062">
                  <c:v>50966.54</c:v>
                </c:pt>
                <c:pt idx="1063">
                  <c:v>46893.27</c:v>
                </c:pt>
                <c:pt idx="1064">
                  <c:v>43700.74</c:v>
                </c:pt>
                <c:pt idx="1065">
                  <c:v>41423.21</c:v>
                </c:pt>
                <c:pt idx="1066">
                  <c:v>39870.42</c:v>
                </c:pt>
                <c:pt idx="1067">
                  <c:v>39002.120000000003</c:v>
                </c:pt>
                <c:pt idx="1068">
                  <c:v>38597.21</c:v>
                </c:pt>
                <c:pt idx="1069">
                  <c:v>39728.81</c:v>
                </c:pt>
                <c:pt idx="1070">
                  <c:v>41918.15</c:v>
                </c:pt>
                <c:pt idx="1071">
                  <c:v>42619.06</c:v>
                </c:pt>
                <c:pt idx="1072">
                  <c:v>43861.67</c:v>
                </c:pt>
                <c:pt idx="1073">
                  <c:v>46418.94</c:v>
                </c:pt>
                <c:pt idx="1074">
                  <c:v>49574.69</c:v>
                </c:pt>
                <c:pt idx="1075">
                  <c:v>52898.45</c:v>
                </c:pt>
                <c:pt idx="1076">
                  <c:v>56077.279999999999</c:v>
                </c:pt>
                <c:pt idx="1077">
                  <c:v>59182.95</c:v>
                </c:pt>
                <c:pt idx="1078">
                  <c:v>61575.35</c:v>
                </c:pt>
                <c:pt idx="1079">
                  <c:v>63496.14</c:v>
                </c:pt>
                <c:pt idx="1080">
                  <c:v>64799.65</c:v>
                </c:pt>
                <c:pt idx="1081">
                  <c:v>64656.77</c:v>
                </c:pt>
                <c:pt idx="1082">
                  <c:v>62675.7</c:v>
                </c:pt>
                <c:pt idx="1083">
                  <c:v>60071.35</c:v>
                </c:pt>
                <c:pt idx="1084">
                  <c:v>58602.98</c:v>
                </c:pt>
                <c:pt idx="1085">
                  <c:v>55996.17</c:v>
                </c:pt>
                <c:pt idx="1086">
                  <c:v>52604.72</c:v>
                </c:pt>
                <c:pt idx="1087">
                  <c:v>48971.839999999997</c:v>
                </c:pt>
                <c:pt idx="1088">
                  <c:v>45989.11</c:v>
                </c:pt>
                <c:pt idx="1089">
                  <c:v>43725.67</c:v>
                </c:pt>
                <c:pt idx="1090">
                  <c:v>42299.62</c:v>
                </c:pt>
                <c:pt idx="1091">
                  <c:v>41544.89</c:v>
                </c:pt>
                <c:pt idx="1092">
                  <c:v>41472.410000000003</c:v>
                </c:pt>
                <c:pt idx="1093">
                  <c:v>42741.39</c:v>
                </c:pt>
                <c:pt idx="1094">
                  <c:v>44859</c:v>
                </c:pt>
                <c:pt idx="1095">
                  <c:v>45710.32</c:v>
                </c:pt>
                <c:pt idx="1096">
                  <c:v>46970.47</c:v>
                </c:pt>
                <c:pt idx="1097">
                  <c:v>49945</c:v>
                </c:pt>
                <c:pt idx="1098">
                  <c:v>53692</c:v>
                </c:pt>
                <c:pt idx="1099">
                  <c:v>57187.79</c:v>
                </c:pt>
                <c:pt idx="1100">
                  <c:v>60341.02</c:v>
                </c:pt>
                <c:pt idx="1101">
                  <c:v>63449.82</c:v>
                </c:pt>
                <c:pt idx="1102">
                  <c:v>65435.6</c:v>
                </c:pt>
                <c:pt idx="1103">
                  <c:v>66211.399999999994</c:v>
                </c:pt>
                <c:pt idx="1104">
                  <c:v>66651.47</c:v>
                </c:pt>
                <c:pt idx="1105">
                  <c:v>66506.2</c:v>
                </c:pt>
                <c:pt idx="1106">
                  <c:v>64755.83</c:v>
                </c:pt>
                <c:pt idx="1107">
                  <c:v>62142.79</c:v>
                </c:pt>
                <c:pt idx="1108">
                  <c:v>60353.49</c:v>
                </c:pt>
                <c:pt idx="1109">
                  <c:v>58019.040000000001</c:v>
                </c:pt>
                <c:pt idx="1110">
                  <c:v>55077.32</c:v>
                </c:pt>
                <c:pt idx="1111">
                  <c:v>52037.21</c:v>
                </c:pt>
                <c:pt idx="1112">
                  <c:v>49106.23</c:v>
                </c:pt>
                <c:pt idx="1113">
                  <c:v>46801.94</c:v>
                </c:pt>
                <c:pt idx="1114">
                  <c:v>45111.91</c:v>
                </c:pt>
                <c:pt idx="1115">
                  <c:v>43923.23</c:v>
                </c:pt>
                <c:pt idx="1116">
                  <c:v>43196.71</c:v>
                </c:pt>
                <c:pt idx="1117">
                  <c:v>43329.2</c:v>
                </c:pt>
                <c:pt idx="1118">
                  <c:v>43630.03</c:v>
                </c:pt>
                <c:pt idx="1119">
                  <c:v>44190.28</c:v>
                </c:pt>
                <c:pt idx="1120">
                  <c:v>46504.03</c:v>
                </c:pt>
                <c:pt idx="1121">
                  <c:v>50364.68</c:v>
                </c:pt>
                <c:pt idx="1122">
                  <c:v>54108.26</c:v>
                </c:pt>
                <c:pt idx="1123">
                  <c:v>57804.36</c:v>
                </c:pt>
                <c:pt idx="1124">
                  <c:v>61307.18</c:v>
                </c:pt>
                <c:pt idx="1125">
                  <c:v>64100.05</c:v>
                </c:pt>
                <c:pt idx="1126">
                  <c:v>66067.16</c:v>
                </c:pt>
                <c:pt idx="1127">
                  <c:v>67224.56</c:v>
                </c:pt>
                <c:pt idx="1128">
                  <c:v>67590.27</c:v>
                </c:pt>
                <c:pt idx="1129">
                  <c:v>67120.899999999994</c:v>
                </c:pt>
                <c:pt idx="1130">
                  <c:v>65476.01</c:v>
                </c:pt>
                <c:pt idx="1131">
                  <c:v>62635.46</c:v>
                </c:pt>
                <c:pt idx="1132">
                  <c:v>60678.69</c:v>
                </c:pt>
                <c:pt idx="1133">
                  <c:v>58119.61</c:v>
                </c:pt>
                <c:pt idx="1134">
                  <c:v>55152.38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B-4CF9-8CC1-EAAC3ACD2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9136"/>
        <c:axId val="618294255"/>
      </c:lineChart>
      <c:catAx>
        <c:axId val="7439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294255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618294255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WSB!$O$1</c:f>
          <c:strCache>
            <c:ptCount val="1"/>
            <c:pt idx="0">
              <c:v>8 x Wind &amp; 8x Solar Capacity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WSB!$J$1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WSB!$J$2:$J$1136</c:f>
              <c:numCache>
                <c:formatCode>General</c:formatCode>
                <c:ptCount val="1135"/>
                <c:pt idx="0">
                  <c:v>76087.48</c:v>
                </c:pt>
                <c:pt idx="1">
                  <c:v>75816.22</c:v>
                </c:pt>
                <c:pt idx="2">
                  <c:v>75020.81</c:v>
                </c:pt>
                <c:pt idx="3">
                  <c:v>72808.149999999994</c:v>
                </c:pt>
                <c:pt idx="4">
                  <c:v>70257.27</c:v>
                </c:pt>
                <c:pt idx="5">
                  <c:v>67836.87</c:v>
                </c:pt>
                <c:pt idx="6">
                  <c:v>63877.67</c:v>
                </c:pt>
                <c:pt idx="7">
                  <c:v>59617.57</c:v>
                </c:pt>
                <c:pt idx="8">
                  <c:v>55908.61</c:v>
                </c:pt>
                <c:pt idx="9">
                  <c:v>53207.51</c:v>
                </c:pt>
                <c:pt idx="10">
                  <c:v>51404.81</c:v>
                </c:pt>
                <c:pt idx="11">
                  <c:v>50326.53</c:v>
                </c:pt>
                <c:pt idx="12">
                  <c:v>49786.71</c:v>
                </c:pt>
                <c:pt idx="13">
                  <c:v>50294.62</c:v>
                </c:pt>
                <c:pt idx="14">
                  <c:v>51377.83</c:v>
                </c:pt>
                <c:pt idx="15">
                  <c:v>51897.01</c:v>
                </c:pt>
                <c:pt idx="16">
                  <c:v>54634.81</c:v>
                </c:pt>
                <c:pt idx="17">
                  <c:v>58719.69</c:v>
                </c:pt>
                <c:pt idx="18">
                  <c:v>62885.96</c:v>
                </c:pt>
                <c:pt idx="19">
                  <c:v>67114.429999999993</c:v>
                </c:pt>
                <c:pt idx="20">
                  <c:v>70912.3</c:v>
                </c:pt>
                <c:pt idx="21">
                  <c:v>74474.59</c:v>
                </c:pt>
                <c:pt idx="22">
                  <c:v>76845.41</c:v>
                </c:pt>
                <c:pt idx="23">
                  <c:v>77788.289999999994</c:v>
                </c:pt>
                <c:pt idx="24">
                  <c:v>78363.05</c:v>
                </c:pt>
                <c:pt idx="25">
                  <c:v>78357.83</c:v>
                </c:pt>
                <c:pt idx="26">
                  <c:v>77780.149999999994</c:v>
                </c:pt>
                <c:pt idx="27">
                  <c:v>75570.429999999993</c:v>
                </c:pt>
                <c:pt idx="28">
                  <c:v>72655.89</c:v>
                </c:pt>
                <c:pt idx="29">
                  <c:v>70255.75</c:v>
                </c:pt>
                <c:pt idx="30">
                  <c:v>66413.73</c:v>
                </c:pt>
                <c:pt idx="31">
                  <c:v>62419.88</c:v>
                </c:pt>
                <c:pt idx="32">
                  <c:v>58399.44</c:v>
                </c:pt>
                <c:pt idx="33">
                  <c:v>55457.36</c:v>
                </c:pt>
                <c:pt idx="34">
                  <c:v>53406.2</c:v>
                </c:pt>
                <c:pt idx="35">
                  <c:v>52142.33</c:v>
                </c:pt>
                <c:pt idx="36">
                  <c:v>51727.18</c:v>
                </c:pt>
                <c:pt idx="37">
                  <c:v>51858.51</c:v>
                </c:pt>
                <c:pt idx="38">
                  <c:v>52607.360000000001</c:v>
                </c:pt>
                <c:pt idx="39">
                  <c:v>52973.96</c:v>
                </c:pt>
                <c:pt idx="40">
                  <c:v>55382.96</c:v>
                </c:pt>
                <c:pt idx="41">
                  <c:v>59199.96</c:v>
                </c:pt>
                <c:pt idx="42">
                  <c:v>63488.69</c:v>
                </c:pt>
                <c:pt idx="43">
                  <c:v>67777.100000000006</c:v>
                </c:pt>
                <c:pt idx="44">
                  <c:v>71433.77</c:v>
                </c:pt>
                <c:pt idx="45">
                  <c:v>74777.33</c:v>
                </c:pt>
                <c:pt idx="46">
                  <c:v>77193.87</c:v>
                </c:pt>
                <c:pt idx="47">
                  <c:v>78070.039999999994</c:v>
                </c:pt>
                <c:pt idx="48">
                  <c:v>78187.94</c:v>
                </c:pt>
                <c:pt idx="49">
                  <c:v>77920.259999999995</c:v>
                </c:pt>
                <c:pt idx="50">
                  <c:v>76801.58</c:v>
                </c:pt>
                <c:pt idx="51">
                  <c:v>74503.23</c:v>
                </c:pt>
                <c:pt idx="52">
                  <c:v>72006.14</c:v>
                </c:pt>
                <c:pt idx="53">
                  <c:v>69824.94</c:v>
                </c:pt>
                <c:pt idx="54">
                  <c:v>65944.149999999994</c:v>
                </c:pt>
                <c:pt idx="55">
                  <c:v>61761.67</c:v>
                </c:pt>
                <c:pt idx="56">
                  <c:v>58170.559999999998</c:v>
                </c:pt>
                <c:pt idx="57">
                  <c:v>55348.38</c:v>
                </c:pt>
                <c:pt idx="58">
                  <c:v>53180.959999999999</c:v>
                </c:pt>
                <c:pt idx="59">
                  <c:v>51716.58</c:v>
                </c:pt>
                <c:pt idx="60">
                  <c:v>50918.2</c:v>
                </c:pt>
                <c:pt idx="61">
                  <c:v>51322.32</c:v>
                </c:pt>
                <c:pt idx="62">
                  <c:v>52040.41</c:v>
                </c:pt>
                <c:pt idx="63">
                  <c:v>52283.95</c:v>
                </c:pt>
                <c:pt idx="64">
                  <c:v>55058.95</c:v>
                </c:pt>
                <c:pt idx="65">
                  <c:v>58556.42</c:v>
                </c:pt>
                <c:pt idx="66">
                  <c:v>62743.7</c:v>
                </c:pt>
                <c:pt idx="67">
                  <c:v>67029.31</c:v>
                </c:pt>
                <c:pt idx="68">
                  <c:v>71188.08</c:v>
                </c:pt>
                <c:pt idx="69">
                  <c:v>74776.52</c:v>
                </c:pt>
                <c:pt idx="70">
                  <c:v>77312.78</c:v>
                </c:pt>
                <c:pt idx="71">
                  <c:v>78029.039999999994</c:v>
                </c:pt>
                <c:pt idx="72">
                  <c:v>77912.72</c:v>
                </c:pt>
                <c:pt idx="73">
                  <c:v>77371.08</c:v>
                </c:pt>
                <c:pt idx="74">
                  <c:v>75906.84</c:v>
                </c:pt>
                <c:pt idx="75">
                  <c:v>73658.14</c:v>
                </c:pt>
                <c:pt idx="76">
                  <c:v>71057.98</c:v>
                </c:pt>
                <c:pt idx="77">
                  <c:v>68291.259999999995</c:v>
                </c:pt>
                <c:pt idx="78">
                  <c:v>64297.7</c:v>
                </c:pt>
                <c:pt idx="79">
                  <c:v>60120.75</c:v>
                </c:pt>
                <c:pt idx="80">
                  <c:v>56508.93</c:v>
                </c:pt>
                <c:pt idx="81">
                  <c:v>53780.99</c:v>
                </c:pt>
                <c:pt idx="82">
                  <c:v>51775.45</c:v>
                </c:pt>
                <c:pt idx="83">
                  <c:v>50347.41</c:v>
                </c:pt>
                <c:pt idx="84">
                  <c:v>49734.21</c:v>
                </c:pt>
                <c:pt idx="85">
                  <c:v>50009.440000000002</c:v>
                </c:pt>
                <c:pt idx="86">
                  <c:v>50918.13</c:v>
                </c:pt>
                <c:pt idx="87">
                  <c:v>51339.18</c:v>
                </c:pt>
                <c:pt idx="88">
                  <c:v>53872.68</c:v>
                </c:pt>
                <c:pt idx="89">
                  <c:v>57608.12</c:v>
                </c:pt>
                <c:pt idx="90">
                  <c:v>61846.77</c:v>
                </c:pt>
                <c:pt idx="91">
                  <c:v>65961.259999999995</c:v>
                </c:pt>
                <c:pt idx="92">
                  <c:v>69000.039999999994</c:v>
                </c:pt>
                <c:pt idx="93">
                  <c:v>71327.100000000006</c:v>
                </c:pt>
                <c:pt idx="94">
                  <c:v>72792.97</c:v>
                </c:pt>
                <c:pt idx="95">
                  <c:v>74005.22</c:v>
                </c:pt>
                <c:pt idx="96">
                  <c:v>74234.62</c:v>
                </c:pt>
                <c:pt idx="97">
                  <c:v>73549.08</c:v>
                </c:pt>
                <c:pt idx="98">
                  <c:v>71819.92</c:v>
                </c:pt>
                <c:pt idx="99">
                  <c:v>69541.600000000006</c:v>
                </c:pt>
                <c:pt idx="100">
                  <c:v>67271.649999999994</c:v>
                </c:pt>
                <c:pt idx="101">
                  <c:v>65034.53</c:v>
                </c:pt>
                <c:pt idx="102">
                  <c:v>61695.65</c:v>
                </c:pt>
                <c:pt idx="103">
                  <c:v>57943.06</c:v>
                </c:pt>
                <c:pt idx="104">
                  <c:v>54770.42</c:v>
                </c:pt>
                <c:pt idx="105">
                  <c:v>51847.76</c:v>
                </c:pt>
                <c:pt idx="106">
                  <c:v>49913.82</c:v>
                </c:pt>
                <c:pt idx="107">
                  <c:v>48217.9</c:v>
                </c:pt>
                <c:pt idx="108">
                  <c:v>47090.69</c:v>
                </c:pt>
                <c:pt idx="109">
                  <c:v>46751.58</c:v>
                </c:pt>
                <c:pt idx="110">
                  <c:v>46699.78</c:v>
                </c:pt>
                <c:pt idx="111">
                  <c:v>46911.09</c:v>
                </c:pt>
                <c:pt idx="112">
                  <c:v>49128.77</c:v>
                </c:pt>
                <c:pt idx="113">
                  <c:v>52238.49</c:v>
                </c:pt>
                <c:pt idx="114">
                  <c:v>55655.39</c:v>
                </c:pt>
                <c:pt idx="115">
                  <c:v>59274.48</c:v>
                </c:pt>
                <c:pt idx="116">
                  <c:v>62655.42</c:v>
                </c:pt>
                <c:pt idx="117">
                  <c:v>65929.56</c:v>
                </c:pt>
                <c:pt idx="118">
                  <c:v>68320.639999999999</c:v>
                </c:pt>
                <c:pt idx="119">
                  <c:v>69328.899999999994</c:v>
                </c:pt>
                <c:pt idx="120">
                  <c:v>69762.720000000001</c:v>
                </c:pt>
                <c:pt idx="121">
                  <c:v>69660.17</c:v>
                </c:pt>
                <c:pt idx="122">
                  <c:v>68454.44</c:v>
                </c:pt>
                <c:pt idx="123">
                  <c:v>66193.52</c:v>
                </c:pt>
                <c:pt idx="124">
                  <c:v>64143.839999999997</c:v>
                </c:pt>
                <c:pt idx="125">
                  <c:v>62274.57</c:v>
                </c:pt>
                <c:pt idx="126">
                  <c:v>59324.51</c:v>
                </c:pt>
                <c:pt idx="127">
                  <c:v>56229.83</c:v>
                </c:pt>
                <c:pt idx="128">
                  <c:v>53113.59</c:v>
                </c:pt>
                <c:pt idx="129">
                  <c:v>50611.73</c:v>
                </c:pt>
                <c:pt idx="130">
                  <c:v>48832.4</c:v>
                </c:pt>
                <c:pt idx="131">
                  <c:v>47222.25</c:v>
                </c:pt>
                <c:pt idx="132">
                  <c:v>46077.9</c:v>
                </c:pt>
                <c:pt idx="133">
                  <c:v>45476.88</c:v>
                </c:pt>
                <c:pt idx="134">
                  <c:v>45123.95</c:v>
                </c:pt>
                <c:pt idx="135">
                  <c:v>45175.26</c:v>
                </c:pt>
                <c:pt idx="136">
                  <c:v>48250.74</c:v>
                </c:pt>
                <c:pt idx="137">
                  <c:v>52660.79</c:v>
                </c:pt>
                <c:pt idx="138">
                  <c:v>57003.45</c:v>
                </c:pt>
                <c:pt idx="139">
                  <c:v>61224.01</c:v>
                </c:pt>
                <c:pt idx="140">
                  <c:v>64820.33</c:v>
                </c:pt>
                <c:pt idx="141">
                  <c:v>67961.42</c:v>
                </c:pt>
                <c:pt idx="142">
                  <c:v>70335.95</c:v>
                </c:pt>
                <c:pt idx="143">
                  <c:v>72035.990000000005</c:v>
                </c:pt>
                <c:pt idx="144">
                  <c:v>73220.479999999996</c:v>
                </c:pt>
                <c:pt idx="145">
                  <c:v>73449.679999999993</c:v>
                </c:pt>
                <c:pt idx="146">
                  <c:v>72273.36</c:v>
                </c:pt>
                <c:pt idx="147">
                  <c:v>69813.77</c:v>
                </c:pt>
                <c:pt idx="148">
                  <c:v>67364.759999999995</c:v>
                </c:pt>
                <c:pt idx="149">
                  <c:v>65238.74</c:v>
                </c:pt>
                <c:pt idx="150">
                  <c:v>61584.86</c:v>
                </c:pt>
                <c:pt idx="151">
                  <c:v>57479.78</c:v>
                </c:pt>
                <c:pt idx="152">
                  <c:v>54082.75</c:v>
                </c:pt>
                <c:pt idx="153">
                  <c:v>51873.4</c:v>
                </c:pt>
                <c:pt idx="154">
                  <c:v>49892.04</c:v>
                </c:pt>
                <c:pt idx="155">
                  <c:v>48565.81</c:v>
                </c:pt>
                <c:pt idx="156">
                  <c:v>48108.68</c:v>
                </c:pt>
                <c:pt idx="157">
                  <c:v>48640.73</c:v>
                </c:pt>
                <c:pt idx="158">
                  <c:v>49944.1</c:v>
                </c:pt>
                <c:pt idx="159">
                  <c:v>50542.95</c:v>
                </c:pt>
                <c:pt idx="160">
                  <c:v>53134.5</c:v>
                </c:pt>
                <c:pt idx="161">
                  <c:v>56905.15</c:v>
                </c:pt>
                <c:pt idx="162">
                  <c:v>61009.17</c:v>
                </c:pt>
                <c:pt idx="163">
                  <c:v>65198.59</c:v>
                </c:pt>
                <c:pt idx="164">
                  <c:v>69279.509999999995</c:v>
                </c:pt>
                <c:pt idx="165">
                  <c:v>72662.28</c:v>
                </c:pt>
                <c:pt idx="166">
                  <c:v>74711.42</c:v>
                </c:pt>
                <c:pt idx="167">
                  <c:v>76129.25</c:v>
                </c:pt>
                <c:pt idx="168">
                  <c:v>76690.66</c:v>
                </c:pt>
                <c:pt idx="169">
                  <c:v>76206.59</c:v>
                </c:pt>
                <c:pt idx="170">
                  <c:v>74499.22</c:v>
                </c:pt>
                <c:pt idx="171">
                  <c:v>71578.66</c:v>
                </c:pt>
                <c:pt idx="172">
                  <c:v>68976.89</c:v>
                </c:pt>
                <c:pt idx="173">
                  <c:v>66813.55</c:v>
                </c:pt>
                <c:pt idx="174">
                  <c:v>62985.81</c:v>
                </c:pt>
                <c:pt idx="175">
                  <c:v>58744.13</c:v>
                </c:pt>
                <c:pt idx="176">
                  <c:v>55008.89</c:v>
                </c:pt>
                <c:pt idx="177">
                  <c:v>52187.05</c:v>
                </c:pt>
                <c:pt idx="178">
                  <c:v>50261.13</c:v>
                </c:pt>
                <c:pt idx="179">
                  <c:v>49199.47</c:v>
                </c:pt>
                <c:pt idx="180">
                  <c:v>48692.69</c:v>
                </c:pt>
                <c:pt idx="181">
                  <c:v>49050.92</c:v>
                </c:pt>
                <c:pt idx="182">
                  <c:v>50144.81</c:v>
                </c:pt>
                <c:pt idx="183">
                  <c:v>50745.7</c:v>
                </c:pt>
                <c:pt idx="184">
                  <c:v>53169.66</c:v>
                </c:pt>
                <c:pt idx="185">
                  <c:v>56951.4</c:v>
                </c:pt>
                <c:pt idx="186">
                  <c:v>61303.78</c:v>
                </c:pt>
                <c:pt idx="187">
                  <c:v>65654.92</c:v>
                </c:pt>
                <c:pt idx="188">
                  <c:v>69398.509999999995</c:v>
                </c:pt>
                <c:pt idx="189">
                  <c:v>72322.28</c:v>
                </c:pt>
                <c:pt idx="190">
                  <c:v>73716.820000000007</c:v>
                </c:pt>
                <c:pt idx="191">
                  <c:v>73802.36</c:v>
                </c:pt>
                <c:pt idx="192">
                  <c:v>73176.06</c:v>
                </c:pt>
                <c:pt idx="193">
                  <c:v>71430.86</c:v>
                </c:pt>
                <c:pt idx="194">
                  <c:v>69487.16</c:v>
                </c:pt>
                <c:pt idx="195">
                  <c:v>67225.119999999995</c:v>
                </c:pt>
                <c:pt idx="196">
                  <c:v>65540.72</c:v>
                </c:pt>
                <c:pt idx="197">
                  <c:v>63553.87</c:v>
                </c:pt>
                <c:pt idx="198">
                  <c:v>60026.59</c:v>
                </c:pt>
                <c:pt idx="199">
                  <c:v>56401.59</c:v>
                </c:pt>
                <c:pt idx="200">
                  <c:v>52601.86</c:v>
                </c:pt>
                <c:pt idx="201">
                  <c:v>49969.93</c:v>
                </c:pt>
                <c:pt idx="202">
                  <c:v>48187.85</c:v>
                </c:pt>
                <c:pt idx="203">
                  <c:v>47046.03</c:v>
                </c:pt>
                <c:pt idx="204">
                  <c:v>46745.58</c:v>
                </c:pt>
                <c:pt idx="205">
                  <c:v>47493.23</c:v>
                </c:pt>
                <c:pt idx="206">
                  <c:v>48923.199999999997</c:v>
                </c:pt>
                <c:pt idx="207">
                  <c:v>49568.08</c:v>
                </c:pt>
                <c:pt idx="208">
                  <c:v>52146.92</c:v>
                </c:pt>
                <c:pt idx="209">
                  <c:v>55879.43</c:v>
                </c:pt>
                <c:pt idx="210">
                  <c:v>60308.97</c:v>
                </c:pt>
                <c:pt idx="211">
                  <c:v>64943.34</c:v>
                </c:pt>
                <c:pt idx="212">
                  <c:v>68988.33</c:v>
                </c:pt>
                <c:pt idx="213">
                  <c:v>72273.67</c:v>
                </c:pt>
                <c:pt idx="214">
                  <c:v>74248.95</c:v>
                </c:pt>
                <c:pt idx="215">
                  <c:v>75062.42</c:v>
                </c:pt>
                <c:pt idx="216">
                  <c:v>74196.98</c:v>
                </c:pt>
                <c:pt idx="217">
                  <c:v>71764.02</c:v>
                </c:pt>
                <c:pt idx="218">
                  <c:v>68248.240000000005</c:v>
                </c:pt>
                <c:pt idx="219">
                  <c:v>63551.86</c:v>
                </c:pt>
                <c:pt idx="220">
                  <c:v>61337.08</c:v>
                </c:pt>
                <c:pt idx="221">
                  <c:v>59275.3</c:v>
                </c:pt>
                <c:pt idx="222">
                  <c:v>55959.75</c:v>
                </c:pt>
                <c:pt idx="223">
                  <c:v>52383.88</c:v>
                </c:pt>
                <c:pt idx="224">
                  <c:v>49281.48</c:v>
                </c:pt>
                <c:pt idx="225">
                  <c:v>46938.23</c:v>
                </c:pt>
                <c:pt idx="226">
                  <c:v>45493.63</c:v>
                </c:pt>
                <c:pt idx="227">
                  <c:v>44611.01</c:v>
                </c:pt>
                <c:pt idx="228">
                  <c:v>44375.1</c:v>
                </c:pt>
                <c:pt idx="229">
                  <c:v>45324.98</c:v>
                </c:pt>
                <c:pt idx="230">
                  <c:v>47073.33</c:v>
                </c:pt>
                <c:pt idx="231">
                  <c:v>47856.69</c:v>
                </c:pt>
                <c:pt idx="232">
                  <c:v>49853.53</c:v>
                </c:pt>
                <c:pt idx="233">
                  <c:v>53215.13</c:v>
                </c:pt>
                <c:pt idx="234">
                  <c:v>57575.839999999997</c:v>
                </c:pt>
                <c:pt idx="235">
                  <c:v>62024.2</c:v>
                </c:pt>
                <c:pt idx="236">
                  <c:v>66202.149999999994</c:v>
                </c:pt>
                <c:pt idx="237">
                  <c:v>69657.33</c:v>
                </c:pt>
                <c:pt idx="238">
                  <c:v>71855.3</c:v>
                </c:pt>
                <c:pt idx="239">
                  <c:v>73585.16</c:v>
                </c:pt>
                <c:pt idx="240">
                  <c:v>74163.34</c:v>
                </c:pt>
                <c:pt idx="241">
                  <c:v>73505.53</c:v>
                </c:pt>
                <c:pt idx="242">
                  <c:v>71412.95</c:v>
                </c:pt>
                <c:pt idx="243">
                  <c:v>68774.17</c:v>
                </c:pt>
                <c:pt idx="244">
                  <c:v>66328.06</c:v>
                </c:pt>
                <c:pt idx="245">
                  <c:v>63760.14</c:v>
                </c:pt>
                <c:pt idx="246">
                  <c:v>60089.84</c:v>
                </c:pt>
                <c:pt idx="247">
                  <c:v>56232.9</c:v>
                </c:pt>
                <c:pt idx="248">
                  <c:v>52804.78</c:v>
                </c:pt>
                <c:pt idx="249">
                  <c:v>50134.64</c:v>
                </c:pt>
                <c:pt idx="250">
                  <c:v>48155.61</c:v>
                </c:pt>
                <c:pt idx="251">
                  <c:v>47161.82</c:v>
                </c:pt>
                <c:pt idx="252">
                  <c:v>46741.760000000002</c:v>
                </c:pt>
                <c:pt idx="253">
                  <c:v>47258.7</c:v>
                </c:pt>
                <c:pt idx="254">
                  <c:v>48597.83</c:v>
                </c:pt>
                <c:pt idx="255">
                  <c:v>49207.61</c:v>
                </c:pt>
                <c:pt idx="256">
                  <c:v>51482.42</c:v>
                </c:pt>
                <c:pt idx="257">
                  <c:v>55065.88</c:v>
                </c:pt>
                <c:pt idx="258">
                  <c:v>59479.7</c:v>
                </c:pt>
                <c:pt idx="259">
                  <c:v>63799.06</c:v>
                </c:pt>
                <c:pt idx="260">
                  <c:v>67330.720000000001</c:v>
                </c:pt>
                <c:pt idx="261">
                  <c:v>69557.34</c:v>
                </c:pt>
                <c:pt idx="262">
                  <c:v>71525.279999999999</c:v>
                </c:pt>
                <c:pt idx="263">
                  <c:v>72572.72</c:v>
                </c:pt>
                <c:pt idx="264">
                  <c:v>72691.649999999994</c:v>
                </c:pt>
                <c:pt idx="265">
                  <c:v>71726.19</c:v>
                </c:pt>
                <c:pt idx="266">
                  <c:v>69587.81</c:v>
                </c:pt>
                <c:pt idx="267">
                  <c:v>67318.62</c:v>
                </c:pt>
                <c:pt idx="268">
                  <c:v>64783.79</c:v>
                </c:pt>
                <c:pt idx="269">
                  <c:v>62835.68</c:v>
                </c:pt>
                <c:pt idx="270">
                  <c:v>59766.3</c:v>
                </c:pt>
                <c:pt idx="271">
                  <c:v>56340.92</c:v>
                </c:pt>
                <c:pt idx="272">
                  <c:v>53068.76</c:v>
                </c:pt>
                <c:pt idx="273">
                  <c:v>50590.559999999998</c:v>
                </c:pt>
                <c:pt idx="274">
                  <c:v>48837.45</c:v>
                </c:pt>
                <c:pt idx="275">
                  <c:v>47220.14</c:v>
                </c:pt>
                <c:pt idx="276">
                  <c:v>46299.81</c:v>
                </c:pt>
                <c:pt idx="277">
                  <c:v>46115.360000000001</c:v>
                </c:pt>
                <c:pt idx="278">
                  <c:v>46100.42</c:v>
                </c:pt>
                <c:pt idx="279">
                  <c:v>46405.75</c:v>
                </c:pt>
                <c:pt idx="280">
                  <c:v>49274.080000000002</c:v>
                </c:pt>
                <c:pt idx="281">
                  <c:v>53302.7</c:v>
                </c:pt>
                <c:pt idx="282">
                  <c:v>57773.33</c:v>
                </c:pt>
                <c:pt idx="283">
                  <c:v>61670.09</c:v>
                </c:pt>
                <c:pt idx="284">
                  <c:v>64790.85</c:v>
                </c:pt>
                <c:pt idx="285">
                  <c:v>67590.100000000006</c:v>
                </c:pt>
                <c:pt idx="286">
                  <c:v>69362.58</c:v>
                </c:pt>
                <c:pt idx="287">
                  <c:v>70173.42</c:v>
                </c:pt>
                <c:pt idx="288">
                  <c:v>70607.23</c:v>
                </c:pt>
                <c:pt idx="289">
                  <c:v>70353.33</c:v>
                </c:pt>
                <c:pt idx="290">
                  <c:v>69105.100000000006</c:v>
                </c:pt>
                <c:pt idx="291">
                  <c:v>66703.77</c:v>
                </c:pt>
                <c:pt idx="292">
                  <c:v>64501.43</c:v>
                </c:pt>
                <c:pt idx="293">
                  <c:v>62414.91</c:v>
                </c:pt>
                <c:pt idx="294">
                  <c:v>59115.45</c:v>
                </c:pt>
                <c:pt idx="295">
                  <c:v>55681.07</c:v>
                </c:pt>
                <c:pt idx="296">
                  <c:v>52518.77</c:v>
                </c:pt>
                <c:pt idx="297">
                  <c:v>49901.279999999999</c:v>
                </c:pt>
                <c:pt idx="298">
                  <c:v>48043.75</c:v>
                </c:pt>
                <c:pt idx="299">
                  <c:v>46490.42</c:v>
                </c:pt>
                <c:pt idx="300">
                  <c:v>45074.6</c:v>
                </c:pt>
                <c:pt idx="301">
                  <c:v>44341.29</c:v>
                </c:pt>
                <c:pt idx="302">
                  <c:v>43988.29</c:v>
                </c:pt>
                <c:pt idx="303">
                  <c:v>44072.33</c:v>
                </c:pt>
                <c:pt idx="304">
                  <c:v>46624.89</c:v>
                </c:pt>
                <c:pt idx="305">
                  <c:v>50279.81</c:v>
                </c:pt>
                <c:pt idx="306">
                  <c:v>54490.23</c:v>
                </c:pt>
                <c:pt idx="307">
                  <c:v>58397.96</c:v>
                </c:pt>
                <c:pt idx="308">
                  <c:v>61417.21</c:v>
                </c:pt>
                <c:pt idx="309">
                  <c:v>63877.15</c:v>
                </c:pt>
                <c:pt idx="310">
                  <c:v>66096.759999999995</c:v>
                </c:pt>
                <c:pt idx="311">
                  <c:v>67818.39</c:v>
                </c:pt>
                <c:pt idx="312">
                  <c:v>68745.649999999994</c:v>
                </c:pt>
                <c:pt idx="313">
                  <c:v>68982.929999999993</c:v>
                </c:pt>
                <c:pt idx="314">
                  <c:v>68085.91</c:v>
                </c:pt>
                <c:pt idx="315">
                  <c:v>66150.64</c:v>
                </c:pt>
                <c:pt idx="316">
                  <c:v>64540.22</c:v>
                </c:pt>
                <c:pt idx="317">
                  <c:v>62367.45</c:v>
                </c:pt>
                <c:pt idx="318">
                  <c:v>58685</c:v>
                </c:pt>
                <c:pt idx="319">
                  <c:v>54981.599999999999</c:v>
                </c:pt>
                <c:pt idx="320">
                  <c:v>51825.39</c:v>
                </c:pt>
                <c:pt idx="321">
                  <c:v>49383.69</c:v>
                </c:pt>
                <c:pt idx="322">
                  <c:v>47896.26</c:v>
                </c:pt>
                <c:pt idx="323">
                  <c:v>46775.89</c:v>
                </c:pt>
                <c:pt idx="324">
                  <c:v>46441.1</c:v>
                </c:pt>
                <c:pt idx="325">
                  <c:v>47272.33</c:v>
                </c:pt>
                <c:pt idx="326">
                  <c:v>48712</c:v>
                </c:pt>
                <c:pt idx="327">
                  <c:v>49499.79</c:v>
                </c:pt>
                <c:pt idx="328">
                  <c:v>51507.62</c:v>
                </c:pt>
                <c:pt idx="329">
                  <c:v>54742.75</c:v>
                </c:pt>
                <c:pt idx="330">
                  <c:v>58680.05</c:v>
                </c:pt>
                <c:pt idx="331">
                  <c:v>62669.35</c:v>
                </c:pt>
                <c:pt idx="332">
                  <c:v>66312.929999999993</c:v>
                </c:pt>
                <c:pt idx="333">
                  <c:v>69574.77</c:v>
                </c:pt>
                <c:pt idx="334">
                  <c:v>72188.399999999994</c:v>
                </c:pt>
                <c:pt idx="335">
                  <c:v>73697.91</c:v>
                </c:pt>
                <c:pt idx="336">
                  <c:v>74324.59</c:v>
                </c:pt>
                <c:pt idx="337">
                  <c:v>73807.62</c:v>
                </c:pt>
                <c:pt idx="338">
                  <c:v>72128.639999999999</c:v>
                </c:pt>
                <c:pt idx="339">
                  <c:v>69319.28</c:v>
                </c:pt>
                <c:pt idx="340">
                  <c:v>67110.31</c:v>
                </c:pt>
                <c:pt idx="341">
                  <c:v>64360.05</c:v>
                </c:pt>
                <c:pt idx="342">
                  <c:v>60192.31</c:v>
                </c:pt>
                <c:pt idx="343">
                  <c:v>56012.7</c:v>
                </c:pt>
                <c:pt idx="344">
                  <c:v>52532.43</c:v>
                </c:pt>
                <c:pt idx="345">
                  <c:v>50035.59</c:v>
                </c:pt>
                <c:pt idx="346">
                  <c:v>48237.78</c:v>
                </c:pt>
                <c:pt idx="347">
                  <c:v>47361.16</c:v>
                </c:pt>
                <c:pt idx="348">
                  <c:v>46876.19</c:v>
                </c:pt>
                <c:pt idx="349">
                  <c:v>47652.79</c:v>
                </c:pt>
                <c:pt idx="350">
                  <c:v>49171.11</c:v>
                </c:pt>
                <c:pt idx="351">
                  <c:v>49856.67</c:v>
                </c:pt>
                <c:pt idx="352">
                  <c:v>52057.66</c:v>
                </c:pt>
                <c:pt idx="353">
                  <c:v>55574.559999999998</c:v>
                </c:pt>
                <c:pt idx="354">
                  <c:v>59273.68</c:v>
                </c:pt>
                <c:pt idx="355">
                  <c:v>63574.95</c:v>
                </c:pt>
                <c:pt idx="356">
                  <c:v>67533.38</c:v>
                </c:pt>
                <c:pt idx="357">
                  <c:v>71066.77</c:v>
                </c:pt>
                <c:pt idx="358">
                  <c:v>73531.12</c:v>
                </c:pt>
                <c:pt idx="359">
                  <c:v>74988.3</c:v>
                </c:pt>
                <c:pt idx="360">
                  <c:v>75465.820000000007</c:v>
                </c:pt>
                <c:pt idx="361">
                  <c:v>75575.240000000005</c:v>
                </c:pt>
                <c:pt idx="362">
                  <c:v>74183.179999999993</c:v>
                </c:pt>
                <c:pt idx="363">
                  <c:v>71478.75</c:v>
                </c:pt>
                <c:pt idx="364">
                  <c:v>68913.87</c:v>
                </c:pt>
                <c:pt idx="365">
                  <c:v>65972.58</c:v>
                </c:pt>
                <c:pt idx="366">
                  <c:v>61860.43</c:v>
                </c:pt>
                <c:pt idx="367">
                  <c:v>57770.25</c:v>
                </c:pt>
                <c:pt idx="368">
                  <c:v>53873.14</c:v>
                </c:pt>
                <c:pt idx="369">
                  <c:v>51166.32</c:v>
                </c:pt>
                <c:pt idx="370">
                  <c:v>49314.52</c:v>
                </c:pt>
                <c:pt idx="371">
                  <c:v>48229.43</c:v>
                </c:pt>
                <c:pt idx="372">
                  <c:v>47811.32</c:v>
                </c:pt>
                <c:pt idx="373">
                  <c:v>48489.8</c:v>
                </c:pt>
                <c:pt idx="374">
                  <c:v>50213.06</c:v>
                </c:pt>
                <c:pt idx="375">
                  <c:v>50670.32</c:v>
                </c:pt>
                <c:pt idx="376">
                  <c:v>52663.360000000001</c:v>
                </c:pt>
                <c:pt idx="377">
                  <c:v>56274.45</c:v>
                </c:pt>
                <c:pt idx="378">
                  <c:v>60753.73</c:v>
                </c:pt>
                <c:pt idx="379">
                  <c:v>65198.05</c:v>
                </c:pt>
                <c:pt idx="380">
                  <c:v>69285.3</c:v>
                </c:pt>
                <c:pt idx="381">
                  <c:v>72846.94</c:v>
                </c:pt>
                <c:pt idx="382">
                  <c:v>75620.38</c:v>
                </c:pt>
                <c:pt idx="383">
                  <c:v>76705.509999999995</c:v>
                </c:pt>
                <c:pt idx="384">
                  <c:v>77598.25</c:v>
                </c:pt>
                <c:pt idx="385">
                  <c:v>77582.289999999994</c:v>
                </c:pt>
                <c:pt idx="386">
                  <c:v>75995.929999999993</c:v>
                </c:pt>
                <c:pt idx="387">
                  <c:v>73223.59</c:v>
                </c:pt>
                <c:pt idx="388">
                  <c:v>70735.69</c:v>
                </c:pt>
                <c:pt idx="389">
                  <c:v>67192.399999999994</c:v>
                </c:pt>
                <c:pt idx="390">
                  <c:v>61917.95</c:v>
                </c:pt>
                <c:pt idx="391">
                  <c:v>57128.98</c:v>
                </c:pt>
                <c:pt idx="392">
                  <c:v>53296.25</c:v>
                </c:pt>
                <c:pt idx="393">
                  <c:v>50494.19</c:v>
                </c:pt>
                <c:pt idx="394">
                  <c:v>48463.38</c:v>
                </c:pt>
                <c:pt idx="395">
                  <c:v>47030.21</c:v>
                </c:pt>
                <c:pt idx="396">
                  <c:v>46629.68</c:v>
                </c:pt>
                <c:pt idx="397">
                  <c:v>47393.919999999998</c:v>
                </c:pt>
                <c:pt idx="398">
                  <c:v>49392.98</c:v>
                </c:pt>
                <c:pt idx="399">
                  <c:v>49687.28</c:v>
                </c:pt>
                <c:pt idx="400">
                  <c:v>51204.11</c:v>
                </c:pt>
                <c:pt idx="401">
                  <c:v>54090.03</c:v>
                </c:pt>
                <c:pt idx="402">
                  <c:v>57323.199999999997</c:v>
                </c:pt>
                <c:pt idx="403">
                  <c:v>60554.43</c:v>
                </c:pt>
                <c:pt idx="404">
                  <c:v>63391.6</c:v>
                </c:pt>
                <c:pt idx="405">
                  <c:v>65405.97</c:v>
                </c:pt>
                <c:pt idx="406">
                  <c:v>66535.679999999993</c:v>
                </c:pt>
                <c:pt idx="407">
                  <c:v>67069.5</c:v>
                </c:pt>
                <c:pt idx="408">
                  <c:v>66582.61</c:v>
                </c:pt>
                <c:pt idx="409">
                  <c:v>64128.92</c:v>
                </c:pt>
                <c:pt idx="410">
                  <c:v>61797.01</c:v>
                </c:pt>
                <c:pt idx="411">
                  <c:v>59981.2</c:v>
                </c:pt>
                <c:pt idx="412">
                  <c:v>58624.37</c:v>
                </c:pt>
                <c:pt idx="413">
                  <c:v>56672.04</c:v>
                </c:pt>
                <c:pt idx="414">
                  <c:v>53588.88</c:v>
                </c:pt>
                <c:pt idx="415">
                  <c:v>49930.7</c:v>
                </c:pt>
                <c:pt idx="416">
                  <c:v>46984.06</c:v>
                </c:pt>
                <c:pt idx="417">
                  <c:v>44975.79</c:v>
                </c:pt>
                <c:pt idx="418">
                  <c:v>43670.54</c:v>
                </c:pt>
                <c:pt idx="419">
                  <c:v>43098.61</c:v>
                </c:pt>
                <c:pt idx="420">
                  <c:v>42994.94</c:v>
                </c:pt>
                <c:pt idx="421">
                  <c:v>44043.85</c:v>
                </c:pt>
                <c:pt idx="422">
                  <c:v>46320.51</c:v>
                </c:pt>
                <c:pt idx="423">
                  <c:v>47088.46</c:v>
                </c:pt>
                <c:pt idx="424">
                  <c:v>48312.63</c:v>
                </c:pt>
                <c:pt idx="425">
                  <c:v>50295.37</c:v>
                </c:pt>
                <c:pt idx="426">
                  <c:v>53017.98</c:v>
                </c:pt>
                <c:pt idx="427">
                  <c:v>55980.97</c:v>
                </c:pt>
                <c:pt idx="428">
                  <c:v>58824.79</c:v>
                </c:pt>
                <c:pt idx="429">
                  <c:v>61293.23</c:v>
                </c:pt>
                <c:pt idx="430">
                  <c:v>62687.86</c:v>
                </c:pt>
                <c:pt idx="431">
                  <c:v>63145.34</c:v>
                </c:pt>
                <c:pt idx="432">
                  <c:v>63376.160000000003</c:v>
                </c:pt>
                <c:pt idx="433">
                  <c:v>62820.15</c:v>
                </c:pt>
                <c:pt idx="434">
                  <c:v>61441.33</c:v>
                </c:pt>
                <c:pt idx="435">
                  <c:v>59595.94</c:v>
                </c:pt>
                <c:pt idx="436">
                  <c:v>58168.25</c:v>
                </c:pt>
                <c:pt idx="437">
                  <c:v>56336.42</c:v>
                </c:pt>
                <c:pt idx="438">
                  <c:v>53837.03</c:v>
                </c:pt>
                <c:pt idx="439">
                  <c:v>50861.69</c:v>
                </c:pt>
                <c:pt idx="440">
                  <c:v>48075.59</c:v>
                </c:pt>
                <c:pt idx="441">
                  <c:v>46092.77</c:v>
                </c:pt>
                <c:pt idx="442">
                  <c:v>44515.26</c:v>
                </c:pt>
                <c:pt idx="443">
                  <c:v>43563.72</c:v>
                </c:pt>
                <c:pt idx="444">
                  <c:v>42897.31</c:v>
                </c:pt>
                <c:pt idx="445">
                  <c:v>42917.2</c:v>
                </c:pt>
                <c:pt idx="446">
                  <c:v>43515.01</c:v>
                </c:pt>
                <c:pt idx="447">
                  <c:v>44221.3</c:v>
                </c:pt>
                <c:pt idx="448">
                  <c:v>46642.73</c:v>
                </c:pt>
                <c:pt idx="449">
                  <c:v>50214.77</c:v>
                </c:pt>
                <c:pt idx="450">
                  <c:v>54323.02</c:v>
                </c:pt>
                <c:pt idx="451">
                  <c:v>58064.92</c:v>
                </c:pt>
                <c:pt idx="452">
                  <c:v>60854.67</c:v>
                </c:pt>
                <c:pt idx="453">
                  <c:v>63068.95</c:v>
                </c:pt>
                <c:pt idx="454">
                  <c:v>64329.33</c:v>
                </c:pt>
                <c:pt idx="455">
                  <c:v>64831.64</c:v>
                </c:pt>
                <c:pt idx="456">
                  <c:v>65553.83</c:v>
                </c:pt>
                <c:pt idx="457">
                  <c:v>65541.81</c:v>
                </c:pt>
                <c:pt idx="458">
                  <c:v>63797.15</c:v>
                </c:pt>
                <c:pt idx="459">
                  <c:v>61636.84</c:v>
                </c:pt>
                <c:pt idx="460">
                  <c:v>60129.62</c:v>
                </c:pt>
                <c:pt idx="461">
                  <c:v>58015.66</c:v>
                </c:pt>
                <c:pt idx="462">
                  <c:v>55069.03</c:v>
                </c:pt>
                <c:pt idx="463">
                  <c:v>52202.73</c:v>
                </c:pt>
                <c:pt idx="464">
                  <c:v>49477.63</c:v>
                </c:pt>
                <c:pt idx="465">
                  <c:v>47260.28</c:v>
                </c:pt>
                <c:pt idx="466">
                  <c:v>45728.26</c:v>
                </c:pt>
                <c:pt idx="467">
                  <c:v>44666.45</c:v>
                </c:pt>
                <c:pt idx="468">
                  <c:v>44049.66</c:v>
                </c:pt>
                <c:pt idx="469">
                  <c:v>43835.81</c:v>
                </c:pt>
                <c:pt idx="470">
                  <c:v>43616.84</c:v>
                </c:pt>
                <c:pt idx="471">
                  <c:v>43835.46</c:v>
                </c:pt>
                <c:pt idx="472">
                  <c:v>45891.68</c:v>
                </c:pt>
                <c:pt idx="473">
                  <c:v>49228.21</c:v>
                </c:pt>
                <c:pt idx="474">
                  <c:v>52299.98</c:v>
                </c:pt>
                <c:pt idx="475">
                  <c:v>54690.58</c:v>
                </c:pt>
                <c:pt idx="476">
                  <c:v>56799.57</c:v>
                </c:pt>
                <c:pt idx="477">
                  <c:v>59089.4</c:v>
                </c:pt>
                <c:pt idx="478">
                  <c:v>61182.76</c:v>
                </c:pt>
                <c:pt idx="479">
                  <c:v>62172.22</c:v>
                </c:pt>
                <c:pt idx="480">
                  <c:v>62474.29</c:v>
                </c:pt>
                <c:pt idx="481">
                  <c:v>62608.57</c:v>
                </c:pt>
                <c:pt idx="482">
                  <c:v>61857.46</c:v>
                </c:pt>
                <c:pt idx="483">
                  <c:v>60537.62</c:v>
                </c:pt>
                <c:pt idx="484">
                  <c:v>59747.11</c:v>
                </c:pt>
                <c:pt idx="485">
                  <c:v>57849.41</c:v>
                </c:pt>
                <c:pt idx="486">
                  <c:v>54645.09</c:v>
                </c:pt>
                <c:pt idx="487">
                  <c:v>51110.86</c:v>
                </c:pt>
                <c:pt idx="488">
                  <c:v>48421.26</c:v>
                </c:pt>
                <c:pt idx="489">
                  <c:v>46457.09</c:v>
                </c:pt>
                <c:pt idx="490">
                  <c:v>45324.89</c:v>
                </c:pt>
                <c:pt idx="491">
                  <c:v>44986.35</c:v>
                </c:pt>
                <c:pt idx="492">
                  <c:v>44979.65</c:v>
                </c:pt>
                <c:pt idx="493">
                  <c:v>46250.5</c:v>
                </c:pt>
                <c:pt idx="494">
                  <c:v>48456.74</c:v>
                </c:pt>
                <c:pt idx="495">
                  <c:v>49185.54</c:v>
                </c:pt>
                <c:pt idx="496">
                  <c:v>50265.8</c:v>
                </c:pt>
                <c:pt idx="497">
                  <c:v>52388.41</c:v>
                </c:pt>
                <c:pt idx="498">
                  <c:v>54796.28</c:v>
                </c:pt>
                <c:pt idx="499">
                  <c:v>56866.239999999998</c:v>
                </c:pt>
                <c:pt idx="500">
                  <c:v>58710.5</c:v>
                </c:pt>
                <c:pt idx="501">
                  <c:v>60191.98</c:v>
                </c:pt>
                <c:pt idx="502">
                  <c:v>61183.41</c:v>
                </c:pt>
                <c:pt idx="503">
                  <c:v>61753.41</c:v>
                </c:pt>
                <c:pt idx="504">
                  <c:v>61937.38</c:v>
                </c:pt>
                <c:pt idx="505">
                  <c:v>61478.21</c:v>
                </c:pt>
                <c:pt idx="506">
                  <c:v>59806.33</c:v>
                </c:pt>
                <c:pt idx="507">
                  <c:v>57818.42</c:v>
                </c:pt>
                <c:pt idx="508">
                  <c:v>56805.33</c:v>
                </c:pt>
                <c:pt idx="509">
                  <c:v>55256.5</c:v>
                </c:pt>
                <c:pt idx="510">
                  <c:v>52444.33</c:v>
                </c:pt>
                <c:pt idx="511">
                  <c:v>49094.69</c:v>
                </c:pt>
                <c:pt idx="512">
                  <c:v>46259.05</c:v>
                </c:pt>
                <c:pt idx="513">
                  <c:v>44497.36</c:v>
                </c:pt>
                <c:pt idx="514">
                  <c:v>43313.13</c:v>
                </c:pt>
                <c:pt idx="515">
                  <c:v>42737.87</c:v>
                </c:pt>
                <c:pt idx="516">
                  <c:v>42748.63</c:v>
                </c:pt>
                <c:pt idx="517">
                  <c:v>44100.69</c:v>
                </c:pt>
                <c:pt idx="518">
                  <c:v>46195.88</c:v>
                </c:pt>
                <c:pt idx="519">
                  <c:v>47125.95</c:v>
                </c:pt>
                <c:pt idx="520">
                  <c:v>47711.57</c:v>
                </c:pt>
                <c:pt idx="521">
                  <c:v>49312.56</c:v>
                </c:pt>
                <c:pt idx="522">
                  <c:v>51279.8</c:v>
                </c:pt>
                <c:pt idx="523">
                  <c:v>53287.87</c:v>
                </c:pt>
                <c:pt idx="524">
                  <c:v>55112.77</c:v>
                </c:pt>
                <c:pt idx="525">
                  <c:v>57080.86</c:v>
                </c:pt>
                <c:pt idx="526">
                  <c:v>58818.7</c:v>
                </c:pt>
                <c:pt idx="527">
                  <c:v>60612.7</c:v>
                </c:pt>
                <c:pt idx="528">
                  <c:v>62233.97</c:v>
                </c:pt>
                <c:pt idx="529">
                  <c:v>63047.65</c:v>
                </c:pt>
                <c:pt idx="530">
                  <c:v>62134.09</c:v>
                </c:pt>
                <c:pt idx="531">
                  <c:v>60347.89</c:v>
                </c:pt>
                <c:pt idx="532">
                  <c:v>59063.63</c:v>
                </c:pt>
                <c:pt idx="533">
                  <c:v>57366.31</c:v>
                </c:pt>
                <c:pt idx="534">
                  <c:v>54274.55</c:v>
                </c:pt>
                <c:pt idx="535">
                  <c:v>50795.58</c:v>
                </c:pt>
                <c:pt idx="536">
                  <c:v>47658.53</c:v>
                </c:pt>
                <c:pt idx="537">
                  <c:v>45955.97</c:v>
                </c:pt>
                <c:pt idx="538">
                  <c:v>44729.55</c:v>
                </c:pt>
                <c:pt idx="539">
                  <c:v>44124.93</c:v>
                </c:pt>
                <c:pt idx="540">
                  <c:v>43988.93</c:v>
                </c:pt>
                <c:pt idx="541">
                  <c:v>44915.9</c:v>
                </c:pt>
                <c:pt idx="542">
                  <c:v>46962.6</c:v>
                </c:pt>
                <c:pt idx="543">
                  <c:v>47575.94</c:v>
                </c:pt>
                <c:pt idx="544">
                  <c:v>48578.5</c:v>
                </c:pt>
                <c:pt idx="545">
                  <c:v>50298.79</c:v>
                </c:pt>
                <c:pt idx="546">
                  <c:v>52467.4</c:v>
                </c:pt>
                <c:pt idx="547">
                  <c:v>54719.199999999997</c:v>
                </c:pt>
                <c:pt idx="548">
                  <c:v>57217.56</c:v>
                </c:pt>
                <c:pt idx="549">
                  <c:v>59705.31</c:v>
                </c:pt>
                <c:pt idx="550">
                  <c:v>61198.46</c:v>
                </c:pt>
                <c:pt idx="551">
                  <c:v>62074.32</c:v>
                </c:pt>
                <c:pt idx="552">
                  <c:v>62680.05</c:v>
                </c:pt>
                <c:pt idx="553">
                  <c:v>62939.53</c:v>
                </c:pt>
                <c:pt idx="554">
                  <c:v>61970.63</c:v>
                </c:pt>
                <c:pt idx="555">
                  <c:v>60291.17</c:v>
                </c:pt>
                <c:pt idx="556">
                  <c:v>59186.92</c:v>
                </c:pt>
                <c:pt idx="557">
                  <c:v>57067.65</c:v>
                </c:pt>
                <c:pt idx="558">
                  <c:v>53343.040000000001</c:v>
                </c:pt>
                <c:pt idx="559">
                  <c:v>49512.95</c:v>
                </c:pt>
                <c:pt idx="560">
                  <c:v>46557.51</c:v>
                </c:pt>
                <c:pt idx="561">
                  <c:v>44586.14</c:v>
                </c:pt>
                <c:pt idx="562">
                  <c:v>43325.4</c:v>
                </c:pt>
                <c:pt idx="563">
                  <c:v>42421.760000000002</c:v>
                </c:pt>
                <c:pt idx="564">
                  <c:v>42396.31</c:v>
                </c:pt>
                <c:pt idx="565">
                  <c:v>43553.33</c:v>
                </c:pt>
                <c:pt idx="566">
                  <c:v>45784</c:v>
                </c:pt>
                <c:pt idx="567">
                  <c:v>46445.2</c:v>
                </c:pt>
                <c:pt idx="568">
                  <c:v>47932.77</c:v>
                </c:pt>
                <c:pt idx="569">
                  <c:v>50529.41</c:v>
                </c:pt>
                <c:pt idx="570">
                  <c:v>53992.3</c:v>
                </c:pt>
                <c:pt idx="571">
                  <c:v>57255.839999999997</c:v>
                </c:pt>
                <c:pt idx="572">
                  <c:v>60066.83</c:v>
                </c:pt>
                <c:pt idx="573">
                  <c:v>62791.63</c:v>
                </c:pt>
                <c:pt idx="574">
                  <c:v>64825.66</c:v>
                </c:pt>
                <c:pt idx="575">
                  <c:v>66549.41</c:v>
                </c:pt>
                <c:pt idx="576">
                  <c:v>67663.38</c:v>
                </c:pt>
                <c:pt idx="577">
                  <c:v>67514.179999999993</c:v>
                </c:pt>
                <c:pt idx="578">
                  <c:v>66248.259999999995</c:v>
                </c:pt>
                <c:pt idx="579">
                  <c:v>63808.32</c:v>
                </c:pt>
                <c:pt idx="580">
                  <c:v>61971.53</c:v>
                </c:pt>
                <c:pt idx="581">
                  <c:v>59846.720000000001</c:v>
                </c:pt>
                <c:pt idx="582">
                  <c:v>56175.4</c:v>
                </c:pt>
                <c:pt idx="583">
                  <c:v>52187.17</c:v>
                </c:pt>
                <c:pt idx="584">
                  <c:v>48704.76</c:v>
                </c:pt>
                <c:pt idx="585">
                  <c:v>46422.68</c:v>
                </c:pt>
                <c:pt idx="586">
                  <c:v>44977.55</c:v>
                </c:pt>
                <c:pt idx="587">
                  <c:v>43857.61</c:v>
                </c:pt>
                <c:pt idx="588">
                  <c:v>43535.76</c:v>
                </c:pt>
                <c:pt idx="589">
                  <c:v>44581.51</c:v>
                </c:pt>
                <c:pt idx="590">
                  <c:v>46643.88</c:v>
                </c:pt>
                <c:pt idx="591">
                  <c:v>47293.23</c:v>
                </c:pt>
                <c:pt idx="592">
                  <c:v>48886.63</c:v>
                </c:pt>
                <c:pt idx="593">
                  <c:v>52187.12</c:v>
                </c:pt>
                <c:pt idx="594">
                  <c:v>55885.57</c:v>
                </c:pt>
                <c:pt idx="595">
                  <c:v>59565.37</c:v>
                </c:pt>
                <c:pt idx="596">
                  <c:v>62869.18</c:v>
                </c:pt>
                <c:pt idx="597">
                  <c:v>65366.98</c:v>
                </c:pt>
                <c:pt idx="598">
                  <c:v>66999.77</c:v>
                </c:pt>
                <c:pt idx="599">
                  <c:v>67720.73</c:v>
                </c:pt>
                <c:pt idx="600">
                  <c:v>68301.320000000007</c:v>
                </c:pt>
                <c:pt idx="601">
                  <c:v>68015.28</c:v>
                </c:pt>
                <c:pt idx="602">
                  <c:v>66328.160000000003</c:v>
                </c:pt>
                <c:pt idx="603">
                  <c:v>63681.34</c:v>
                </c:pt>
                <c:pt idx="604">
                  <c:v>61680.81</c:v>
                </c:pt>
                <c:pt idx="605">
                  <c:v>59362.400000000001</c:v>
                </c:pt>
                <c:pt idx="606">
                  <c:v>56286.85</c:v>
                </c:pt>
                <c:pt idx="607">
                  <c:v>53110.53</c:v>
                </c:pt>
                <c:pt idx="608">
                  <c:v>50086.400000000001</c:v>
                </c:pt>
                <c:pt idx="609">
                  <c:v>47625.84</c:v>
                </c:pt>
                <c:pt idx="610">
                  <c:v>45959.97</c:v>
                </c:pt>
                <c:pt idx="611">
                  <c:v>44658.18</c:v>
                </c:pt>
                <c:pt idx="612">
                  <c:v>43687.33</c:v>
                </c:pt>
                <c:pt idx="613">
                  <c:v>43571.45</c:v>
                </c:pt>
                <c:pt idx="614">
                  <c:v>43830.04</c:v>
                </c:pt>
                <c:pt idx="615">
                  <c:v>44216.77</c:v>
                </c:pt>
                <c:pt idx="616">
                  <c:v>46878.51</c:v>
                </c:pt>
                <c:pt idx="617">
                  <c:v>50845.67</c:v>
                </c:pt>
                <c:pt idx="618">
                  <c:v>55173.71</c:v>
                </c:pt>
                <c:pt idx="619">
                  <c:v>59044.97</c:v>
                </c:pt>
                <c:pt idx="620">
                  <c:v>62277.04</c:v>
                </c:pt>
                <c:pt idx="621">
                  <c:v>64846.52</c:v>
                </c:pt>
                <c:pt idx="622">
                  <c:v>66657.66</c:v>
                </c:pt>
                <c:pt idx="623">
                  <c:v>67825.399999999994</c:v>
                </c:pt>
                <c:pt idx="624">
                  <c:v>68653.679999999993</c:v>
                </c:pt>
                <c:pt idx="625">
                  <c:v>69101.960000000006</c:v>
                </c:pt>
                <c:pt idx="626">
                  <c:v>67764.259999999995</c:v>
                </c:pt>
                <c:pt idx="627">
                  <c:v>65023.24</c:v>
                </c:pt>
                <c:pt idx="628">
                  <c:v>62887.41</c:v>
                </c:pt>
                <c:pt idx="629">
                  <c:v>60561.06</c:v>
                </c:pt>
                <c:pt idx="630">
                  <c:v>57579.67</c:v>
                </c:pt>
                <c:pt idx="631">
                  <c:v>54513.95</c:v>
                </c:pt>
                <c:pt idx="632">
                  <c:v>51534.58</c:v>
                </c:pt>
                <c:pt idx="633">
                  <c:v>49161.81</c:v>
                </c:pt>
                <c:pt idx="634">
                  <c:v>47425.4</c:v>
                </c:pt>
                <c:pt idx="635">
                  <c:v>45937.45</c:v>
                </c:pt>
                <c:pt idx="636">
                  <c:v>44867</c:v>
                </c:pt>
                <c:pt idx="637">
                  <c:v>44431.16</c:v>
                </c:pt>
                <c:pt idx="638">
                  <c:v>44383.14</c:v>
                </c:pt>
                <c:pt idx="639">
                  <c:v>44563.46</c:v>
                </c:pt>
                <c:pt idx="640">
                  <c:v>47344.4</c:v>
                </c:pt>
                <c:pt idx="641">
                  <c:v>51793.5</c:v>
                </c:pt>
                <c:pt idx="642">
                  <c:v>56018.96</c:v>
                </c:pt>
                <c:pt idx="643">
                  <c:v>60020.04</c:v>
                </c:pt>
                <c:pt idx="644">
                  <c:v>63731.040000000001</c:v>
                </c:pt>
                <c:pt idx="645">
                  <c:v>66779.509999999995</c:v>
                </c:pt>
                <c:pt idx="646">
                  <c:v>68982.350000000006</c:v>
                </c:pt>
                <c:pt idx="647">
                  <c:v>70308.539999999994</c:v>
                </c:pt>
                <c:pt idx="648">
                  <c:v>70961.89</c:v>
                </c:pt>
                <c:pt idx="649">
                  <c:v>71145.48</c:v>
                </c:pt>
                <c:pt idx="650">
                  <c:v>69810.240000000005</c:v>
                </c:pt>
                <c:pt idx="651">
                  <c:v>67408.08</c:v>
                </c:pt>
                <c:pt idx="652">
                  <c:v>65502.41</c:v>
                </c:pt>
                <c:pt idx="653">
                  <c:v>63035.45</c:v>
                </c:pt>
                <c:pt idx="654">
                  <c:v>59008.25</c:v>
                </c:pt>
                <c:pt idx="655">
                  <c:v>54824.98</c:v>
                </c:pt>
                <c:pt idx="656">
                  <c:v>51038.8</c:v>
                </c:pt>
                <c:pt idx="657">
                  <c:v>48578.93</c:v>
                </c:pt>
                <c:pt idx="658">
                  <c:v>47095.08</c:v>
                </c:pt>
                <c:pt idx="659">
                  <c:v>46289.08</c:v>
                </c:pt>
                <c:pt idx="660">
                  <c:v>46221.34</c:v>
                </c:pt>
                <c:pt idx="661">
                  <c:v>47155.96</c:v>
                </c:pt>
                <c:pt idx="662">
                  <c:v>49499.46</c:v>
                </c:pt>
                <c:pt idx="663">
                  <c:v>50000.27</c:v>
                </c:pt>
                <c:pt idx="664">
                  <c:v>51007.32</c:v>
                </c:pt>
                <c:pt idx="665">
                  <c:v>53613.87</c:v>
                </c:pt>
                <c:pt idx="666">
                  <c:v>57330.44</c:v>
                </c:pt>
                <c:pt idx="667">
                  <c:v>60310.05</c:v>
                </c:pt>
                <c:pt idx="668">
                  <c:v>63551.97</c:v>
                </c:pt>
                <c:pt idx="669">
                  <c:v>66221.06</c:v>
                </c:pt>
                <c:pt idx="670">
                  <c:v>67747.69</c:v>
                </c:pt>
                <c:pt idx="671">
                  <c:v>68414.87</c:v>
                </c:pt>
                <c:pt idx="672">
                  <c:v>68708.53</c:v>
                </c:pt>
                <c:pt idx="673">
                  <c:v>68229.36</c:v>
                </c:pt>
                <c:pt idx="674">
                  <c:v>66704.649999999994</c:v>
                </c:pt>
                <c:pt idx="675">
                  <c:v>64263.43</c:v>
                </c:pt>
                <c:pt idx="676">
                  <c:v>62448.6</c:v>
                </c:pt>
                <c:pt idx="677">
                  <c:v>59579.05</c:v>
                </c:pt>
                <c:pt idx="678">
                  <c:v>55160.91</c:v>
                </c:pt>
                <c:pt idx="679">
                  <c:v>51111.29</c:v>
                </c:pt>
                <c:pt idx="680">
                  <c:v>48284.56</c:v>
                </c:pt>
                <c:pt idx="681">
                  <c:v>46281.46</c:v>
                </c:pt>
                <c:pt idx="682">
                  <c:v>45225.71</c:v>
                </c:pt>
                <c:pt idx="683">
                  <c:v>44773.279999999999</c:v>
                </c:pt>
                <c:pt idx="684">
                  <c:v>44859.33</c:v>
                </c:pt>
                <c:pt idx="685">
                  <c:v>46262.84</c:v>
                </c:pt>
                <c:pt idx="686">
                  <c:v>48659.02</c:v>
                </c:pt>
                <c:pt idx="687">
                  <c:v>49210.720000000001</c:v>
                </c:pt>
                <c:pt idx="688">
                  <c:v>50251</c:v>
                </c:pt>
                <c:pt idx="689">
                  <c:v>52224.73</c:v>
                </c:pt>
                <c:pt idx="690">
                  <c:v>54659.199999999997</c:v>
                </c:pt>
                <c:pt idx="691">
                  <c:v>56684.98</c:v>
                </c:pt>
                <c:pt idx="692">
                  <c:v>58179.81</c:v>
                </c:pt>
                <c:pt idx="693">
                  <c:v>59631.33</c:v>
                </c:pt>
                <c:pt idx="694">
                  <c:v>60113.17</c:v>
                </c:pt>
                <c:pt idx="695">
                  <c:v>59999.51</c:v>
                </c:pt>
                <c:pt idx="696">
                  <c:v>59567.35</c:v>
                </c:pt>
                <c:pt idx="697">
                  <c:v>58329.599999999999</c:v>
                </c:pt>
                <c:pt idx="698">
                  <c:v>56684.06</c:v>
                </c:pt>
                <c:pt idx="699">
                  <c:v>55392.43</c:v>
                </c:pt>
                <c:pt idx="700">
                  <c:v>55335.91</c:v>
                </c:pt>
                <c:pt idx="701">
                  <c:v>53737.9</c:v>
                </c:pt>
                <c:pt idx="702">
                  <c:v>50918.3</c:v>
                </c:pt>
                <c:pt idx="703">
                  <c:v>47899.1</c:v>
                </c:pt>
                <c:pt idx="704">
                  <c:v>45535.88</c:v>
                </c:pt>
                <c:pt idx="705">
                  <c:v>43818.86</c:v>
                </c:pt>
                <c:pt idx="706">
                  <c:v>42804</c:v>
                </c:pt>
                <c:pt idx="707">
                  <c:v>42202.2</c:v>
                </c:pt>
                <c:pt idx="708">
                  <c:v>42543.89</c:v>
                </c:pt>
                <c:pt idx="709">
                  <c:v>43959.56</c:v>
                </c:pt>
                <c:pt idx="710">
                  <c:v>46351.27</c:v>
                </c:pt>
                <c:pt idx="711">
                  <c:v>46977.64</c:v>
                </c:pt>
                <c:pt idx="712">
                  <c:v>48162.239999999998</c:v>
                </c:pt>
                <c:pt idx="713">
                  <c:v>50609.47</c:v>
                </c:pt>
                <c:pt idx="714">
                  <c:v>53772.41</c:v>
                </c:pt>
                <c:pt idx="715">
                  <c:v>57108.27</c:v>
                </c:pt>
                <c:pt idx="716">
                  <c:v>59891.79</c:v>
                </c:pt>
                <c:pt idx="717">
                  <c:v>62398.57</c:v>
                </c:pt>
                <c:pt idx="718">
                  <c:v>64045.62</c:v>
                </c:pt>
                <c:pt idx="719">
                  <c:v>64486.78</c:v>
                </c:pt>
                <c:pt idx="720">
                  <c:v>63771.11</c:v>
                </c:pt>
                <c:pt idx="721">
                  <c:v>62545.77</c:v>
                </c:pt>
                <c:pt idx="722">
                  <c:v>60770.91</c:v>
                </c:pt>
                <c:pt idx="723">
                  <c:v>58999.32</c:v>
                </c:pt>
                <c:pt idx="724">
                  <c:v>57907.3</c:v>
                </c:pt>
                <c:pt idx="725">
                  <c:v>55599.33</c:v>
                </c:pt>
                <c:pt idx="726">
                  <c:v>52100.43</c:v>
                </c:pt>
                <c:pt idx="727">
                  <c:v>48721.71</c:v>
                </c:pt>
                <c:pt idx="728">
                  <c:v>45751.38</c:v>
                </c:pt>
                <c:pt idx="729">
                  <c:v>43895.07</c:v>
                </c:pt>
                <c:pt idx="730">
                  <c:v>42514.2</c:v>
                </c:pt>
                <c:pt idx="731">
                  <c:v>41804.35</c:v>
                </c:pt>
                <c:pt idx="732">
                  <c:v>41840.410000000003</c:v>
                </c:pt>
                <c:pt idx="733">
                  <c:v>42888.24</c:v>
                </c:pt>
                <c:pt idx="734">
                  <c:v>45125.33</c:v>
                </c:pt>
                <c:pt idx="735">
                  <c:v>46070.75</c:v>
                </c:pt>
                <c:pt idx="736">
                  <c:v>47598.64</c:v>
                </c:pt>
                <c:pt idx="737">
                  <c:v>50235.76</c:v>
                </c:pt>
                <c:pt idx="738">
                  <c:v>53617.43</c:v>
                </c:pt>
                <c:pt idx="739">
                  <c:v>56860.2</c:v>
                </c:pt>
                <c:pt idx="740">
                  <c:v>59288.22</c:v>
                </c:pt>
                <c:pt idx="741">
                  <c:v>61481.15</c:v>
                </c:pt>
                <c:pt idx="742">
                  <c:v>61950.15</c:v>
                </c:pt>
                <c:pt idx="743">
                  <c:v>60975.86</c:v>
                </c:pt>
                <c:pt idx="744">
                  <c:v>60234.89</c:v>
                </c:pt>
                <c:pt idx="745">
                  <c:v>60149.95</c:v>
                </c:pt>
                <c:pt idx="746">
                  <c:v>59153.95</c:v>
                </c:pt>
                <c:pt idx="747">
                  <c:v>57848.7</c:v>
                </c:pt>
                <c:pt idx="748">
                  <c:v>57188.61</c:v>
                </c:pt>
                <c:pt idx="749">
                  <c:v>55085.61</c:v>
                </c:pt>
                <c:pt idx="750">
                  <c:v>51771.03</c:v>
                </c:pt>
                <c:pt idx="751">
                  <c:v>48318.81</c:v>
                </c:pt>
                <c:pt idx="752">
                  <c:v>45624.09</c:v>
                </c:pt>
                <c:pt idx="753">
                  <c:v>43512.959999999999</c:v>
                </c:pt>
                <c:pt idx="754">
                  <c:v>42175.79</c:v>
                </c:pt>
                <c:pt idx="755">
                  <c:v>41443.06</c:v>
                </c:pt>
                <c:pt idx="756">
                  <c:v>41439.14</c:v>
                </c:pt>
                <c:pt idx="757">
                  <c:v>42901.43</c:v>
                </c:pt>
                <c:pt idx="758">
                  <c:v>44906.31</c:v>
                </c:pt>
                <c:pt idx="759">
                  <c:v>45691.18</c:v>
                </c:pt>
                <c:pt idx="760">
                  <c:v>46945.25</c:v>
                </c:pt>
                <c:pt idx="761">
                  <c:v>49414.6</c:v>
                </c:pt>
                <c:pt idx="762">
                  <c:v>52366.34</c:v>
                </c:pt>
                <c:pt idx="763">
                  <c:v>55152.4</c:v>
                </c:pt>
                <c:pt idx="764">
                  <c:v>57854.74</c:v>
                </c:pt>
                <c:pt idx="765">
                  <c:v>60180.39</c:v>
                </c:pt>
                <c:pt idx="766">
                  <c:v>61347.98</c:v>
                </c:pt>
                <c:pt idx="767">
                  <c:v>61243.85</c:v>
                </c:pt>
                <c:pt idx="768">
                  <c:v>61100.4</c:v>
                </c:pt>
                <c:pt idx="769">
                  <c:v>60992.79</c:v>
                </c:pt>
                <c:pt idx="770">
                  <c:v>59726.25</c:v>
                </c:pt>
                <c:pt idx="771">
                  <c:v>57759.47</c:v>
                </c:pt>
                <c:pt idx="772">
                  <c:v>56370.25</c:v>
                </c:pt>
                <c:pt idx="773">
                  <c:v>54317.34</c:v>
                </c:pt>
                <c:pt idx="774">
                  <c:v>51779.55</c:v>
                </c:pt>
                <c:pt idx="775">
                  <c:v>48831.78</c:v>
                </c:pt>
                <c:pt idx="776">
                  <c:v>46219.97</c:v>
                </c:pt>
                <c:pt idx="777">
                  <c:v>44270.51</c:v>
                </c:pt>
                <c:pt idx="778">
                  <c:v>42744.56</c:v>
                </c:pt>
                <c:pt idx="779">
                  <c:v>41806.589999999997</c:v>
                </c:pt>
                <c:pt idx="780">
                  <c:v>41419.86</c:v>
                </c:pt>
                <c:pt idx="781">
                  <c:v>41223.949999999997</c:v>
                </c:pt>
                <c:pt idx="782">
                  <c:v>41542.870000000003</c:v>
                </c:pt>
                <c:pt idx="783">
                  <c:v>42002.400000000001</c:v>
                </c:pt>
                <c:pt idx="784">
                  <c:v>44343.68</c:v>
                </c:pt>
                <c:pt idx="785">
                  <c:v>47424.94</c:v>
                </c:pt>
                <c:pt idx="786">
                  <c:v>51173.69</c:v>
                </c:pt>
                <c:pt idx="787">
                  <c:v>54690.14</c:v>
                </c:pt>
                <c:pt idx="788">
                  <c:v>57385.32</c:v>
                </c:pt>
                <c:pt idx="789">
                  <c:v>59419.199999999997</c:v>
                </c:pt>
                <c:pt idx="790">
                  <c:v>60242.42</c:v>
                </c:pt>
                <c:pt idx="791">
                  <c:v>60453.59</c:v>
                </c:pt>
                <c:pt idx="792">
                  <c:v>59955.37</c:v>
                </c:pt>
                <c:pt idx="793">
                  <c:v>58229.32</c:v>
                </c:pt>
                <c:pt idx="794">
                  <c:v>55935.96</c:v>
                </c:pt>
                <c:pt idx="795">
                  <c:v>54145.91</c:v>
                </c:pt>
                <c:pt idx="796">
                  <c:v>52866.75</c:v>
                </c:pt>
                <c:pt idx="797">
                  <c:v>51095.81</c:v>
                </c:pt>
                <c:pt idx="798">
                  <c:v>48733.599999999999</c:v>
                </c:pt>
                <c:pt idx="799">
                  <c:v>46143.86</c:v>
                </c:pt>
                <c:pt idx="800">
                  <c:v>43707.97</c:v>
                </c:pt>
                <c:pt idx="801">
                  <c:v>41907.949999999997</c:v>
                </c:pt>
                <c:pt idx="802">
                  <c:v>40463.26</c:v>
                </c:pt>
                <c:pt idx="803">
                  <c:v>39442.58</c:v>
                </c:pt>
                <c:pt idx="804">
                  <c:v>38888.949999999997</c:v>
                </c:pt>
                <c:pt idx="805">
                  <c:v>38836.5</c:v>
                </c:pt>
                <c:pt idx="806">
                  <c:v>38981.86</c:v>
                </c:pt>
                <c:pt idx="807">
                  <c:v>39244.68</c:v>
                </c:pt>
                <c:pt idx="808">
                  <c:v>40989.31</c:v>
                </c:pt>
                <c:pt idx="809">
                  <c:v>43892.639999999999</c:v>
                </c:pt>
                <c:pt idx="810">
                  <c:v>46950.37</c:v>
                </c:pt>
                <c:pt idx="811">
                  <c:v>50139.15</c:v>
                </c:pt>
                <c:pt idx="812">
                  <c:v>53475.61</c:v>
                </c:pt>
                <c:pt idx="813">
                  <c:v>56055.85</c:v>
                </c:pt>
                <c:pt idx="814">
                  <c:v>57233.61</c:v>
                </c:pt>
                <c:pt idx="815">
                  <c:v>55649.48</c:v>
                </c:pt>
                <c:pt idx="816">
                  <c:v>54455.05</c:v>
                </c:pt>
                <c:pt idx="817">
                  <c:v>53723.74</c:v>
                </c:pt>
                <c:pt idx="818">
                  <c:v>52450.07</c:v>
                </c:pt>
                <c:pt idx="819">
                  <c:v>51308.79</c:v>
                </c:pt>
                <c:pt idx="820">
                  <c:v>50485.25</c:v>
                </c:pt>
                <c:pt idx="821">
                  <c:v>48780.46</c:v>
                </c:pt>
                <c:pt idx="822">
                  <c:v>46624.58</c:v>
                </c:pt>
                <c:pt idx="823">
                  <c:v>44125.79</c:v>
                </c:pt>
                <c:pt idx="824">
                  <c:v>41851.699999999997</c:v>
                </c:pt>
                <c:pt idx="825">
                  <c:v>40049.599999999999</c:v>
                </c:pt>
                <c:pt idx="826">
                  <c:v>38757.279999999999</c:v>
                </c:pt>
                <c:pt idx="827">
                  <c:v>37982.01</c:v>
                </c:pt>
                <c:pt idx="828">
                  <c:v>37808.910000000003</c:v>
                </c:pt>
                <c:pt idx="829">
                  <c:v>38308.22</c:v>
                </c:pt>
                <c:pt idx="830">
                  <c:v>38539.11</c:v>
                </c:pt>
                <c:pt idx="831">
                  <c:v>38539.370000000003</c:v>
                </c:pt>
                <c:pt idx="832">
                  <c:v>40106.78</c:v>
                </c:pt>
                <c:pt idx="833">
                  <c:v>43078.35</c:v>
                </c:pt>
                <c:pt idx="834">
                  <c:v>46486.02</c:v>
                </c:pt>
                <c:pt idx="835">
                  <c:v>50014.22</c:v>
                </c:pt>
                <c:pt idx="836">
                  <c:v>53678.47</c:v>
                </c:pt>
                <c:pt idx="837">
                  <c:v>56952.59</c:v>
                </c:pt>
                <c:pt idx="838">
                  <c:v>59632.97</c:v>
                </c:pt>
                <c:pt idx="839">
                  <c:v>61584.34</c:v>
                </c:pt>
                <c:pt idx="840">
                  <c:v>62748.25</c:v>
                </c:pt>
                <c:pt idx="841">
                  <c:v>62889.84</c:v>
                </c:pt>
                <c:pt idx="842">
                  <c:v>61692.81</c:v>
                </c:pt>
                <c:pt idx="843">
                  <c:v>59263.82</c:v>
                </c:pt>
                <c:pt idx="844">
                  <c:v>57558.21</c:v>
                </c:pt>
                <c:pt idx="845">
                  <c:v>54908.32</c:v>
                </c:pt>
                <c:pt idx="846">
                  <c:v>50986.78</c:v>
                </c:pt>
                <c:pt idx="847">
                  <c:v>47193.49</c:v>
                </c:pt>
                <c:pt idx="848">
                  <c:v>44160.37</c:v>
                </c:pt>
                <c:pt idx="849">
                  <c:v>42143.59</c:v>
                </c:pt>
                <c:pt idx="850">
                  <c:v>40778.589999999997</c:v>
                </c:pt>
                <c:pt idx="851">
                  <c:v>40114.49</c:v>
                </c:pt>
                <c:pt idx="852">
                  <c:v>40255.71</c:v>
                </c:pt>
                <c:pt idx="853">
                  <c:v>41697.03</c:v>
                </c:pt>
                <c:pt idx="854">
                  <c:v>43838.32</c:v>
                </c:pt>
                <c:pt idx="855">
                  <c:v>44785.19</c:v>
                </c:pt>
                <c:pt idx="856">
                  <c:v>46362.85</c:v>
                </c:pt>
                <c:pt idx="857">
                  <c:v>49127.4</c:v>
                </c:pt>
                <c:pt idx="858">
                  <c:v>52317.9</c:v>
                </c:pt>
                <c:pt idx="859">
                  <c:v>55790.69</c:v>
                </c:pt>
                <c:pt idx="860">
                  <c:v>59571.69</c:v>
                </c:pt>
                <c:pt idx="861">
                  <c:v>62808.89</c:v>
                </c:pt>
                <c:pt idx="862">
                  <c:v>65079.85</c:v>
                </c:pt>
                <c:pt idx="863">
                  <c:v>66172.47</c:v>
                </c:pt>
                <c:pt idx="864">
                  <c:v>66750.929999999993</c:v>
                </c:pt>
                <c:pt idx="865">
                  <c:v>66561.279999999999</c:v>
                </c:pt>
                <c:pt idx="866">
                  <c:v>65237.88</c:v>
                </c:pt>
                <c:pt idx="867">
                  <c:v>62453.42</c:v>
                </c:pt>
                <c:pt idx="868">
                  <c:v>60987.91</c:v>
                </c:pt>
                <c:pt idx="869">
                  <c:v>58261.88</c:v>
                </c:pt>
                <c:pt idx="870">
                  <c:v>54271.82</c:v>
                </c:pt>
                <c:pt idx="871">
                  <c:v>50108.55</c:v>
                </c:pt>
                <c:pt idx="872">
                  <c:v>46730.36</c:v>
                </c:pt>
                <c:pt idx="873">
                  <c:v>44470.2</c:v>
                </c:pt>
                <c:pt idx="874">
                  <c:v>42963.79</c:v>
                </c:pt>
                <c:pt idx="875">
                  <c:v>42070.79</c:v>
                </c:pt>
                <c:pt idx="876">
                  <c:v>41895.370000000003</c:v>
                </c:pt>
                <c:pt idx="877">
                  <c:v>43084.1</c:v>
                </c:pt>
                <c:pt idx="878">
                  <c:v>45009.25</c:v>
                </c:pt>
                <c:pt idx="879">
                  <c:v>45626.36</c:v>
                </c:pt>
                <c:pt idx="880">
                  <c:v>46931.05</c:v>
                </c:pt>
                <c:pt idx="881">
                  <c:v>49788.01</c:v>
                </c:pt>
                <c:pt idx="882">
                  <c:v>53482.52</c:v>
                </c:pt>
                <c:pt idx="883">
                  <c:v>57677.45</c:v>
                </c:pt>
                <c:pt idx="884">
                  <c:v>61743.73</c:v>
                </c:pt>
                <c:pt idx="885">
                  <c:v>65086.33</c:v>
                </c:pt>
                <c:pt idx="886">
                  <c:v>66683.56</c:v>
                </c:pt>
                <c:pt idx="887">
                  <c:v>66988.81</c:v>
                </c:pt>
                <c:pt idx="888">
                  <c:v>66590.61</c:v>
                </c:pt>
                <c:pt idx="889">
                  <c:v>65299.65</c:v>
                </c:pt>
                <c:pt idx="890">
                  <c:v>63822.36</c:v>
                </c:pt>
                <c:pt idx="891">
                  <c:v>61340.98</c:v>
                </c:pt>
                <c:pt idx="892">
                  <c:v>59477.1</c:v>
                </c:pt>
                <c:pt idx="893">
                  <c:v>56561.38</c:v>
                </c:pt>
                <c:pt idx="894">
                  <c:v>52514.63</c:v>
                </c:pt>
                <c:pt idx="895">
                  <c:v>48605.84</c:v>
                </c:pt>
                <c:pt idx="896">
                  <c:v>45585.95</c:v>
                </c:pt>
                <c:pt idx="897">
                  <c:v>43374.41</c:v>
                </c:pt>
                <c:pt idx="898">
                  <c:v>41874.61</c:v>
                </c:pt>
                <c:pt idx="899">
                  <c:v>41036.69</c:v>
                </c:pt>
                <c:pt idx="900">
                  <c:v>40969.56</c:v>
                </c:pt>
                <c:pt idx="901">
                  <c:v>42276.36</c:v>
                </c:pt>
                <c:pt idx="902">
                  <c:v>44437.89</c:v>
                </c:pt>
                <c:pt idx="903">
                  <c:v>45127.35</c:v>
                </c:pt>
                <c:pt idx="904">
                  <c:v>46261.04</c:v>
                </c:pt>
                <c:pt idx="905">
                  <c:v>48800.85</c:v>
                </c:pt>
                <c:pt idx="906">
                  <c:v>52478.1</c:v>
                </c:pt>
                <c:pt idx="907">
                  <c:v>56316.34</c:v>
                </c:pt>
                <c:pt idx="908">
                  <c:v>59879.08</c:v>
                </c:pt>
                <c:pt idx="909">
                  <c:v>62835.66</c:v>
                </c:pt>
                <c:pt idx="910">
                  <c:v>64463.87</c:v>
                </c:pt>
                <c:pt idx="911">
                  <c:v>65462.46</c:v>
                </c:pt>
                <c:pt idx="912">
                  <c:v>65852.86</c:v>
                </c:pt>
                <c:pt idx="913">
                  <c:v>65691.98</c:v>
                </c:pt>
                <c:pt idx="914">
                  <c:v>64078.36</c:v>
                </c:pt>
                <c:pt idx="915">
                  <c:v>61691.39</c:v>
                </c:pt>
                <c:pt idx="916">
                  <c:v>59755.3</c:v>
                </c:pt>
                <c:pt idx="917">
                  <c:v>56723.93</c:v>
                </c:pt>
                <c:pt idx="918">
                  <c:v>52832.88</c:v>
                </c:pt>
                <c:pt idx="919">
                  <c:v>48657.9</c:v>
                </c:pt>
                <c:pt idx="920">
                  <c:v>45397.72</c:v>
                </c:pt>
                <c:pt idx="921">
                  <c:v>42966.99</c:v>
                </c:pt>
                <c:pt idx="922">
                  <c:v>41286.18</c:v>
                </c:pt>
                <c:pt idx="923">
                  <c:v>40383.1</c:v>
                </c:pt>
                <c:pt idx="924">
                  <c:v>40205.089999999997</c:v>
                </c:pt>
                <c:pt idx="925">
                  <c:v>41496.89</c:v>
                </c:pt>
                <c:pt idx="926">
                  <c:v>43618.62</c:v>
                </c:pt>
                <c:pt idx="927">
                  <c:v>44533.98</c:v>
                </c:pt>
                <c:pt idx="928">
                  <c:v>45944.44</c:v>
                </c:pt>
                <c:pt idx="929">
                  <c:v>48761.65</c:v>
                </c:pt>
                <c:pt idx="930">
                  <c:v>52466.82</c:v>
                </c:pt>
                <c:pt idx="931">
                  <c:v>55832.54</c:v>
                </c:pt>
                <c:pt idx="932">
                  <c:v>59337.34</c:v>
                </c:pt>
                <c:pt idx="933">
                  <c:v>61955.26</c:v>
                </c:pt>
                <c:pt idx="934">
                  <c:v>63999.65</c:v>
                </c:pt>
                <c:pt idx="935">
                  <c:v>65346.54</c:v>
                </c:pt>
                <c:pt idx="936">
                  <c:v>66018.87</c:v>
                </c:pt>
                <c:pt idx="937">
                  <c:v>65305.7</c:v>
                </c:pt>
                <c:pt idx="938">
                  <c:v>63127.18</c:v>
                </c:pt>
                <c:pt idx="939">
                  <c:v>59986.82</c:v>
                </c:pt>
                <c:pt idx="940">
                  <c:v>57662</c:v>
                </c:pt>
                <c:pt idx="941">
                  <c:v>55000.36</c:v>
                </c:pt>
                <c:pt idx="942">
                  <c:v>52140.83</c:v>
                </c:pt>
                <c:pt idx="943">
                  <c:v>48861.77</c:v>
                </c:pt>
                <c:pt idx="944">
                  <c:v>45814.02</c:v>
                </c:pt>
                <c:pt idx="945">
                  <c:v>43390.07</c:v>
                </c:pt>
                <c:pt idx="946">
                  <c:v>41460.370000000003</c:v>
                </c:pt>
                <c:pt idx="947">
                  <c:v>40176.17</c:v>
                </c:pt>
                <c:pt idx="948">
                  <c:v>39419.919999999998</c:v>
                </c:pt>
                <c:pt idx="949">
                  <c:v>39334.21</c:v>
                </c:pt>
                <c:pt idx="950">
                  <c:v>39670.82</c:v>
                </c:pt>
                <c:pt idx="951">
                  <c:v>40246.58</c:v>
                </c:pt>
                <c:pt idx="952">
                  <c:v>42379.99</c:v>
                </c:pt>
                <c:pt idx="953">
                  <c:v>45906.74</c:v>
                </c:pt>
                <c:pt idx="954">
                  <c:v>50169.25</c:v>
                </c:pt>
                <c:pt idx="955">
                  <c:v>54008.05</c:v>
                </c:pt>
                <c:pt idx="956">
                  <c:v>57409.59</c:v>
                </c:pt>
                <c:pt idx="957">
                  <c:v>60076.21</c:v>
                </c:pt>
                <c:pt idx="958">
                  <c:v>62155.01</c:v>
                </c:pt>
                <c:pt idx="959">
                  <c:v>63865.83</c:v>
                </c:pt>
                <c:pt idx="960">
                  <c:v>64734.29</c:v>
                </c:pt>
                <c:pt idx="961">
                  <c:v>64440.98</c:v>
                </c:pt>
                <c:pt idx="962">
                  <c:v>62770.57</c:v>
                </c:pt>
                <c:pt idx="963">
                  <c:v>60241.34</c:v>
                </c:pt>
                <c:pt idx="964">
                  <c:v>58001.17</c:v>
                </c:pt>
                <c:pt idx="965">
                  <c:v>55030.28</c:v>
                </c:pt>
                <c:pt idx="966">
                  <c:v>51968.78</c:v>
                </c:pt>
                <c:pt idx="967">
                  <c:v>48896.79</c:v>
                </c:pt>
                <c:pt idx="968">
                  <c:v>46108</c:v>
                </c:pt>
                <c:pt idx="969">
                  <c:v>43968.98</c:v>
                </c:pt>
                <c:pt idx="970">
                  <c:v>42167.56</c:v>
                </c:pt>
                <c:pt idx="971">
                  <c:v>40907.949999999997</c:v>
                </c:pt>
                <c:pt idx="972">
                  <c:v>39820.910000000003</c:v>
                </c:pt>
                <c:pt idx="973">
                  <c:v>39625.279999999999</c:v>
                </c:pt>
                <c:pt idx="974">
                  <c:v>39331.75</c:v>
                </c:pt>
                <c:pt idx="975">
                  <c:v>39381.129999999997</c:v>
                </c:pt>
                <c:pt idx="976">
                  <c:v>41181.279999999999</c:v>
                </c:pt>
                <c:pt idx="977">
                  <c:v>44470.45</c:v>
                </c:pt>
                <c:pt idx="978">
                  <c:v>47766.1</c:v>
                </c:pt>
                <c:pt idx="979">
                  <c:v>51128.99</c:v>
                </c:pt>
                <c:pt idx="980">
                  <c:v>54270.32</c:v>
                </c:pt>
                <c:pt idx="981">
                  <c:v>56983.25</c:v>
                </c:pt>
                <c:pt idx="982">
                  <c:v>59171.32</c:v>
                </c:pt>
                <c:pt idx="983">
                  <c:v>61048.67</c:v>
                </c:pt>
                <c:pt idx="984">
                  <c:v>61911.69</c:v>
                </c:pt>
                <c:pt idx="985">
                  <c:v>61916.37</c:v>
                </c:pt>
                <c:pt idx="986">
                  <c:v>60453.18</c:v>
                </c:pt>
                <c:pt idx="987">
                  <c:v>57957.63</c:v>
                </c:pt>
                <c:pt idx="988">
                  <c:v>56709.15</c:v>
                </c:pt>
                <c:pt idx="989">
                  <c:v>54088.18</c:v>
                </c:pt>
                <c:pt idx="990">
                  <c:v>50375.03</c:v>
                </c:pt>
                <c:pt idx="991">
                  <c:v>46609.8</c:v>
                </c:pt>
                <c:pt idx="992">
                  <c:v>43439.85</c:v>
                </c:pt>
                <c:pt idx="993">
                  <c:v>41188.49</c:v>
                </c:pt>
                <c:pt idx="994">
                  <c:v>39821.589999999997</c:v>
                </c:pt>
                <c:pt idx="995">
                  <c:v>39001.72</c:v>
                </c:pt>
                <c:pt idx="996">
                  <c:v>39145.58</c:v>
                </c:pt>
                <c:pt idx="997">
                  <c:v>40410.9</c:v>
                </c:pt>
                <c:pt idx="998">
                  <c:v>42547.25</c:v>
                </c:pt>
                <c:pt idx="999">
                  <c:v>43124.82</c:v>
                </c:pt>
                <c:pt idx="1000">
                  <c:v>44254.95</c:v>
                </c:pt>
                <c:pt idx="1001">
                  <c:v>46386.09</c:v>
                </c:pt>
                <c:pt idx="1002">
                  <c:v>49426.8</c:v>
                </c:pt>
                <c:pt idx="1003">
                  <c:v>52678.400000000001</c:v>
                </c:pt>
                <c:pt idx="1004">
                  <c:v>55922.94</c:v>
                </c:pt>
                <c:pt idx="1005">
                  <c:v>59020.9</c:v>
                </c:pt>
                <c:pt idx="1006">
                  <c:v>61651.97</c:v>
                </c:pt>
                <c:pt idx="1007">
                  <c:v>63631.61</c:v>
                </c:pt>
                <c:pt idx="1008">
                  <c:v>65041.54</c:v>
                </c:pt>
                <c:pt idx="1009">
                  <c:v>65034.04</c:v>
                </c:pt>
                <c:pt idx="1010">
                  <c:v>63088.43</c:v>
                </c:pt>
                <c:pt idx="1011">
                  <c:v>60395.45</c:v>
                </c:pt>
                <c:pt idx="1012">
                  <c:v>58698.96</c:v>
                </c:pt>
                <c:pt idx="1013">
                  <c:v>55538.95</c:v>
                </c:pt>
                <c:pt idx="1014">
                  <c:v>51166.74</c:v>
                </c:pt>
                <c:pt idx="1015">
                  <c:v>47079.1</c:v>
                </c:pt>
                <c:pt idx="1016">
                  <c:v>43962.37</c:v>
                </c:pt>
                <c:pt idx="1017">
                  <c:v>41702.559999999998</c:v>
                </c:pt>
                <c:pt idx="1018">
                  <c:v>40332.71</c:v>
                </c:pt>
                <c:pt idx="1019">
                  <c:v>39562.39</c:v>
                </c:pt>
                <c:pt idx="1020">
                  <c:v>39314.480000000003</c:v>
                </c:pt>
                <c:pt idx="1021">
                  <c:v>40557.550000000003</c:v>
                </c:pt>
                <c:pt idx="1022">
                  <c:v>42778.400000000001</c:v>
                </c:pt>
                <c:pt idx="1023">
                  <c:v>43303.96</c:v>
                </c:pt>
                <c:pt idx="1024">
                  <c:v>44405.29</c:v>
                </c:pt>
                <c:pt idx="1025">
                  <c:v>46731.21</c:v>
                </c:pt>
                <c:pt idx="1026">
                  <c:v>50122.39</c:v>
                </c:pt>
                <c:pt idx="1027">
                  <c:v>53561.65</c:v>
                </c:pt>
                <c:pt idx="1028">
                  <c:v>57129.120000000003</c:v>
                </c:pt>
                <c:pt idx="1029">
                  <c:v>60496.17</c:v>
                </c:pt>
                <c:pt idx="1030">
                  <c:v>62931.22</c:v>
                </c:pt>
                <c:pt idx="1031">
                  <c:v>64951.42</c:v>
                </c:pt>
                <c:pt idx="1032">
                  <c:v>66233.820000000007</c:v>
                </c:pt>
                <c:pt idx="1033">
                  <c:v>66162.81</c:v>
                </c:pt>
                <c:pt idx="1034">
                  <c:v>64336.66</c:v>
                </c:pt>
                <c:pt idx="1035">
                  <c:v>61635.62</c:v>
                </c:pt>
                <c:pt idx="1036">
                  <c:v>59596.58</c:v>
                </c:pt>
                <c:pt idx="1037">
                  <c:v>56561.65</c:v>
                </c:pt>
                <c:pt idx="1038">
                  <c:v>52310.22</c:v>
                </c:pt>
                <c:pt idx="1039">
                  <c:v>48410.77</c:v>
                </c:pt>
                <c:pt idx="1040">
                  <c:v>44673.65</c:v>
                </c:pt>
                <c:pt idx="1041">
                  <c:v>42292.1</c:v>
                </c:pt>
                <c:pt idx="1042">
                  <c:v>40641.120000000003</c:v>
                </c:pt>
                <c:pt idx="1043">
                  <c:v>39557.96</c:v>
                </c:pt>
                <c:pt idx="1044">
                  <c:v>39338.93</c:v>
                </c:pt>
                <c:pt idx="1045">
                  <c:v>40520.9</c:v>
                </c:pt>
                <c:pt idx="1046">
                  <c:v>42692.13</c:v>
                </c:pt>
                <c:pt idx="1047">
                  <c:v>43358.93</c:v>
                </c:pt>
                <c:pt idx="1048">
                  <c:v>44428.1</c:v>
                </c:pt>
                <c:pt idx="1049">
                  <c:v>47030.51</c:v>
                </c:pt>
                <c:pt idx="1050">
                  <c:v>50214.85</c:v>
                </c:pt>
                <c:pt idx="1051">
                  <c:v>53378.66</c:v>
                </c:pt>
                <c:pt idx="1052">
                  <c:v>56543.19</c:v>
                </c:pt>
                <c:pt idx="1053">
                  <c:v>59647.06</c:v>
                </c:pt>
                <c:pt idx="1054">
                  <c:v>62173.25</c:v>
                </c:pt>
                <c:pt idx="1055">
                  <c:v>63981.53</c:v>
                </c:pt>
                <c:pt idx="1056">
                  <c:v>65099.06</c:v>
                </c:pt>
                <c:pt idx="1057">
                  <c:v>64763.07</c:v>
                </c:pt>
                <c:pt idx="1058">
                  <c:v>62518.54</c:v>
                </c:pt>
                <c:pt idx="1059">
                  <c:v>59690.1</c:v>
                </c:pt>
                <c:pt idx="1060">
                  <c:v>57956.18</c:v>
                </c:pt>
                <c:pt idx="1061">
                  <c:v>54845.07</c:v>
                </c:pt>
                <c:pt idx="1062">
                  <c:v>50966.54</c:v>
                </c:pt>
                <c:pt idx="1063">
                  <c:v>46893.27</c:v>
                </c:pt>
                <c:pt idx="1064">
                  <c:v>43700.74</c:v>
                </c:pt>
                <c:pt idx="1065">
                  <c:v>41423.21</c:v>
                </c:pt>
                <c:pt idx="1066">
                  <c:v>39870.42</c:v>
                </c:pt>
                <c:pt idx="1067">
                  <c:v>39002.120000000003</c:v>
                </c:pt>
                <c:pt idx="1068">
                  <c:v>38597.21</c:v>
                </c:pt>
                <c:pt idx="1069">
                  <c:v>39728.81</c:v>
                </c:pt>
                <c:pt idx="1070">
                  <c:v>41918.15</c:v>
                </c:pt>
                <c:pt idx="1071">
                  <c:v>42619.06</c:v>
                </c:pt>
                <c:pt idx="1072">
                  <c:v>43861.67</c:v>
                </c:pt>
                <c:pt idx="1073">
                  <c:v>46418.94</c:v>
                </c:pt>
                <c:pt idx="1074">
                  <c:v>49574.69</c:v>
                </c:pt>
                <c:pt idx="1075">
                  <c:v>52898.45</c:v>
                </c:pt>
                <c:pt idx="1076">
                  <c:v>56077.279999999999</c:v>
                </c:pt>
                <c:pt idx="1077">
                  <c:v>59182.95</c:v>
                </c:pt>
                <c:pt idx="1078">
                  <c:v>61575.35</c:v>
                </c:pt>
                <c:pt idx="1079">
                  <c:v>63496.14</c:v>
                </c:pt>
                <c:pt idx="1080">
                  <c:v>64799.65</c:v>
                </c:pt>
                <c:pt idx="1081">
                  <c:v>64656.77</c:v>
                </c:pt>
                <c:pt idx="1082">
                  <c:v>62675.7</c:v>
                </c:pt>
                <c:pt idx="1083">
                  <c:v>60071.35</c:v>
                </c:pt>
                <c:pt idx="1084">
                  <c:v>58602.98</c:v>
                </c:pt>
                <c:pt idx="1085">
                  <c:v>55996.17</c:v>
                </c:pt>
                <c:pt idx="1086">
                  <c:v>52604.72</c:v>
                </c:pt>
                <c:pt idx="1087">
                  <c:v>48971.839999999997</c:v>
                </c:pt>
                <c:pt idx="1088">
                  <c:v>45989.11</c:v>
                </c:pt>
                <c:pt idx="1089">
                  <c:v>43725.67</c:v>
                </c:pt>
                <c:pt idx="1090">
                  <c:v>42299.62</c:v>
                </c:pt>
                <c:pt idx="1091">
                  <c:v>41544.89</c:v>
                </c:pt>
                <c:pt idx="1092">
                  <c:v>41472.410000000003</c:v>
                </c:pt>
                <c:pt idx="1093">
                  <c:v>42741.39</c:v>
                </c:pt>
                <c:pt idx="1094">
                  <c:v>44859</c:v>
                </c:pt>
                <c:pt idx="1095">
                  <c:v>45710.32</c:v>
                </c:pt>
                <c:pt idx="1096">
                  <c:v>46970.47</c:v>
                </c:pt>
                <c:pt idx="1097">
                  <c:v>49945</c:v>
                </c:pt>
                <c:pt idx="1098">
                  <c:v>53692</c:v>
                </c:pt>
                <c:pt idx="1099">
                  <c:v>57187.79</c:v>
                </c:pt>
                <c:pt idx="1100">
                  <c:v>60341.02</c:v>
                </c:pt>
                <c:pt idx="1101">
                  <c:v>63449.82</c:v>
                </c:pt>
                <c:pt idx="1102">
                  <c:v>65435.6</c:v>
                </c:pt>
                <c:pt idx="1103">
                  <c:v>66211.399999999994</c:v>
                </c:pt>
                <c:pt idx="1104">
                  <c:v>66651.47</c:v>
                </c:pt>
                <c:pt idx="1105">
                  <c:v>66506.2</c:v>
                </c:pt>
                <c:pt idx="1106">
                  <c:v>64755.83</c:v>
                </c:pt>
                <c:pt idx="1107">
                  <c:v>62142.79</c:v>
                </c:pt>
                <c:pt idx="1108">
                  <c:v>60353.49</c:v>
                </c:pt>
                <c:pt idx="1109">
                  <c:v>58019.040000000001</c:v>
                </c:pt>
                <c:pt idx="1110">
                  <c:v>55077.32</c:v>
                </c:pt>
                <c:pt idx="1111">
                  <c:v>52037.21</c:v>
                </c:pt>
                <c:pt idx="1112">
                  <c:v>49106.23</c:v>
                </c:pt>
                <c:pt idx="1113">
                  <c:v>46801.94</c:v>
                </c:pt>
                <c:pt idx="1114">
                  <c:v>45111.91</c:v>
                </c:pt>
                <c:pt idx="1115">
                  <c:v>43923.23</c:v>
                </c:pt>
                <c:pt idx="1116">
                  <c:v>43196.71</c:v>
                </c:pt>
                <c:pt idx="1117">
                  <c:v>43329.2</c:v>
                </c:pt>
                <c:pt idx="1118">
                  <c:v>43630.03</c:v>
                </c:pt>
                <c:pt idx="1119">
                  <c:v>44190.28</c:v>
                </c:pt>
                <c:pt idx="1120">
                  <c:v>46504.03</c:v>
                </c:pt>
                <c:pt idx="1121">
                  <c:v>50364.68</c:v>
                </c:pt>
                <c:pt idx="1122">
                  <c:v>54108.26</c:v>
                </c:pt>
                <c:pt idx="1123">
                  <c:v>57804.36</c:v>
                </c:pt>
                <c:pt idx="1124">
                  <c:v>61307.18</c:v>
                </c:pt>
                <c:pt idx="1125">
                  <c:v>64100.05</c:v>
                </c:pt>
                <c:pt idx="1126">
                  <c:v>66067.16</c:v>
                </c:pt>
                <c:pt idx="1127">
                  <c:v>67224.56</c:v>
                </c:pt>
                <c:pt idx="1128">
                  <c:v>67590.27</c:v>
                </c:pt>
                <c:pt idx="1129">
                  <c:v>67120.899999999994</c:v>
                </c:pt>
                <c:pt idx="1130">
                  <c:v>65476.01</c:v>
                </c:pt>
                <c:pt idx="1131">
                  <c:v>62635.46</c:v>
                </c:pt>
                <c:pt idx="1132">
                  <c:v>60678.69</c:v>
                </c:pt>
                <c:pt idx="1133">
                  <c:v>58119.61</c:v>
                </c:pt>
                <c:pt idx="1134">
                  <c:v>55152.38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D-4F74-AC5E-E7AF568A8DD1}"/>
            </c:ext>
          </c:extLst>
        </c:ser>
        <c:ser>
          <c:idx val="2"/>
          <c:order val="1"/>
          <c:tx>
            <c:strRef>
              <c:f>'Batteries to Cover'!$O$1</c:f>
              <c:strCache>
                <c:ptCount val="1"/>
                <c:pt idx="0">
                  <c:v>4.05 x Wind 8.45x Solar Capacity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WSB!$O$2:$O$1136</c:f>
              <c:numCache>
                <c:formatCode>General</c:formatCode>
                <c:ptCount val="1135"/>
                <c:pt idx="0">
                  <c:v>157072</c:v>
                </c:pt>
                <c:pt idx="1">
                  <c:v>161472</c:v>
                </c:pt>
                <c:pt idx="2">
                  <c:v>162960</c:v>
                </c:pt>
                <c:pt idx="3">
                  <c:v>146416</c:v>
                </c:pt>
                <c:pt idx="4">
                  <c:v>126976</c:v>
                </c:pt>
                <c:pt idx="5">
                  <c:v>136920</c:v>
                </c:pt>
                <c:pt idx="6">
                  <c:v>148640</c:v>
                </c:pt>
                <c:pt idx="7">
                  <c:v>151616</c:v>
                </c:pt>
                <c:pt idx="8">
                  <c:v>157040</c:v>
                </c:pt>
                <c:pt idx="9">
                  <c:v>159320</c:v>
                </c:pt>
                <c:pt idx="10">
                  <c:v>160280</c:v>
                </c:pt>
                <c:pt idx="11">
                  <c:v>160048</c:v>
                </c:pt>
                <c:pt idx="12">
                  <c:v>156656</c:v>
                </c:pt>
                <c:pt idx="13">
                  <c:v>147408</c:v>
                </c:pt>
                <c:pt idx="14">
                  <c:v>145784</c:v>
                </c:pt>
                <c:pt idx="15">
                  <c:v>145648</c:v>
                </c:pt>
                <c:pt idx="16">
                  <c:v>177000</c:v>
                </c:pt>
                <c:pt idx="17">
                  <c:v>213520</c:v>
                </c:pt>
                <c:pt idx="18">
                  <c:v>220144</c:v>
                </c:pt>
                <c:pt idx="19">
                  <c:v>220776</c:v>
                </c:pt>
                <c:pt idx="20">
                  <c:v>212792</c:v>
                </c:pt>
                <c:pt idx="21">
                  <c:v>204560</c:v>
                </c:pt>
                <c:pt idx="22">
                  <c:v>203992</c:v>
                </c:pt>
                <c:pt idx="23">
                  <c:v>199744</c:v>
                </c:pt>
                <c:pt idx="24">
                  <c:v>197792</c:v>
                </c:pt>
                <c:pt idx="25">
                  <c:v>194080</c:v>
                </c:pt>
                <c:pt idx="26">
                  <c:v>185280</c:v>
                </c:pt>
                <c:pt idx="27">
                  <c:v>162792</c:v>
                </c:pt>
                <c:pt idx="28">
                  <c:v>138888</c:v>
                </c:pt>
                <c:pt idx="29">
                  <c:v>151080</c:v>
                </c:pt>
                <c:pt idx="30">
                  <c:v>171432</c:v>
                </c:pt>
                <c:pt idx="31">
                  <c:v>189480</c:v>
                </c:pt>
                <c:pt idx="32">
                  <c:v>194288</c:v>
                </c:pt>
                <c:pt idx="33">
                  <c:v>196368</c:v>
                </c:pt>
                <c:pt idx="34">
                  <c:v>198264</c:v>
                </c:pt>
                <c:pt idx="35">
                  <c:v>195384</c:v>
                </c:pt>
                <c:pt idx="36">
                  <c:v>193120</c:v>
                </c:pt>
                <c:pt idx="37">
                  <c:v>188680</c:v>
                </c:pt>
                <c:pt idx="38">
                  <c:v>182720</c:v>
                </c:pt>
                <c:pt idx="39">
                  <c:v>183664</c:v>
                </c:pt>
                <c:pt idx="40">
                  <c:v>210464</c:v>
                </c:pt>
                <c:pt idx="41">
                  <c:v>226432</c:v>
                </c:pt>
                <c:pt idx="42">
                  <c:v>230056</c:v>
                </c:pt>
                <c:pt idx="43">
                  <c:v>222848</c:v>
                </c:pt>
                <c:pt idx="44">
                  <c:v>205920</c:v>
                </c:pt>
                <c:pt idx="45">
                  <c:v>183488</c:v>
                </c:pt>
                <c:pt idx="46">
                  <c:v>174560</c:v>
                </c:pt>
                <c:pt idx="47">
                  <c:v>164448</c:v>
                </c:pt>
                <c:pt idx="48">
                  <c:v>158408</c:v>
                </c:pt>
                <c:pt idx="49">
                  <c:v>150320</c:v>
                </c:pt>
                <c:pt idx="50">
                  <c:v>139552</c:v>
                </c:pt>
                <c:pt idx="51">
                  <c:v>118224</c:v>
                </c:pt>
                <c:pt idx="52">
                  <c:v>105456</c:v>
                </c:pt>
                <c:pt idx="53">
                  <c:v>126680</c:v>
                </c:pt>
                <c:pt idx="54">
                  <c:v>152184</c:v>
                </c:pt>
                <c:pt idx="55">
                  <c:v>165920</c:v>
                </c:pt>
                <c:pt idx="56">
                  <c:v>169312</c:v>
                </c:pt>
                <c:pt idx="57">
                  <c:v>166776</c:v>
                </c:pt>
                <c:pt idx="58">
                  <c:v>160640</c:v>
                </c:pt>
                <c:pt idx="59">
                  <c:v>153736</c:v>
                </c:pt>
                <c:pt idx="60">
                  <c:v>153392</c:v>
                </c:pt>
                <c:pt idx="61">
                  <c:v>145184</c:v>
                </c:pt>
                <c:pt idx="62">
                  <c:v>130432</c:v>
                </c:pt>
                <c:pt idx="63">
                  <c:v>120856</c:v>
                </c:pt>
                <c:pt idx="64">
                  <c:v>145840</c:v>
                </c:pt>
                <c:pt idx="65">
                  <c:v>169752</c:v>
                </c:pt>
                <c:pt idx="66">
                  <c:v>160464</c:v>
                </c:pt>
                <c:pt idx="67">
                  <c:v>148792</c:v>
                </c:pt>
                <c:pt idx="68">
                  <c:v>137688</c:v>
                </c:pt>
                <c:pt idx="69">
                  <c:v>134032</c:v>
                </c:pt>
                <c:pt idx="70">
                  <c:v>132744</c:v>
                </c:pt>
                <c:pt idx="71">
                  <c:v>131112</c:v>
                </c:pt>
                <c:pt idx="72">
                  <c:v>135280</c:v>
                </c:pt>
                <c:pt idx="73">
                  <c:v>150416</c:v>
                </c:pt>
                <c:pt idx="74">
                  <c:v>150024</c:v>
                </c:pt>
                <c:pt idx="75">
                  <c:v>127832</c:v>
                </c:pt>
                <c:pt idx="76">
                  <c:v>104320</c:v>
                </c:pt>
                <c:pt idx="77">
                  <c:v>112152</c:v>
                </c:pt>
                <c:pt idx="78">
                  <c:v>119144</c:v>
                </c:pt>
                <c:pt idx="79">
                  <c:v>127312</c:v>
                </c:pt>
                <c:pt idx="80">
                  <c:v>119904</c:v>
                </c:pt>
                <c:pt idx="81">
                  <c:v>107600</c:v>
                </c:pt>
                <c:pt idx="82">
                  <c:v>101640</c:v>
                </c:pt>
                <c:pt idx="83">
                  <c:v>101632</c:v>
                </c:pt>
                <c:pt idx="84">
                  <c:v>102376</c:v>
                </c:pt>
                <c:pt idx="85">
                  <c:v>97880</c:v>
                </c:pt>
                <c:pt idx="86">
                  <c:v>92504</c:v>
                </c:pt>
                <c:pt idx="87">
                  <c:v>90560</c:v>
                </c:pt>
                <c:pt idx="88">
                  <c:v>106400</c:v>
                </c:pt>
                <c:pt idx="89">
                  <c:v>139056</c:v>
                </c:pt>
                <c:pt idx="90">
                  <c:v>140144</c:v>
                </c:pt>
                <c:pt idx="91">
                  <c:v>118992</c:v>
                </c:pt>
                <c:pt idx="92">
                  <c:v>100224</c:v>
                </c:pt>
                <c:pt idx="93">
                  <c:v>101312</c:v>
                </c:pt>
                <c:pt idx="94">
                  <c:v>112296</c:v>
                </c:pt>
                <c:pt idx="95">
                  <c:v>122384</c:v>
                </c:pt>
                <c:pt idx="96">
                  <c:v>131584</c:v>
                </c:pt>
                <c:pt idx="97">
                  <c:v>136968</c:v>
                </c:pt>
                <c:pt idx="98">
                  <c:v>144960</c:v>
                </c:pt>
                <c:pt idx="99">
                  <c:v>134480</c:v>
                </c:pt>
                <c:pt idx="100">
                  <c:v>119984</c:v>
                </c:pt>
                <c:pt idx="101">
                  <c:v>125336</c:v>
                </c:pt>
                <c:pt idx="102">
                  <c:v>139392</c:v>
                </c:pt>
                <c:pt idx="103">
                  <c:v>157248</c:v>
                </c:pt>
                <c:pt idx="104">
                  <c:v>157800</c:v>
                </c:pt>
                <c:pt idx="105">
                  <c:v>150376</c:v>
                </c:pt>
                <c:pt idx="106">
                  <c:v>141464</c:v>
                </c:pt>
                <c:pt idx="107">
                  <c:v>138528</c:v>
                </c:pt>
                <c:pt idx="108">
                  <c:v>134184</c:v>
                </c:pt>
                <c:pt idx="109">
                  <c:v>125960</c:v>
                </c:pt>
                <c:pt idx="110">
                  <c:v>117392</c:v>
                </c:pt>
                <c:pt idx="111">
                  <c:v>112880</c:v>
                </c:pt>
                <c:pt idx="112">
                  <c:v>119488</c:v>
                </c:pt>
                <c:pt idx="113">
                  <c:v>142512</c:v>
                </c:pt>
                <c:pt idx="114">
                  <c:v>146512</c:v>
                </c:pt>
                <c:pt idx="115">
                  <c:v>131200</c:v>
                </c:pt>
                <c:pt idx="116">
                  <c:v>129960</c:v>
                </c:pt>
                <c:pt idx="117">
                  <c:v>138960</c:v>
                </c:pt>
                <c:pt idx="118">
                  <c:v>136232</c:v>
                </c:pt>
                <c:pt idx="119">
                  <c:v>131816</c:v>
                </c:pt>
                <c:pt idx="120">
                  <c:v>135232</c:v>
                </c:pt>
                <c:pt idx="121">
                  <c:v>144528</c:v>
                </c:pt>
                <c:pt idx="122">
                  <c:v>152896</c:v>
                </c:pt>
                <c:pt idx="123">
                  <c:v>145440</c:v>
                </c:pt>
                <c:pt idx="124">
                  <c:v>138368</c:v>
                </c:pt>
                <c:pt idx="125">
                  <c:v>141816</c:v>
                </c:pt>
                <c:pt idx="126">
                  <c:v>144184</c:v>
                </c:pt>
                <c:pt idx="127">
                  <c:v>140648</c:v>
                </c:pt>
                <c:pt idx="128">
                  <c:v>132640</c:v>
                </c:pt>
                <c:pt idx="129">
                  <c:v>130208</c:v>
                </c:pt>
                <c:pt idx="130">
                  <c:v>131384</c:v>
                </c:pt>
                <c:pt idx="131">
                  <c:v>125720</c:v>
                </c:pt>
                <c:pt idx="132">
                  <c:v>116416</c:v>
                </c:pt>
                <c:pt idx="133">
                  <c:v>108224</c:v>
                </c:pt>
                <c:pt idx="134">
                  <c:v>101152</c:v>
                </c:pt>
                <c:pt idx="135">
                  <c:v>99560</c:v>
                </c:pt>
                <c:pt idx="136">
                  <c:v>126176</c:v>
                </c:pt>
                <c:pt idx="137">
                  <c:v>169536</c:v>
                </c:pt>
                <c:pt idx="138">
                  <c:v>169856</c:v>
                </c:pt>
                <c:pt idx="139">
                  <c:v>157680</c:v>
                </c:pt>
                <c:pt idx="140">
                  <c:v>145640</c:v>
                </c:pt>
                <c:pt idx="141">
                  <c:v>141312</c:v>
                </c:pt>
                <c:pt idx="142">
                  <c:v>143264</c:v>
                </c:pt>
                <c:pt idx="143">
                  <c:v>147088</c:v>
                </c:pt>
                <c:pt idx="144">
                  <c:v>154328</c:v>
                </c:pt>
                <c:pt idx="145">
                  <c:v>157792</c:v>
                </c:pt>
                <c:pt idx="146">
                  <c:v>153872</c:v>
                </c:pt>
                <c:pt idx="147">
                  <c:v>130872</c:v>
                </c:pt>
                <c:pt idx="148">
                  <c:v>101896</c:v>
                </c:pt>
                <c:pt idx="149">
                  <c:v>98640</c:v>
                </c:pt>
                <c:pt idx="150">
                  <c:v>106952</c:v>
                </c:pt>
                <c:pt idx="151">
                  <c:v>114072</c:v>
                </c:pt>
                <c:pt idx="152">
                  <c:v>120552</c:v>
                </c:pt>
                <c:pt idx="153">
                  <c:v>122792</c:v>
                </c:pt>
                <c:pt idx="154">
                  <c:v>122536</c:v>
                </c:pt>
                <c:pt idx="155">
                  <c:v>115152</c:v>
                </c:pt>
                <c:pt idx="156">
                  <c:v>103208</c:v>
                </c:pt>
                <c:pt idx="157">
                  <c:v>93160</c:v>
                </c:pt>
                <c:pt idx="158">
                  <c:v>85136</c:v>
                </c:pt>
                <c:pt idx="159">
                  <c:v>84712</c:v>
                </c:pt>
                <c:pt idx="160">
                  <c:v>110064</c:v>
                </c:pt>
                <c:pt idx="161">
                  <c:v>142064</c:v>
                </c:pt>
                <c:pt idx="162">
                  <c:v>129320</c:v>
                </c:pt>
                <c:pt idx="163">
                  <c:v>112192</c:v>
                </c:pt>
                <c:pt idx="164">
                  <c:v>104592</c:v>
                </c:pt>
                <c:pt idx="165">
                  <c:v>104232</c:v>
                </c:pt>
                <c:pt idx="166">
                  <c:v>104888</c:v>
                </c:pt>
                <c:pt idx="167">
                  <c:v>112184</c:v>
                </c:pt>
                <c:pt idx="168">
                  <c:v>121584</c:v>
                </c:pt>
                <c:pt idx="169">
                  <c:v>117232</c:v>
                </c:pt>
                <c:pt idx="170">
                  <c:v>105112</c:v>
                </c:pt>
                <c:pt idx="171">
                  <c:v>74464</c:v>
                </c:pt>
                <c:pt idx="172">
                  <c:v>56864</c:v>
                </c:pt>
                <c:pt idx="173">
                  <c:v>64528</c:v>
                </c:pt>
                <c:pt idx="174">
                  <c:v>72632</c:v>
                </c:pt>
                <c:pt idx="175">
                  <c:v>80304</c:v>
                </c:pt>
                <c:pt idx="176">
                  <c:v>87976</c:v>
                </c:pt>
                <c:pt idx="177">
                  <c:v>91328</c:v>
                </c:pt>
                <c:pt idx="178">
                  <c:v>88152</c:v>
                </c:pt>
                <c:pt idx="179">
                  <c:v>85440</c:v>
                </c:pt>
                <c:pt idx="180">
                  <c:v>82216</c:v>
                </c:pt>
                <c:pt idx="181">
                  <c:v>68336</c:v>
                </c:pt>
                <c:pt idx="182">
                  <c:v>60592</c:v>
                </c:pt>
                <c:pt idx="183">
                  <c:v>49792</c:v>
                </c:pt>
                <c:pt idx="184">
                  <c:v>68640</c:v>
                </c:pt>
                <c:pt idx="185">
                  <c:v>84936</c:v>
                </c:pt>
                <c:pt idx="186">
                  <c:v>83368</c:v>
                </c:pt>
                <c:pt idx="187">
                  <c:v>80432</c:v>
                </c:pt>
                <c:pt idx="188">
                  <c:v>78376</c:v>
                </c:pt>
                <c:pt idx="189">
                  <c:v>82536</c:v>
                </c:pt>
                <c:pt idx="190">
                  <c:v>84440</c:v>
                </c:pt>
                <c:pt idx="191">
                  <c:v>91800</c:v>
                </c:pt>
                <c:pt idx="192">
                  <c:v>100048</c:v>
                </c:pt>
                <c:pt idx="193">
                  <c:v>105096</c:v>
                </c:pt>
                <c:pt idx="194">
                  <c:v>107568</c:v>
                </c:pt>
                <c:pt idx="195">
                  <c:v>96512</c:v>
                </c:pt>
                <c:pt idx="196">
                  <c:v>69216</c:v>
                </c:pt>
                <c:pt idx="197">
                  <c:v>64944</c:v>
                </c:pt>
                <c:pt idx="198">
                  <c:v>61160</c:v>
                </c:pt>
                <c:pt idx="199">
                  <c:v>54008</c:v>
                </c:pt>
                <c:pt idx="200">
                  <c:v>51672</c:v>
                </c:pt>
                <c:pt idx="201">
                  <c:v>49000</c:v>
                </c:pt>
                <c:pt idx="202">
                  <c:v>48272</c:v>
                </c:pt>
                <c:pt idx="203">
                  <c:v>48976</c:v>
                </c:pt>
                <c:pt idx="204">
                  <c:v>46808</c:v>
                </c:pt>
                <c:pt idx="205">
                  <c:v>41984</c:v>
                </c:pt>
                <c:pt idx="206">
                  <c:v>39240</c:v>
                </c:pt>
                <c:pt idx="207">
                  <c:v>40112</c:v>
                </c:pt>
                <c:pt idx="208">
                  <c:v>56720</c:v>
                </c:pt>
                <c:pt idx="209">
                  <c:v>73912</c:v>
                </c:pt>
                <c:pt idx="210">
                  <c:v>76792</c:v>
                </c:pt>
                <c:pt idx="211">
                  <c:v>76192</c:v>
                </c:pt>
                <c:pt idx="212">
                  <c:v>84944</c:v>
                </c:pt>
                <c:pt idx="213">
                  <c:v>94744</c:v>
                </c:pt>
                <c:pt idx="214">
                  <c:v>98264</c:v>
                </c:pt>
                <c:pt idx="215">
                  <c:v>107376</c:v>
                </c:pt>
                <c:pt idx="216">
                  <c:v>101744</c:v>
                </c:pt>
                <c:pt idx="217">
                  <c:v>94472</c:v>
                </c:pt>
                <c:pt idx="218">
                  <c:v>86040</c:v>
                </c:pt>
                <c:pt idx="219">
                  <c:v>71112</c:v>
                </c:pt>
                <c:pt idx="220">
                  <c:v>52952</c:v>
                </c:pt>
                <c:pt idx="221">
                  <c:v>45400</c:v>
                </c:pt>
                <c:pt idx="222">
                  <c:v>41464</c:v>
                </c:pt>
                <c:pt idx="223">
                  <c:v>38248</c:v>
                </c:pt>
                <c:pt idx="224">
                  <c:v>35600</c:v>
                </c:pt>
                <c:pt idx="225">
                  <c:v>28448</c:v>
                </c:pt>
                <c:pt idx="226">
                  <c:v>25984</c:v>
                </c:pt>
                <c:pt idx="227">
                  <c:v>20024</c:v>
                </c:pt>
                <c:pt idx="228">
                  <c:v>18024</c:v>
                </c:pt>
                <c:pt idx="229">
                  <c:v>12504</c:v>
                </c:pt>
                <c:pt idx="230">
                  <c:v>8640</c:v>
                </c:pt>
                <c:pt idx="231">
                  <c:v>11928</c:v>
                </c:pt>
                <c:pt idx="232">
                  <c:v>39728</c:v>
                </c:pt>
                <c:pt idx="233">
                  <c:v>57200</c:v>
                </c:pt>
                <c:pt idx="234">
                  <c:v>62920</c:v>
                </c:pt>
                <c:pt idx="235">
                  <c:v>67776</c:v>
                </c:pt>
                <c:pt idx="236">
                  <c:v>70216</c:v>
                </c:pt>
                <c:pt idx="237">
                  <c:v>79640</c:v>
                </c:pt>
                <c:pt idx="238">
                  <c:v>89256</c:v>
                </c:pt>
                <c:pt idx="239">
                  <c:v>99288</c:v>
                </c:pt>
                <c:pt idx="240">
                  <c:v>101824</c:v>
                </c:pt>
                <c:pt idx="241">
                  <c:v>101480</c:v>
                </c:pt>
                <c:pt idx="242">
                  <c:v>89840</c:v>
                </c:pt>
                <c:pt idx="243">
                  <c:v>75608</c:v>
                </c:pt>
                <c:pt idx="244">
                  <c:v>63016</c:v>
                </c:pt>
                <c:pt idx="245">
                  <c:v>66312</c:v>
                </c:pt>
                <c:pt idx="246">
                  <c:v>70072</c:v>
                </c:pt>
                <c:pt idx="247">
                  <c:v>73624</c:v>
                </c:pt>
                <c:pt idx="248">
                  <c:v>68368</c:v>
                </c:pt>
                <c:pt idx="249">
                  <c:v>63768</c:v>
                </c:pt>
                <c:pt idx="250">
                  <c:v>54776</c:v>
                </c:pt>
                <c:pt idx="251">
                  <c:v>43912</c:v>
                </c:pt>
                <c:pt idx="252">
                  <c:v>35672</c:v>
                </c:pt>
                <c:pt idx="253">
                  <c:v>30776</c:v>
                </c:pt>
                <c:pt idx="254">
                  <c:v>23720</c:v>
                </c:pt>
                <c:pt idx="255">
                  <c:v>22560</c:v>
                </c:pt>
                <c:pt idx="256">
                  <c:v>49152</c:v>
                </c:pt>
                <c:pt idx="257">
                  <c:v>71272</c:v>
                </c:pt>
                <c:pt idx="258">
                  <c:v>84264</c:v>
                </c:pt>
                <c:pt idx="259">
                  <c:v>89112</c:v>
                </c:pt>
                <c:pt idx="260">
                  <c:v>83648</c:v>
                </c:pt>
                <c:pt idx="261">
                  <c:v>86320</c:v>
                </c:pt>
                <c:pt idx="262">
                  <c:v>92784</c:v>
                </c:pt>
                <c:pt idx="263">
                  <c:v>101592</c:v>
                </c:pt>
                <c:pt idx="264">
                  <c:v>112720</c:v>
                </c:pt>
                <c:pt idx="265">
                  <c:v>111184</c:v>
                </c:pt>
                <c:pt idx="266">
                  <c:v>100288</c:v>
                </c:pt>
                <c:pt idx="267">
                  <c:v>74688</c:v>
                </c:pt>
                <c:pt idx="268">
                  <c:v>51112</c:v>
                </c:pt>
                <c:pt idx="269">
                  <c:v>58856</c:v>
                </c:pt>
                <c:pt idx="270">
                  <c:v>69312</c:v>
                </c:pt>
                <c:pt idx="271">
                  <c:v>72576</c:v>
                </c:pt>
                <c:pt idx="272">
                  <c:v>73176</c:v>
                </c:pt>
                <c:pt idx="273">
                  <c:v>66592</c:v>
                </c:pt>
                <c:pt idx="274">
                  <c:v>59648</c:v>
                </c:pt>
                <c:pt idx="275">
                  <c:v>52592</c:v>
                </c:pt>
                <c:pt idx="276">
                  <c:v>46192</c:v>
                </c:pt>
                <c:pt idx="277">
                  <c:v>39024</c:v>
                </c:pt>
                <c:pt idx="278">
                  <c:v>34464</c:v>
                </c:pt>
                <c:pt idx="279">
                  <c:v>38624</c:v>
                </c:pt>
                <c:pt idx="280">
                  <c:v>63880</c:v>
                </c:pt>
                <c:pt idx="281">
                  <c:v>80504</c:v>
                </c:pt>
                <c:pt idx="282">
                  <c:v>86296</c:v>
                </c:pt>
                <c:pt idx="283">
                  <c:v>77248</c:v>
                </c:pt>
                <c:pt idx="284">
                  <c:v>72712</c:v>
                </c:pt>
                <c:pt idx="285">
                  <c:v>77704</c:v>
                </c:pt>
                <c:pt idx="286">
                  <c:v>77320</c:v>
                </c:pt>
                <c:pt idx="287">
                  <c:v>77096</c:v>
                </c:pt>
                <c:pt idx="288">
                  <c:v>82232</c:v>
                </c:pt>
                <c:pt idx="289">
                  <c:v>81624</c:v>
                </c:pt>
                <c:pt idx="290">
                  <c:v>76904</c:v>
                </c:pt>
                <c:pt idx="291">
                  <c:v>53992</c:v>
                </c:pt>
                <c:pt idx="292">
                  <c:v>45672</c:v>
                </c:pt>
                <c:pt idx="293">
                  <c:v>56960</c:v>
                </c:pt>
                <c:pt idx="294">
                  <c:v>70576</c:v>
                </c:pt>
                <c:pt idx="295">
                  <c:v>75672</c:v>
                </c:pt>
                <c:pt idx="296">
                  <c:v>79736</c:v>
                </c:pt>
                <c:pt idx="297">
                  <c:v>79688</c:v>
                </c:pt>
                <c:pt idx="298">
                  <c:v>79528</c:v>
                </c:pt>
                <c:pt idx="299">
                  <c:v>76272</c:v>
                </c:pt>
                <c:pt idx="300">
                  <c:v>72336</c:v>
                </c:pt>
                <c:pt idx="301">
                  <c:v>70896</c:v>
                </c:pt>
                <c:pt idx="302">
                  <c:v>62760</c:v>
                </c:pt>
                <c:pt idx="303">
                  <c:v>60224</c:v>
                </c:pt>
                <c:pt idx="304">
                  <c:v>79288</c:v>
                </c:pt>
                <c:pt idx="305">
                  <c:v>94792</c:v>
                </c:pt>
                <c:pt idx="306">
                  <c:v>99944</c:v>
                </c:pt>
                <c:pt idx="307">
                  <c:v>95616</c:v>
                </c:pt>
                <c:pt idx="308">
                  <c:v>96336</c:v>
                </c:pt>
                <c:pt idx="309">
                  <c:v>102560</c:v>
                </c:pt>
                <c:pt idx="310">
                  <c:v>105800</c:v>
                </c:pt>
                <c:pt idx="311">
                  <c:v>107384</c:v>
                </c:pt>
                <c:pt idx="312">
                  <c:v>105240</c:v>
                </c:pt>
                <c:pt idx="313">
                  <c:v>107096</c:v>
                </c:pt>
                <c:pt idx="314">
                  <c:v>101776</c:v>
                </c:pt>
                <c:pt idx="315">
                  <c:v>83920</c:v>
                </c:pt>
                <c:pt idx="316">
                  <c:v>84768</c:v>
                </c:pt>
                <c:pt idx="317">
                  <c:v>106144</c:v>
                </c:pt>
                <c:pt idx="318">
                  <c:v>124496</c:v>
                </c:pt>
                <c:pt idx="319">
                  <c:v>137000</c:v>
                </c:pt>
                <c:pt idx="320">
                  <c:v>131984</c:v>
                </c:pt>
                <c:pt idx="321">
                  <c:v>125336</c:v>
                </c:pt>
                <c:pt idx="322">
                  <c:v>113088</c:v>
                </c:pt>
                <c:pt idx="323">
                  <c:v>100400</c:v>
                </c:pt>
                <c:pt idx="324">
                  <c:v>93240</c:v>
                </c:pt>
                <c:pt idx="325">
                  <c:v>86816</c:v>
                </c:pt>
                <c:pt idx="326">
                  <c:v>88048</c:v>
                </c:pt>
                <c:pt idx="327">
                  <c:v>91904</c:v>
                </c:pt>
                <c:pt idx="328">
                  <c:v>108592</c:v>
                </c:pt>
                <c:pt idx="329">
                  <c:v>134608</c:v>
                </c:pt>
                <c:pt idx="330">
                  <c:v>142192</c:v>
                </c:pt>
                <c:pt idx="331">
                  <c:v>147600</c:v>
                </c:pt>
                <c:pt idx="332">
                  <c:v>149416</c:v>
                </c:pt>
                <c:pt idx="333">
                  <c:v>153936</c:v>
                </c:pt>
                <c:pt idx="334">
                  <c:v>160152</c:v>
                </c:pt>
                <c:pt idx="335">
                  <c:v>162024</c:v>
                </c:pt>
                <c:pt idx="336">
                  <c:v>159696</c:v>
                </c:pt>
                <c:pt idx="337">
                  <c:v>160800</c:v>
                </c:pt>
                <c:pt idx="338">
                  <c:v>151184</c:v>
                </c:pt>
                <c:pt idx="339">
                  <c:v>122696</c:v>
                </c:pt>
                <c:pt idx="340">
                  <c:v>98344</c:v>
                </c:pt>
                <c:pt idx="341">
                  <c:v>100488</c:v>
                </c:pt>
                <c:pt idx="342">
                  <c:v>103768</c:v>
                </c:pt>
                <c:pt idx="343">
                  <c:v>106912</c:v>
                </c:pt>
                <c:pt idx="344">
                  <c:v>103616</c:v>
                </c:pt>
                <c:pt idx="345">
                  <c:v>100456</c:v>
                </c:pt>
                <c:pt idx="346">
                  <c:v>91136</c:v>
                </c:pt>
                <c:pt idx="347">
                  <c:v>82264</c:v>
                </c:pt>
                <c:pt idx="348">
                  <c:v>75272</c:v>
                </c:pt>
                <c:pt idx="349">
                  <c:v>65296</c:v>
                </c:pt>
                <c:pt idx="350">
                  <c:v>56640</c:v>
                </c:pt>
                <c:pt idx="351">
                  <c:v>56888</c:v>
                </c:pt>
                <c:pt idx="352">
                  <c:v>63376</c:v>
                </c:pt>
                <c:pt idx="353">
                  <c:v>77464</c:v>
                </c:pt>
                <c:pt idx="354">
                  <c:v>85408</c:v>
                </c:pt>
                <c:pt idx="355">
                  <c:v>91360</c:v>
                </c:pt>
                <c:pt idx="356">
                  <c:v>94480</c:v>
                </c:pt>
                <c:pt idx="357">
                  <c:v>103688</c:v>
                </c:pt>
                <c:pt idx="358">
                  <c:v>105720</c:v>
                </c:pt>
                <c:pt idx="359">
                  <c:v>104864</c:v>
                </c:pt>
                <c:pt idx="360">
                  <c:v>102496</c:v>
                </c:pt>
                <c:pt idx="361">
                  <c:v>103808</c:v>
                </c:pt>
                <c:pt idx="362">
                  <c:v>94928</c:v>
                </c:pt>
                <c:pt idx="363">
                  <c:v>71544</c:v>
                </c:pt>
                <c:pt idx="364">
                  <c:v>58592</c:v>
                </c:pt>
                <c:pt idx="365">
                  <c:v>60936</c:v>
                </c:pt>
                <c:pt idx="366">
                  <c:v>64592</c:v>
                </c:pt>
                <c:pt idx="367">
                  <c:v>64792</c:v>
                </c:pt>
                <c:pt idx="368">
                  <c:v>66632</c:v>
                </c:pt>
                <c:pt idx="369">
                  <c:v>70000</c:v>
                </c:pt>
                <c:pt idx="370">
                  <c:v>78368</c:v>
                </c:pt>
                <c:pt idx="371">
                  <c:v>76976</c:v>
                </c:pt>
                <c:pt idx="372">
                  <c:v>72712</c:v>
                </c:pt>
                <c:pt idx="373">
                  <c:v>71856</c:v>
                </c:pt>
                <c:pt idx="374">
                  <c:v>67008</c:v>
                </c:pt>
                <c:pt idx="375">
                  <c:v>64984</c:v>
                </c:pt>
                <c:pt idx="376">
                  <c:v>71720</c:v>
                </c:pt>
                <c:pt idx="377">
                  <c:v>81896</c:v>
                </c:pt>
                <c:pt idx="378">
                  <c:v>91032</c:v>
                </c:pt>
                <c:pt idx="379">
                  <c:v>89376</c:v>
                </c:pt>
                <c:pt idx="380">
                  <c:v>86584</c:v>
                </c:pt>
                <c:pt idx="381">
                  <c:v>89720</c:v>
                </c:pt>
                <c:pt idx="382">
                  <c:v>93264</c:v>
                </c:pt>
                <c:pt idx="383">
                  <c:v>93664</c:v>
                </c:pt>
                <c:pt idx="384">
                  <c:v>101168</c:v>
                </c:pt>
                <c:pt idx="385">
                  <c:v>111232</c:v>
                </c:pt>
                <c:pt idx="386">
                  <c:v>109344</c:v>
                </c:pt>
                <c:pt idx="387">
                  <c:v>98720</c:v>
                </c:pt>
                <c:pt idx="388">
                  <c:v>95056</c:v>
                </c:pt>
                <c:pt idx="389">
                  <c:v>97744</c:v>
                </c:pt>
                <c:pt idx="390">
                  <c:v>93200</c:v>
                </c:pt>
                <c:pt idx="391">
                  <c:v>90424</c:v>
                </c:pt>
                <c:pt idx="392">
                  <c:v>82144</c:v>
                </c:pt>
                <c:pt idx="393">
                  <c:v>65056</c:v>
                </c:pt>
                <c:pt idx="394">
                  <c:v>46048</c:v>
                </c:pt>
                <c:pt idx="395">
                  <c:v>33992</c:v>
                </c:pt>
                <c:pt idx="396">
                  <c:v>28328</c:v>
                </c:pt>
                <c:pt idx="397">
                  <c:v>28768</c:v>
                </c:pt>
                <c:pt idx="398">
                  <c:v>28328</c:v>
                </c:pt>
                <c:pt idx="399">
                  <c:v>39432</c:v>
                </c:pt>
                <c:pt idx="400">
                  <c:v>65680</c:v>
                </c:pt>
                <c:pt idx="401">
                  <c:v>85248</c:v>
                </c:pt>
                <c:pt idx="402">
                  <c:v>89968</c:v>
                </c:pt>
                <c:pt idx="403">
                  <c:v>88432</c:v>
                </c:pt>
                <c:pt idx="404">
                  <c:v>84768</c:v>
                </c:pt>
                <c:pt idx="405">
                  <c:v>78336</c:v>
                </c:pt>
                <c:pt idx="406">
                  <c:v>81856</c:v>
                </c:pt>
                <c:pt idx="407">
                  <c:v>88352</c:v>
                </c:pt>
                <c:pt idx="408">
                  <c:v>94712</c:v>
                </c:pt>
                <c:pt idx="409">
                  <c:v>102696</c:v>
                </c:pt>
                <c:pt idx="410">
                  <c:v>101504</c:v>
                </c:pt>
                <c:pt idx="411">
                  <c:v>83488</c:v>
                </c:pt>
                <c:pt idx="412">
                  <c:v>61744</c:v>
                </c:pt>
                <c:pt idx="413">
                  <c:v>49352</c:v>
                </c:pt>
                <c:pt idx="414">
                  <c:v>45816</c:v>
                </c:pt>
                <c:pt idx="415">
                  <c:v>47120</c:v>
                </c:pt>
                <c:pt idx="416">
                  <c:v>48824</c:v>
                </c:pt>
                <c:pt idx="417">
                  <c:v>46824</c:v>
                </c:pt>
                <c:pt idx="418">
                  <c:v>44048</c:v>
                </c:pt>
                <c:pt idx="419">
                  <c:v>37824</c:v>
                </c:pt>
                <c:pt idx="420">
                  <c:v>28840</c:v>
                </c:pt>
                <c:pt idx="421">
                  <c:v>23536</c:v>
                </c:pt>
                <c:pt idx="422">
                  <c:v>23592</c:v>
                </c:pt>
                <c:pt idx="423">
                  <c:v>25616</c:v>
                </c:pt>
                <c:pt idx="424">
                  <c:v>43568</c:v>
                </c:pt>
                <c:pt idx="425">
                  <c:v>64136</c:v>
                </c:pt>
                <c:pt idx="426">
                  <c:v>67976</c:v>
                </c:pt>
                <c:pt idx="427">
                  <c:v>75488</c:v>
                </c:pt>
                <c:pt idx="428">
                  <c:v>74992</c:v>
                </c:pt>
                <c:pt idx="429">
                  <c:v>76656</c:v>
                </c:pt>
                <c:pt idx="430">
                  <c:v>81904</c:v>
                </c:pt>
                <c:pt idx="431">
                  <c:v>91024</c:v>
                </c:pt>
                <c:pt idx="432">
                  <c:v>99008</c:v>
                </c:pt>
                <c:pt idx="433">
                  <c:v>106096</c:v>
                </c:pt>
                <c:pt idx="434">
                  <c:v>103664</c:v>
                </c:pt>
                <c:pt idx="435">
                  <c:v>87184</c:v>
                </c:pt>
                <c:pt idx="436">
                  <c:v>89984</c:v>
                </c:pt>
                <c:pt idx="437">
                  <c:v>95912</c:v>
                </c:pt>
                <c:pt idx="438">
                  <c:v>101048</c:v>
                </c:pt>
                <c:pt idx="439">
                  <c:v>102440</c:v>
                </c:pt>
                <c:pt idx="440">
                  <c:v>93704</c:v>
                </c:pt>
                <c:pt idx="441">
                  <c:v>80328</c:v>
                </c:pt>
                <c:pt idx="442">
                  <c:v>77200</c:v>
                </c:pt>
                <c:pt idx="443">
                  <c:v>77752</c:v>
                </c:pt>
                <c:pt idx="444">
                  <c:v>75624</c:v>
                </c:pt>
                <c:pt idx="445">
                  <c:v>75776</c:v>
                </c:pt>
                <c:pt idx="446">
                  <c:v>74832</c:v>
                </c:pt>
                <c:pt idx="447">
                  <c:v>71640</c:v>
                </c:pt>
                <c:pt idx="448">
                  <c:v>78336</c:v>
                </c:pt>
                <c:pt idx="449">
                  <c:v>102216</c:v>
                </c:pt>
                <c:pt idx="450">
                  <c:v>109432</c:v>
                </c:pt>
                <c:pt idx="451">
                  <c:v>110728</c:v>
                </c:pt>
                <c:pt idx="452">
                  <c:v>113296</c:v>
                </c:pt>
                <c:pt idx="453">
                  <c:v>113688</c:v>
                </c:pt>
                <c:pt idx="454">
                  <c:v>127248</c:v>
                </c:pt>
                <c:pt idx="455">
                  <c:v>151976</c:v>
                </c:pt>
                <c:pt idx="456">
                  <c:v>158016</c:v>
                </c:pt>
                <c:pt idx="457">
                  <c:v>143952</c:v>
                </c:pt>
                <c:pt idx="458">
                  <c:v>128464</c:v>
                </c:pt>
                <c:pt idx="459">
                  <c:v>104728</c:v>
                </c:pt>
                <c:pt idx="460">
                  <c:v>95800</c:v>
                </c:pt>
                <c:pt idx="461">
                  <c:v>95960</c:v>
                </c:pt>
                <c:pt idx="462">
                  <c:v>100504</c:v>
                </c:pt>
                <c:pt idx="463">
                  <c:v>87856</c:v>
                </c:pt>
                <c:pt idx="464">
                  <c:v>72904</c:v>
                </c:pt>
                <c:pt idx="465">
                  <c:v>65928</c:v>
                </c:pt>
                <c:pt idx="466">
                  <c:v>68608</c:v>
                </c:pt>
                <c:pt idx="467">
                  <c:v>71568</c:v>
                </c:pt>
                <c:pt idx="468">
                  <c:v>71216</c:v>
                </c:pt>
                <c:pt idx="469">
                  <c:v>68616</c:v>
                </c:pt>
                <c:pt idx="470">
                  <c:v>64192</c:v>
                </c:pt>
                <c:pt idx="471">
                  <c:v>61448</c:v>
                </c:pt>
                <c:pt idx="472">
                  <c:v>69192</c:v>
                </c:pt>
                <c:pt idx="473">
                  <c:v>83104</c:v>
                </c:pt>
                <c:pt idx="474">
                  <c:v>87512</c:v>
                </c:pt>
                <c:pt idx="475">
                  <c:v>95328</c:v>
                </c:pt>
                <c:pt idx="476">
                  <c:v>103040</c:v>
                </c:pt>
                <c:pt idx="477">
                  <c:v>104984</c:v>
                </c:pt>
                <c:pt idx="478">
                  <c:v>106448</c:v>
                </c:pt>
                <c:pt idx="479">
                  <c:v>105640</c:v>
                </c:pt>
                <c:pt idx="480">
                  <c:v>101720</c:v>
                </c:pt>
                <c:pt idx="481">
                  <c:v>100608</c:v>
                </c:pt>
                <c:pt idx="482">
                  <c:v>98928</c:v>
                </c:pt>
                <c:pt idx="483">
                  <c:v>82152</c:v>
                </c:pt>
                <c:pt idx="484">
                  <c:v>71520</c:v>
                </c:pt>
                <c:pt idx="485">
                  <c:v>65864</c:v>
                </c:pt>
                <c:pt idx="486">
                  <c:v>59952</c:v>
                </c:pt>
                <c:pt idx="487">
                  <c:v>58280</c:v>
                </c:pt>
                <c:pt idx="488">
                  <c:v>60160</c:v>
                </c:pt>
                <c:pt idx="489">
                  <c:v>60472</c:v>
                </c:pt>
                <c:pt idx="490">
                  <c:v>64216</c:v>
                </c:pt>
                <c:pt idx="491">
                  <c:v>65216</c:v>
                </c:pt>
                <c:pt idx="492">
                  <c:v>61944</c:v>
                </c:pt>
                <c:pt idx="493">
                  <c:v>61304</c:v>
                </c:pt>
                <c:pt idx="494">
                  <c:v>65816</c:v>
                </c:pt>
                <c:pt idx="495">
                  <c:v>68632</c:v>
                </c:pt>
                <c:pt idx="496">
                  <c:v>81328</c:v>
                </c:pt>
                <c:pt idx="497">
                  <c:v>103344</c:v>
                </c:pt>
                <c:pt idx="498">
                  <c:v>115616</c:v>
                </c:pt>
                <c:pt idx="499">
                  <c:v>120176</c:v>
                </c:pt>
                <c:pt idx="500">
                  <c:v>116736</c:v>
                </c:pt>
                <c:pt idx="501">
                  <c:v>112968</c:v>
                </c:pt>
                <c:pt idx="502">
                  <c:v>116264</c:v>
                </c:pt>
                <c:pt idx="503">
                  <c:v>118496</c:v>
                </c:pt>
                <c:pt idx="504">
                  <c:v>112760</c:v>
                </c:pt>
                <c:pt idx="505">
                  <c:v>103072</c:v>
                </c:pt>
                <c:pt idx="506">
                  <c:v>89304</c:v>
                </c:pt>
                <c:pt idx="507">
                  <c:v>67784</c:v>
                </c:pt>
                <c:pt idx="508">
                  <c:v>53912</c:v>
                </c:pt>
                <c:pt idx="509">
                  <c:v>50136</c:v>
                </c:pt>
                <c:pt idx="510">
                  <c:v>48864</c:v>
                </c:pt>
                <c:pt idx="511">
                  <c:v>39280</c:v>
                </c:pt>
                <c:pt idx="512">
                  <c:v>30680</c:v>
                </c:pt>
                <c:pt idx="513">
                  <c:v>27296</c:v>
                </c:pt>
                <c:pt idx="514">
                  <c:v>21592</c:v>
                </c:pt>
                <c:pt idx="515">
                  <c:v>19656</c:v>
                </c:pt>
                <c:pt idx="516">
                  <c:v>15616</c:v>
                </c:pt>
                <c:pt idx="517">
                  <c:v>15192</c:v>
                </c:pt>
                <c:pt idx="518">
                  <c:v>14744</c:v>
                </c:pt>
                <c:pt idx="519">
                  <c:v>16424</c:v>
                </c:pt>
                <c:pt idx="520">
                  <c:v>25304</c:v>
                </c:pt>
                <c:pt idx="521">
                  <c:v>39672</c:v>
                </c:pt>
                <c:pt idx="522">
                  <c:v>51696</c:v>
                </c:pt>
                <c:pt idx="523">
                  <c:v>58912</c:v>
                </c:pt>
                <c:pt idx="524">
                  <c:v>65240</c:v>
                </c:pt>
                <c:pt idx="525">
                  <c:v>68128</c:v>
                </c:pt>
                <c:pt idx="526">
                  <c:v>71280</c:v>
                </c:pt>
                <c:pt idx="527">
                  <c:v>74168</c:v>
                </c:pt>
                <c:pt idx="528">
                  <c:v>81784</c:v>
                </c:pt>
                <c:pt idx="529">
                  <c:v>85136</c:v>
                </c:pt>
                <c:pt idx="530">
                  <c:v>85496</c:v>
                </c:pt>
                <c:pt idx="531">
                  <c:v>56376</c:v>
                </c:pt>
                <c:pt idx="532">
                  <c:v>39800</c:v>
                </c:pt>
                <c:pt idx="533">
                  <c:v>39136</c:v>
                </c:pt>
                <c:pt idx="534">
                  <c:v>41048</c:v>
                </c:pt>
                <c:pt idx="535">
                  <c:v>39528</c:v>
                </c:pt>
                <c:pt idx="536">
                  <c:v>33248</c:v>
                </c:pt>
                <c:pt idx="537">
                  <c:v>30728</c:v>
                </c:pt>
                <c:pt idx="538">
                  <c:v>27136</c:v>
                </c:pt>
                <c:pt idx="539">
                  <c:v>23504</c:v>
                </c:pt>
                <c:pt idx="540">
                  <c:v>19568</c:v>
                </c:pt>
                <c:pt idx="541">
                  <c:v>15808</c:v>
                </c:pt>
                <c:pt idx="542">
                  <c:v>13568</c:v>
                </c:pt>
                <c:pt idx="543">
                  <c:v>13224</c:v>
                </c:pt>
                <c:pt idx="544">
                  <c:v>29312</c:v>
                </c:pt>
                <c:pt idx="545">
                  <c:v>45904</c:v>
                </c:pt>
                <c:pt idx="546">
                  <c:v>57488</c:v>
                </c:pt>
                <c:pt idx="547">
                  <c:v>67280</c:v>
                </c:pt>
                <c:pt idx="548">
                  <c:v>66864</c:v>
                </c:pt>
                <c:pt idx="549">
                  <c:v>68944</c:v>
                </c:pt>
                <c:pt idx="550">
                  <c:v>75232</c:v>
                </c:pt>
                <c:pt idx="551">
                  <c:v>85488</c:v>
                </c:pt>
                <c:pt idx="552">
                  <c:v>83040</c:v>
                </c:pt>
                <c:pt idx="553">
                  <c:v>83760</c:v>
                </c:pt>
                <c:pt idx="554">
                  <c:v>76440</c:v>
                </c:pt>
                <c:pt idx="555">
                  <c:v>58304</c:v>
                </c:pt>
                <c:pt idx="556">
                  <c:v>48168</c:v>
                </c:pt>
                <c:pt idx="557">
                  <c:v>45496</c:v>
                </c:pt>
                <c:pt idx="558">
                  <c:v>39952</c:v>
                </c:pt>
                <c:pt idx="559">
                  <c:v>33664</c:v>
                </c:pt>
                <c:pt idx="560">
                  <c:v>27760</c:v>
                </c:pt>
                <c:pt idx="561">
                  <c:v>23792</c:v>
                </c:pt>
                <c:pt idx="562">
                  <c:v>18928</c:v>
                </c:pt>
                <c:pt idx="563">
                  <c:v>16584</c:v>
                </c:pt>
                <c:pt idx="564">
                  <c:v>13320</c:v>
                </c:pt>
                <c:pt idx="565">
                  <c:v>11296</c:v>
                </c:pt>
                <c:pt idx="566">
                  <c:v>10456</c:v>
                </c:pt>
                <c:pt idx="567">
                  <c:v>13016</c:v>
                </c:pt>
                <c:pt idx="568">
                  <c:v>33512</c:v>
                </c:pt>
                <c:pt idx="569">
                  <c:v>49032</c:v>
                </c:pt>
                <c:pt idx="570">
                  <c:v>59512</c:v>
                </c:pt>
                <c:pt idx="571">
                  <c:v>64416</c:v>
                </c:pt>
                <c:pt idx="572">
                  <c:v>62904</c:v>
                </c:pt>
                <c:pt idx="573">
                  <c:v>65624</c:v>
                </c:pt>
                <c:pt idx="574">
                  <c:v>74608</c:v>
                </c:pt>
                <c:pt idx="575">
                  <c:v>73448</c:v>
                </c:pt>
                <c:pt idx="576">
                  <c:v>72600</c:v>
                </c:pt>
                <c:pt idx="577">
                  <c:v>68000</c:v>
                </c:pt>
                <c:pt idx="578">
                  <c:v>58192</c:v>
                </c:pt>
                <c:pt idx="579">
                  <c:v>35472</c:v>
                </c:pt>
                <c:pt idx="580">
                  <c:v>25072</c:v>
                </c:pt>
                <c:pt idx="581">
                  <c:v>31072</c:v>
                </c:pt>
                <c:pt idx="582">
                  <c:v>37752</c:v>
                </c:pt>
                <c:pt idx="583">
                  <c:v>40032</c:v>
                </c:pt>
                <c:pt idx="584">
                  <c:v>43160</c:v>
                </c:pt>
                <c:pt idx="585">
                  <c:v>43136</c:v>
                </c:pt>
                <c:pt idx="586">
                  <c:v>41944</c:v>
                </c:pt>
                <c:pt idx="587">
                  <c:v>36584</c:v>
                </c:pt>
                <c:pt idx="588">
                  <c:v>30552</c:v>
                </c:pt>
                <c:pt idx="589">
                  <c:v>27784</c:v>
                </c:pt>
                <c:pt idx="590">
                  <c:v>22496</c:v>
                </c:pt>
                <c:pt idx="591">
                  <c:v>21920</c:v>
                </c:pt>
                <c:pt idx="592">
                  <c:v>44800</c:v>
                </c:pt>
                <c:pt idx="593">
                  <c:v>66952</c:v>
                </c:pt>
                <c:pt idx="594">
                  <c:v>76144</c:v>
                </c:pt>
                <c:pt idx="595">
                  <c:v>75976</c:v>
                </c:pt>
                <c:pt idx="596">
                  <c:v>70512</c:v>
                </c:pt>
                <c:pt idx="597">
                  <c:v>68952</c:v>
                </c:pt>
                <c:pt idx="598">
                  <c:v>68744</c:v>
                </c:pt>
                <c:pt idx="599">
                  <c:v>70672</c:v>
                </c:pt>
                <c:pt idx="600">
                  <c:v>77768</c:v>
                </c:pt>
                <c:pt idx="601">
                  <c:v>74912</c:v>
                </c:pt>
                <c:pt idx="602">
                  <c:v>67240</c:v>
                </c:pt>
                <c:pt idx="603">
                  <c:v>44784</c:v>
                </c:pt>
                <c:pt idx="604">
                  <c:v>43208</c:v>
                </c:pt>
                <c:pt idx="605">
                  <c:v>63504</c:v>
                </c:pt>
                <c:pt idx="606">
                  <c:v>82960</c:v>
                </c:pt>
                <c:pt idx="607">
                  <c:v>96296</c:v>
                </c:pt>
                <c:pt idx="608">
                  <c:v>102960</c:v>
                </c:pt>
                <c:pt idx="609">
                  <c:v>98424</c:v>
                </c:pt>
                <c:pt idx="610">
                  <c:v>96832</c:v>
                </c:pt>
                <c:pt idx="611">
                  <c:v>94568</c:v>
                </c:pt>
                <c:pt idx="612">
                  <c:v>83048</c:v>
                </c:pt>
                <c:pt idx="613">
                  <c:v>73816</c:v>
                </c:pt>
                <c:pt idx="614">
                  <c:v>72664</c:v>
                </c:pt>
                <c:pt idx="615">
                  <c:v>70064</c:v>
                </c:pt>
                <c:pt idx="616">
                  <c:v>82656</c:v>
                </c:pt>
                <c:pt idx="617">
                  <c:v>101760</c:v>
                </c:pt>
                <c:pt idx="618">
                  <c:v>120712</c:v>
                </c:pt>
                <c:pt idx="619">
                  <c:v>123640</c:v>
                </c:pt>
                <c:pt idx="620">
                  <c:v>123920</c:v>
                </c:pt>
                <c:pt idx="621">
                  <c:v>127872</c:v>
                </c:pt>
                <c:pt idx="622">
                  <c:v>123688</c:v>
                </c:pt>
                <c:pt idx="623">
                  <c:v>124480</c:v>
                </c:pt>
                <c:pt idx="624">
                  <c:v>128840</c:v>
                </c:pt>
                <c:pt idx="625">
                  <c:v>137216</c:v>
                </c:pt>
                <c:pt idx="626">
                  <c:v>138176</c:v>
                </c:pt>
                <c:pt idx="627">
                  <c:v>104264</c:v>
                </c:pt>
                <c:pt idx="628">
                  <c:v>98016</c:v>
                </c:pt>
                <c:pt idx="629">
                  <c:v>112360</c:v>
                </c:pt>
                <c:pt idx="630">
                  <c:v>123576</c:v>
                </c:pt>
                <c:pt idx="631">
                  <c:v>137488</c:v>
                </c:pt>
                <c:pt idx="632">
                  <c:v>137872</c:v>
                </c:pt>
                <c:pt idx="633">
                  <c:v>142920</c:v>
                </c:pt>
                <c:pt idx="634">
                  <c:v>145360</c:v>
                </c:pt>
                <c:pt idx="635">
                  <c:v>137416</c:v>
                </c:pt>
                <c:pt idx="636">
                  <c:v>123152</c:v>
                </c:pt>
                <c:pt idx="637">
                  <c:v>114520</c:v>
                </c:pt>
                <c:pt idx="638">
                  <c:v>112600</c:v>
                </c:pt>
                <c:pt idx="639">
                  <c:v>116408</c:v>
                </c:pt>
                <c:pt idx="640">
                  <c:v>138192</c:v>
                </c:pt>
                <c:pt idx="641">
                  <c:v>166696</c:v>
                </c:pt>
                <c:pt idx="642">
                  <c:v>160984</c:v>
                </c:pt>
                <c:pt idx="643">
                  <c:v>145616</c:v>
                </c:pt>
                <c:pt idx="644">
                  <c:v>139536</c:v>
                </c:pt>
                <c:pt idx="645">
                  <c:v>132832</c:v>
                </c:pt>
                <c:pt idx="646">
                  <c:v>129352</c:v>
                </c:pt>
                <c:pt idx="647">
                  <c:v>129264</c:v>
                </c:pt>
                <c:pt idx="648">
                  <c:v>123584</c:v>
                </c:pt>
                <c:pt idx="649">
                  <c:v>138336</c:v>
                </c:pt>
                <c:pt idx="650">
                  <c:v>162400</c:v>
                </c:pt>
                <c:pt idx="651">
                  <c:v>150912</c:v>
                </c:pt>
                <c:pt idx="652">
                  <c:v>128104</c:v>
                </c:pt>
                <c:pt idx="653">
                  <c:v>135496</c:v>
                </c:pt>
                <c:pt idx="654">
                  <c:v>129472</c:v>
                </c:pt>
                <c:pt idx="655">
                  <c:v>115728</c:v>
                </c:pt>
                <c:pt idx="656">
                  <c:v>109928</c:v>
                </c:pt>
                <c:pt idx="657">
                  <c:v>98048</c:v>
                </c:pt>
                <c:pt idx="658">
                  <c:v>88616</c:v>
                </c:pt>
                <c:pt idx="659">
                  <c:v>79872</c:v>
                </c:pt>
                <c:pt idx="660">
                  <c:v>75240</c:v>
                </c:pt>
                <c:pt idx="661">
                  <c:v>69064</c:v>
                </c:pt>
                <c:pt idx="662">
                  <c:v>71128</c:v>
                </c:pt>
                <c:pt idx="663">
                  <c:v>71648</c:v>
                </c:pt>
                <c:pt idx="664">
                  <c:v>88608</c:v>
                </c:pt>
                <c:pt idx="665">
                  <c:v>118808</c:v>
                </c:pt>
                <c:pt idx="666">
                  <c:v>128456</c:v>
                </c:pt>
                <c:pt idx="667">
                  <c:v>122872</c:v>
                </c:pt>
                <c:pt idx="668">
                  <c:v>117112</c:v>
                </c:pt>
                <c:pt idx="669">
                  <c:v>113528</c:v>
                </c:pt>
                <c:pt idx="670">
                  <c:v>116992</c:v>
                </c:pt>
                <c:pt idx="671">
                  <c:v>121520</c:v>
                </c:pt>
                <c:pt idx="672">
                  <c:v>131296</c:v>
                </c:pt>
                <c:pt idx="673">
                  <c:v>129032</c:v>
                </c:pt>
                <c:pt idx="674">
                  <c:v>113496</c:v>
                </c:pt>
                <c:pt idx="675">
                  <c:v>99688</c:v>
                </c:pt>
                <c:pt idx="676">
                  <c:v>105408</c:v>
                </c:pt>
                <c:pt idx="677">
                  <c:v>119912</c:v>
                </c:pt>
                <c:pt idx="678">
                  <c:v>128104</c:v>
                </c:pt>
                <c:pt idx="679">
                  <c:v>104504</c:v>
                </c:pt>
                <c:pt idx="680">
                  <c:v>81472</c:v>
                </c:pt>
                <c:pt idx="681">
                  <c:v>61568</c:v>
                </c:pt>
                <c:pt idx="682">
                  <c:v>50976</c:v>
                </c:pt>
                <c:pt idx="683">
                  <c:v>44768</c:v>
                </c:pt>
                <c:pt idx="684">
                  <c:v>38768</c:v>
                </c:pt>
                <c:pt idx="685">
                  <c:v>34800</c:v>
                </c:pt>
                <c:pt idx="686">
                  <c:v>31752</c:v>
                </c:pt>
                <c:pt idx="687">
                  <c:v>38176</c:v>
                </c:pt>
                <c:pt idx="688">
                  <c:v>48808</c:v>
                </c:pt>
                <c:pt idx="689">
                  <c:v>68240</c:v>
                </c:pt>
                <c:pt idx="690">
                  <c:v>73264</c:v>
                </c:pt>
                <c:pt idx="691">
                  <c:v>75656</c:v>
                </c:pt>
                <c:pt idx="692">
                  <c:v>76304</c:v>
                </c:pt>
                <c:pt idx="693">
                  <c:v>79312</c:v>
                </c:pt>
                <c:pt idx="694">
                  <c:v>76864</c:v>
                </c:pt>
                <c:pt idx="695">
                  <c:v>82048</c:v>
                </c:pt>
                <c:pt idx="696">
                  <c:v>82872</c:v>
                </c:pt>
                <c:pt idx="697">
                  <c:v>70264</c:v>
                </c:pt>
                <c:pt idx="698">
                  <c:v>57720</c:v>
                </c:pt>
                <c:pt idx="699">
                  <c:v>39688</c:v>
                </c:pt>
                <c:pt idx="700">
                  <c:v>30896</c:v>
                </c:pt>
                <c:pt idx="701">
                  <c:v>24888</c:v>
                </c:pt>
                <c:pt idx="702">
                  <c:v>22352</c:v>
                </c:pt>
                <c:pt idx="703">
                  <c:v>20200</c:v>
                </c:pt>
                <c:pt idx="704">
                  <c:v>18080</c:v>
                </c:pt>
                <c:pt idx="705">
                  <c:v>14536</c:v>
                </c:pt>
                <c:pt idx="706">
                  <c:v>13952</c:v>
                </c:pt>
                <c:pt idx="707">
                  <c:v>11496</c:v>
                </c:pt>
                <c:pt idx="708">
                  <c:v>8592</c:v>
                </c:pt>
                <c:pt idx="709">
                  <c:v>7696</c:v>
                </c:pt>
                <c:pt idx="710">
                  <c:v>8344</c:v>
                </c:pt>
                <c:pt idx="711">
                  <c:v>12376</c:v>
                </c:pt>
                <c:pt idx="712">
                  <c:v>23896</c:v>
                </c:pt>
                <c:pt idx="713">
                  <c:v>33024</c:v>
                </c:pt>
                <c:pt idx="714">
                  <c:v>44488</c:v>
                </c:pt>
                <c:pt idx="715">
                  <c:v>55048</c:v>
                </c:pt>
                <c:pt idx="716">
                  <c:v>61824</c:v>
                </c:pt>
                <c:pt idx="717">
                  <c:v>70240</c:v>
                </c:pt>
                <c:pt idx="718">
                  <c:v>67616</c:v>
                </c:pt>
                <c:pt idx="719">
                  <c:v>68160</c:v>
                </c:pt>
                <c:pt idx="720">
                  <c:v>62768</c:v>
                </c:pt>
                <c:pt idx="721">
                  <c:v>57000</c:v>
                </c:pt>
                <c:pt idx="722">
                  <c:v>50464</c:v>
                </c:pt>
                <c:pt idx="723">
                  <c:v>35176</c:v>
                </c:pt>
                <c:pt idx="724">
                  <c:v>26600</c:v>
                </c:pt>
                <c:pt idx="725">
                  <c:v>25496</c:v>
                </c:pt>
                <c:pt idx="726">
                  <c:v>24376</c:v>
                </c:pt>
                <c:pt idx="727">
                  <c:v>26232</c:v>
                </c:pt>
                <c:pt idx="728">
                  <c:v>29464</c:v>
                </c:pt>
                <c:pt idx="729">
                  <c:v>24320</c:v>
                </c:pt>
                <c:pt idx="730">
                  <c:v>18848</c:v>
                </c:pt>
                <c:pt idx="731">
                  <c:v>12296</c:v>
                </c:pt>
                <c:pt idx="732">
                  <c:v>6400</c:v>
                </c:pt>
                <c:pt idx="733">
                  <c:v>4264</c:v>
                </c:pt>
                <c:pt idx="734">
                  <c:v>5216</c:v>
                </c:pt>
                <c:pt idx="735">
                  <c:v>7608</c:v>
                </c:pt>
                <c:pt idx="736">
                  <c:v>18576</c:v>
                </c:pt>
                <c:pt idx="737">
                  <c:v>33192</c:v>
                </c:pt>
                <c:pt idx="738">
                  <c:v>43224</c:v>
                </c:pt>
                <c:pt idx="739">
                  <c:v>54240</c:v>
                </c:pt>
                <c:pt idx="740">
                  <c:v>65104</c:v>
                </c:pt>
                <c:pt idx="741">
                  <c:v>67224</c:v>
                </c:pt>
                <c:pt idx="742">
                  <c:v>66912</c:v>
                </c:pt>
                <c:pt idx="743">
                  <c:v>67208</c:v>
                </c:pt>
                <c:pt idx="744">
                  <c:v>72544</c:v>
                </c:pt>
                <c:pt idx="745">
                  <c:v>70744</c:v>
                </c:pt>
                <c:pt idx="746">
                  <c:v>58560</c:v>
                </c:pt>
                <c:pt idx="747">
                  <c:v>45672</c:v>
                </c:pt>
                <c:pt idx="748">
                  <c:v>46080</c:v>
                </c:pt>
                <c:pt idx="749">
                  <c:v>53704</c:v>
                </c:pt>
                <c:pt idx="750">
                  <c:v>51056</c:v>
                </c:pt>
                <c:pt idx="751">
                  <c:v>49096</c:v>
                </c:pt>
                <c:pt idx="752">
                  <c:v>47464</c:v>
                </c:pt>
                <c:pt idx="753">
                  <c:v>50040</c:v>
                </c:pt>
                <c:pt idx="754">
                  <c:v>49648</c:v>
                </c:pt>
                <c:pt idx="755">
                  <c:v>48304</c:v>
                </c:pt>
                <c:pt idx="756">
                  <c:v>45864</c:v>
                </c:pt>
                <c:pt idx="757">
                  <c:v>41616</c:v>
                </c:pt>
                <c:pt idx="758">
                  <c:v>39560</c:v>
                </c:pt>
                <c:pt idx="759">
                  <c:v>37432</c:v>
                </c:pt>
                <c:pt idx="760">
                  <c:v>41232</c:v>
                </c:pt>
                <c:pt idx="761">
                  <c:v>46752</c:v>
                </c:pt>
                <c:pt idx="762">
                  <c:v>56936</c:v>
                </c:pt>
                <c:pt idx="763">
                  <c:v>70272</c:v>
                </c:pt>
                <c:pt idx="764">
                  <c:v>78696</c:v>
                </c:pt>
                <c:pt idx="765">
                  <c:v>80992</c:v>
                </c:pt>
                <c:pt idx="766">
                  <c:v>76688</c:v>
                </c:pt>
                <c:pt idx="767">
                  <c:v>68816</c:v>
                </c:pt>
                <c:pt idx="768">
                  <c:v>74064</c:v>
                </c:pt>
                <c:pt idx="769">
                  <c:v>84152</c:v>
                </c:pt>
                <c:pt idx="770">
                  <c:v>80360</c:v>
                </c:pt>
                <c:pt idx="771">
                  <c:v>61416</c:v>
                </c:pt>
                <c:pt idx="772">
                  <c:v>55344</c:v>
                </c:pt>
                <c:pt idx="773">
                  <c:v>58016</c:v>
                </c:pt>
                <c:pt idx="774">
                  <c:v>58920</c:v>
                </c:pt>
                <c:pt idx="775">
                  <c:v>61128</c:v>
                </c:pt>
                <c:pt idx="776">
                  <c:v>50792</c:v>
                </c:pt>
                <c:pt idx="777">
                  <c:v>39512</c:v>
                </c:pt>
                <c:pt idx="778">
                  <c:v>35520</c:v>
                </c:pt>
                <c:pt idx="779">
                  <c:v>27760</c:v>
                </c:pt>
                <c:pt idx="780">
                  <c:v>19328</c:v>
                </c:pt>
                <c:pt idx="781">
                  <c:v>16624</c:v>
                </c:pt>
                <c:pt idx="782">
                  <c:v>16984</c:v>
                </c:pt>
                <c:pt idx="783">
                  <c:v>17696</c:v>
                </c:pt>
                <c:pt idx="784">
                  <c:v>37008</c:v>
                </c:pt>
                <c:pt idx="785">
                  <c:v>53056</c:v>
                </c:pt>
                <c:pt idx="786">
                  <c:v>66016</c:v>
                </c:pt>
                <c:pt idx="787">
                  <c:v>79432</c:v>
                </c:pt>
                <c:pt idx="788">
                  <c:v>80056</c:v>
                </c:pt>
                <c:pt idx="789">
                  <c:v>84688</c:v>
                </c:pt>
                <c:pt idx="790">
                  <c:v>87016</c:v>
                </c:pt>
                <c:pt idx="791">
                  <c:v>85504</c:v>
                </c:pt>
                <c:pt idx="792">
                  <c:v>81856</c:v>
                </c:pt>
                <c:pt idx="793">
                  <c:v>74752</c:v>
                </c:pt>
                <c:pt idx="794">
                  <c:v>59680</c:v>
                </c:pt>
                <c:pt idx="795">
                  <c:v>29904</c:v>
                </c:pt>
                <c:pt idx="796">
                  <c:v>20976</c:v>
                </c:pt>
                <c:pt idx="797">
                  <c:v>26296</c:v>
                </c:pt>
                <c:pt idx="798">
                  <c:v>28784</c:v>
                </c:pt>
                <c:pt idx="799">
                  <c:v>27752</c:v>
                </c:pt>
                <c:pt idx="800">
                  <c:v>29712</c:v>
                </c:pt>
                <c:pt idx="801">
                  <c:v>33240</c:v>
                </c:pt>
                <c:pt idx="802">
                  <c:v>39056</c:v>
                </c:pt>
                <c:pt idx="803">
                  <c:v>34752</c:v>
                </c:pt>
                <c:pt idx="804">
                  <c:v>26000</c:v>
                </c:pt>
                <c:pt idx="805">
                  <c:v>23696</c:v>
                </c:pt>
                <c:pt idx="806">
                  <c:v>23968</c:v>
                </c:pt>
                <c:pt idx="807">
                  <c:v>25480</c:v>
                </c:pt>
                <c:pt idx="808">
                  <c:v>46744</c:v>
                </c:pt>
                <c:pt idx="809">
                  <c:v>64400</c:v>
                </c:pt>
                <c:pt idx="810">
                  <c:v>69216</c:v>
                </c:pt>
                <c:pt idx="811">
                  <c:v>71784</c:v>
                </c:pt>
                <c:pt idx="812">
                  <c:v>71384</c:v>
                </c:pt>
                <c:pt idx="813">
                  <c:v>71672</c:v>
                </c:pt>
                <c:pt idx="814">
                  <c:v>69864</c:v>
                </c:pt>
                <c:pt idx="815">
                  <c:v>76216</c:v>
                </c:pt>
                <c:pt idx="816">
                  <c:v>73856</c:v>
                </c:pt>
                <c:pt idx="817">
                  <c:v>79008</c:v>
                </c:pt>
                <c:pt idx="818">
                  <c:v>78736</c:v>
                </c:pt>
                <c:pt idx="819">
                  <c:v>56184</c:v>
                </c:pt>
                <c:pt idx="820">
                  <c:v>51856</c:v>
                </c:pt>
                <c:pt idx="821">
                  <c:v>47408</c:v>
                </c:pt>
                <c:pt idx="822">
                  <c:v>51440</c:v>
                </c:pt>
                <c:pt idx="823">
                  <c:v>64616</c:v>
                </c:pt>
                <c:pt idx="824">
                  <c:v>72296</c:v>
                </c:pt>
                <c:pt idx="825">
                  <c:v>69736</c:v>
                </c:pt>
                <c:pt idx="826">
                  <c:v>67704</c:v>
                </c:pt>
                <c:pt idx="827">
                  <c:v>63832</c:v>
                </c:pt>
                <c:pt idx="828">
                  <c:v>58216</c:v>
                </c:pt>
                <c:pt idx="829">
                  <c:v>52848</c:v>
                </c:pt>
                <c:pt idx="830">
                  <c:v>46864</c:v>
                </c:pt>
                <c:pt idx="831">
                  <c:v>40992</c:v>
                </c:pt>
                <c:pt idx="832">
                  <c:v>60240</c:v>
                </c:pt>
                <c:pt idx="833">
                  <c:v>72488</c:v>
                </c:pt>
                <c:pt idx="834">
                  <c:v>81400</c:v>
                </c:pt>
                <c:pt idx="835">
                  <c:v>82336</c:v>
                </c:pt>
                <c:pt idx="836">
                  <c:v>79592</c:v>
                </c:pt>
                <c:pt idx="837">
                  <c:v>79816</c:v>
                </c:pt>
                <c:pt idx="838">
                  <c:v>78968</c:v>
                </c:pt>
                <c:pt idx="839">
                  <c:v>84760</c:v>
                </c:pt>
                <c:pt idx="840">
                  <c:v>87488</c:v>
                </c:pt>
                <c:pt idx="841">
                  <c:v>90160</c:v>
                </c:pt>
                <c:pt idx="842">
                  <c:v>80616</c:v>
                </c:pt>
                <c:pt idx="843">
                  <c:v>51136</c:v>
                </c:pt>
                <c:pt idx="844">
                  <c:v>48848</c:v>
                </c:pt>
                <c:pt idx="845">
                  <c:v>55032</c:v>
                </c:pt>
                <c:pt idx="846">
                  <c:v>63032</c:v>
                </c:pt>
                <c:pt idx="847">
                  <c:v>66344</c:v>
                </c:pt>
                <c:pt idx="848">
                  <c:v>66264</c:v>
                </c:pt>
                <c:pt idx="849">
                  <c:v>61488</c:v>
                </c:pt>
                <c:pt idx="850">
                  <c:v>63112</c:v>
                </c:pt>
                <c:pt idx="851">
                  <c:v>57072</c:v>
                </c:pt>
                <c:pt idx="852">
                  <c:v>51936</c:v>
                </c:pt>
                <c:pt idx="853">
                  <c:v>45776</c:v>
                </c:pt>
                <c:pt idx="854">
                  <c:v>43096</c:v>
                </c:pt>
                <c:pt idx="855">
                  <c:v>40408</c:v>
                </c:pt>
                <c:pt idx="856">
                  <c:v>61608</c:v>
                </c:pt>
                <c:pt idx="857">
                  <c:v>77728</c:v>
                </c:pt>
                <c:pt idx="858">
                  <c:v>79616</c:v>
                </c:pt>
                <c:pt idx="859">
                  <c:v>79104</c:v>
                </c:pt>
                <c:pt idx="860">
                  <c:v>79200</c:v>
                </c:pt>
                <c:pt idx="861">
                  <c:v>78440</c:v>
                </c:pt>
                <c:pt idx="862">
                  <c:v>80848</c:v>
                </c:pt>
                <c:pt idx="863">
                  <c:v>82728</c:v>
                </c:pt>
                <c:pt idx="864">
                  <c:v>85152</c:v>
                </c:pt>
                <c:pt idx="865">
                  <c:v>84696</c:v>
                </c:pt>
                <c:pt idx="866">
                  <c:v>67992</c:v>
                </c:pt>
                <c:pt idx="867">
                  <c:v>38440</c:v>
                </c:pt>
                <c:pt idx="868">
                  <c:v>35160</c:v>
                </c:pt>
                <c:pt idx="869">
                  <c:v>43712</c:v>
                </c:pt>
                <c:pt idx="870">
                  <c:v>54032</c:v>
                </c:pt>
                <c:pt idx="871">
                  <c:v>51800</c:v>
                </c:pt>
                <c:pt idx="872">
                  <c:v>46840</c:v>
                </c:pt>
                <c:pt idx="873">
                  <c:v>43048</c:v>
                </c:pt>
                <c:pt idx="874">
                  <c:v>33624</c:v>
                </c:pt>
                <c:pt idx="875">
                  <c:v>25920</c:v>
                </c:pt>
                <c:pt idx="876">
                  <c:v>22448</c:v>
                </c:pt>
                <c:pt idx="877">
                  <c:v>20192</c:v>
                </c:pt>
                <c:pt idx="878">
                  <c:v>20480</c:v>
                </c:pt>
                <c:pt idx="879">
                  <c:v>24760</c:v>
                </c:pt>
                <c:pt idx="880">
                  <c:v>50912</c:v>
                </c:pt>
                <c:pt idx="881">
                  <c:v>72624</c:v>
                </c:pt>
                <c:pt idx="882">
                  <c:v>85384</c:v>
                </c:pt>
                <c:pt idx="883">
                  <c:v>108384</c:v>
                </c:pt>
                <c:pt idx="884">
                  <c:v>117704</c:v>
                </c:pt>
                <c:pt idx="885">
                  <c:v>118648</c:v>
                </c:pt>
                <c:pt idx="886">
                  <c:v>121192</c:v>
                </c:pt>
                <c:pt idx="887">
                  <c:v>120456</c:v>
                </c:pt>
                <c:pt idx="888">
                  <c:v>117280</c:v>
                </c:pt>
                <c:pt idx="889">
                  <c:v>106976</c:v>
                </c:pt>
                <c:pt idx="890">
                  <c:v>78192</c:v>
                </c:pt>
                <c:pt idx="891">
                  <c:v>45832</c:v>
                </c:pt>
                <c:pt idx="892">
                  <c:v>43416</c:v>
                </c:pt>
                <c:pt idx="893">
                  <c:v>52232</c:v>
                </c:pt>
                <c:pt idx="894">
                  <c:v>59968</c:v>
                </c:pt>
                <c:pt idx="895">
                  <c:v>56688</c:v>
                </c:pt>
                <c:pt idx="896">
                  <c:v>45816</c:v>
                </c:pt>
                <c:pt idx="897">
                  <c:v>35880</c:v>
                </c:pt>
                <c:pt idx="898">
                  <c:v>27616</c:v>
                </c:pt>
                <c:pt idx="899">
                  <c:v>21704</c:v>
                </c:pt>
                <c:pt idx="900">
                  <c:v>16656</c:v>
                </c:pt>
                <c:pt idx="901">
                  <c:v>13024</c:v>
                </c:pt>
                <c:pt idx="902">
                  <c:v>12576</c:v>
                </c:pt>
                <c:pt idx="903">
                  <c:v>15648</c:v>
                </c:pt>
                <c:pt idx="904">
                  <c:v>45680</c:v>
                </c:pt>
                <c:pt idx="905">
                  <c:v>74848</c:v>
                </c:pt>
                <c:pt idx="906">
                  <c:v>82912</c:v>
                </c:pt>
                <c:pt idx="907">
                  <c:v>87536</c:v>
                </c:pt>
                <c:pt idx="908">
                  <c:v>84896</c:v>
                </c:pt>
                <c:pt idx="909">
                  <c:v>81800</c:v>
                </c:pt>
                <c:pt idx="910">
                  <c:v>81120</c:v>
                </c:pt>
                <c:pt idx="911">
                  <c:v>81024</c:v>
                </c:pt>
                <c:pt idx="912">
                  <c:v>78192</c:v>
                </c:pt>
                <c:pt idx="913">
                  <c:v>71848</c:v>
                </c:pt>
                <c:pt idx="914">
                  <c:v>54472</c:v>
                </c:pt>
                <c:pt idx="915">
                  <c:v>30712</c:v>
                </c:pt>
                <c:pt idx="916">
                  <c:v>35576</c:v>
                </c:pt>
                <c:pt idx="917">
                  <c:v>43824</c:v>
                </c:pt>
                <c:pt idx="918">
                  <c:v>57280</c:v>
                </c:pt>
                <c:pt idx="919">
                  <c:v>72496</c:v>
                </c:pt>
                <c:pt idx="920">
                  <c:v>81024</c:v>
                </c:pt>
                <c:pt idx="921">
                  <c:v>86296</c:v>
                </c:pt>
                <c:pt idx="922">
                  <c:v>88664</c:v>
                </c:pt>
                <c:pt idx="923">
                  <c:v>88656</c:v>
                </c:pt>
                <c:pt idx="924">
                  <c:v>82968</c:v>
                </c:pt>
                <c:pt idx="925">
                  <c:v>72360</c:v>
                </c:pt>
                <c:pt idx="926">
                  <c:v>61280</c:v>
                </c:pt>
                <c:pt idx="927">
                  <c:v>58280</c:v>
                </c:pt>
                <c:pt idx="928">
                  <c:v>72568</c:v>
                </c:pt>
                <c:pt idx="929">
                  <c:v>81312</c:v>
                </c:pt>
                <c:pt idx="930">
                  <c:v>88776</c:v>
                </c:pt>
                <c:pt idx="931">
                  <c:v>90704</c:v>
                </c:pt>
                <c:pt idx="932">
                  <c:v>85832</c:v>
                </c:pt>
                <c:pt idx="933">
                  <c:v>86352</c:v>
                </c:pt>
                <c:pt idx="934">
                  <c:v>87424</c:v>
                </c:pt>
                <c:pt idx="935">
                  <c:v>94760</c:v>
                </c:pt>
                <c:pt idx="936">
                  <c:v>99896</c:v>
                </c:pt>
                <c:pt idx="937">
                  <c:v>92064</c:v>
                </c:pt>
                <c:pt idx="938">
                  <c:v>74480</c:v>
                </c:pt>
                <c:pt idx="939">
                  <c:v>53256</c:v>
                </c:pt>
                <c:pt idx="940">
                  <c:v>71552</c:v>
                </c:pt>
                <c:pt idx="941">
                  <c:v>97192</c:v>
                </c:pt>
                <c:pt idx="942">
                  <c:v>118560</c:v>
                </c:pt>
                <c:pt idx="943">
                  <c:v>129488</c:v>
                </c:pt>
                <c:pt idx="944">
                  <c:v>127384</c:v>
                </c:pt>
                <c:pt idx="945">
                  <c:v>117648</c:v>
                </c:pt>
                <c:pt idx="946">
                  <c:v>102768</c:v>
                </c:pt>
                <c:pt idx="947">
                  <c:v>88560</c:v>
                </c:pt>
                <c:pt idx="948">
                  <c:v>73336</c:v>
                </c:pt>
                <c:pt idx="949">
                  <c:v>64456</c:v>
                </c:pt>
                <c:pt idx="950">
                  <c:v>53696</c:v>
                </c:pt>
                <c:pt idx="951">
                  <c:v>47640</c:v>
                </c:pt>
                <c:pt idx="952">
                  <c:v>66512</c:v>
                </c:pt>
                <c:pt idx="953">
                  <c:v>86992</c:v>
                </c:pt>
                <c:pt idx="954">
                  <c:v>97664</c:v>
                </c:pt>
                <c:pt idx="955">
                  <c:v>96488</c:v>
                </c:pt>
                <c:pt idx="956">
                  <c:v>89904</c:v>
                </c:pt>
                <c:pt idx="957">
                  <c:v>87584</c:v>
                </c:pt>
                <c:pt idx="958">
                  <c:v>90488</c:v>
                </c:pt>
                <c:pt idx="959">
                  <c:v>100800</c:v>
                </c:pt>
                <c:pt idx="960">
                  <c:v>108864</c:v>
                </c:pt>
                <c:pt idx="961">
                  <c:v>108000</c:v>
                </c:pt>
                <c:pt idx="962">
                  <c:v>100440</c:v>
                </c:pt>
                <c:pt idx="963">
                  <c:v>85488</c:v>
                </c:pt>
                <c:pt idx="964">
                  <c:v>96320</c:v>
                </c:pt>
                <c:pt idx="965">
                  <c:v>111552</c:v>
                </c:pt>
                <c:pt idx="966">
                  <c:v>115984</c:v>
                </c:pt>
                <c:pt idx="967">
                  <c:v>118696</c:v>
                </c:pt>
                <c:pt idx="968">
                  <c:v>113464</c:v>
                </c:pt>
                <c:pt idx="969">
                  <c:v>102488</c:v>
                </c:pt>
                <c:pt idx="970">
                  <c:v>99504</c:v>
                </c:pt>
                <c:pt idx="971">
                  <c:v>95240</c:v>
                </c:pt>
                <c:pt idx="972">
                  <c:v>90480</c:v>
                </c:pt>
                <c:pt idx="973">
                  <c:v>88128</c:v>
                </c:pt>
                <c:pt idx="974">
                  <c:v>87456</c:v>
                </c:pt>
                <c:pt idx="975">
                  <c:v>94560</c:v>
                </c:pt>
                <c:pt idx="976">
                  <c:v>113616</c:v>
                </c:pt>
                <c:pt idx="977">
                  <c:v>128096</c:v>
                </c:pt>
                <c:pt idx="978">
                  <c:v>122704</c:v>
                </c:pt>
                <c:pt idx="979">
                  <c:v>113864</c:v>
                </c:pt>
                <c:pt idx="980">
                  <c:v>103104</c:v>
                </c:pt>
                <c:pt idx="981">
                  <c:v>94976</c:v>
                </c:pt>
                <c:pt idx="982">
                  <c:v>90760</c:v>
                </c:pt>
                <c:pt idx="983">
                  <c:v>91360</c:v>
                </c:pt>
                <c:pt idx="984">
                  <c:v>82408</c:v>
                </c:pt>
                <c:pt idx="985">
                  <c:v>74008</c:v>
                </c:pt>
                <c:pt idx="986">
                  <c:v>50904</c:v>
                </c:pt>
                <c:pt idx="987">
                  <c:v>19928</c:v>
                </c:pt>
                <c:pt idx="988">
                  <c:v>20520</c:v>
                </c:pt>
                <c:pt idx="989">
                  <c:v>27152</c:v>
                </c:pt>
                <c:pt idx="990">
                  <c:v>25296</c:v>
                </c:pt>
                <c:pt idx="991">
                  <c:v>23640</c:v>
                </c:pt>
                <c:pt idx="992">
                  <c:v>25704</c:v>
                </c:pt>
                <c:pt idx="993">
                  <c:v>27248</c:v>
                </c:pt>
                <c:pt idx="994">
                  <c:v>28592</c:v>
                </c:pt>
                <c:pt idx="995">
                  <c:v>31880</c:v>
                </c:pt>
                <c:pt idx="996">
                  <c:v>33472</c:v>
                </c:pt>
                <c:pt idx="997">
                  <c:v>32088</c:v>
                </c:pt>
                <c:pt idx="998">
                  <c:v>33992</c:v>
                </c:pt>
                <c:pt idx="999">
                  <c:v>36576</c:v>
                </c:pt>
                <c:pt idx="1000">
                  <c:v>57328</c:v>
                </c:pt>
                <c:pt idx="1001">
                  <c:v>79376</c:v>
                </c:pt>
                <c:pt idx="1002">
                  <c:v>94592</c:v>
                </c:pt>
                <c:pt idx="1003">
                  <c:v>103280</c:v>
                </c:pt>
                <c:pt idx="1004">
                  <c:v>100728</c:v>
                </c:pt>
                <c:pt idx="1005">
                  <c:v>98280</c:v>
                </c:pt>
                <c:pt idx="1006">
                  <c:v>95136</c:v>
                </c:pt>
                <c:pt idx="1007">
                  <c:v>92288</c:v>
                </c:pt>
                <c:pt idx="1008">
                  <c:v>88064</c:v>
                </c:pt>
                <c:pt idx="1009">
                  <c:v>80936</c:v>
                </c:pt>
                <c:pt idx="1010">
                  <c:v>59976</c:v>
                </c:pt>
                <c:pt idx="1011">
                  <c:v>33040</c:v>
                </c:pt>
                <c:pt idx="1012">
                  <c:v>47376</c:v>
                </c:pt>
                <c:pt idx="1013">
                  <c:v>78096</c:v>
                </c:pt>
                <c:pt idx="1014">
                  <c:v>98456</c:v>
                </c:pt>
                <c:pt idx="1015">
                  <c:v>102440</c:v>
                </c:pt>
                <c:pt idx="1016">
                  <c:v>105232</c:v>
                </c:pt>
                <c:pt idx="1017">
                  <c:v>108032</c:v>
                </c:pt>
                <c:pt idx="1018">
                  <c:v>108360</c:v>
                </c:pt>
                <c:pt idx="1019">
                  <c:v>105688</c:v>
                </c:pt>
                <c:pt idx="1020">
                  <c:v>96936</c:v>
                </c:pt>
                <c:pt idx="1021">
                  <c:v>87000</c:v>
                </c:pt>
                <c:pt idx="1022">
                  <c:v>80368</c:v>
                </c:pt>
                <c:pt idx="1023">
                  <c:v>79824</c:v>
                </c:pt>
                <c:pt idx="1024">
                  <c:v>96432</c:v>
                </c:pt>
                <c:pt idx="1025">
                  <c:v>113128</c:v>
                </c:pt>
                <c:pt idx="1026">
                  <c:v>122272</c:v>
                </c:pt>
                <c:pt idx="1027">
                  <c:v>113856</c:v>
                </c:pt>
                <c:pt idx="1028">
                  <c:v>110528</c:v>
                </c:pt>
                <c:pt idx="1029">
                  <c:v>112952</c:v>
                </c:pt>
                <c:pt idx="1030">
                  <c:v>115968</c:v>
                </c:pt>
                <c:pt idx="1031">
                  <c:v>120416</c:v>
                </c:pt>
                <c:pt idx="1032">
                  <c:v>124592</c:v>
                </c:pt>
                <c:pt idx="1033">
                  <c:v>125184</c:v>
                </c:pt>
                <c:pt idx="1034">
                  <c:v>114896</c:v>
                </c:pt>
                <c:pt idx="1035">
                  <c:v>91896</c:v>
                </c:pt>
                <c:pt idx="1036">
                  <c:v>101384</c:v>
                </c:pt>
                <c:pt idx="1037">
                  <c:v>117248</c:v>
                </c:pt>
                <c:pt idx="1038">
                  <c:v>130472</c:v>
                </c:pt>
                <c:pt idx="1039">
                  <c:v>133992</c:v>
                </c:pt>
                <c:pt idx="1040">
                  <c:v>131200</c:v>
                </c:pt>
                <c:pt idx="1041">
                  <c:v>125744</c:v>
                </c:pt>
                <c:pt idx="1042">
                  <c:v>121600</c:v>
                </c:pt>
                <c:pt idx="1043">
                  <c:v>116552</c:v>
                </c:pt>
                <c:pt idx="1044">
                  <c:v>111520</c:v>
                </c:pt>
                <c:pt idx="1045">
                  <c:v>102368</c:v>
                </c:pt>
                <c:pt idx="1046">
                  <c:v>95336</c:v>
                </c:pt>
                <c:pt idx="1047">
                  <c:v>94048</c:v>
                </c:pt>
                <c:pt idx="1048">
                  <c:v>103512</c:v>
                </c:pt>
                <c:pt idx="1049">
                  <c:v>128952</c:v>
                </c:pt>
                <c:pt idx="1050">
                  <c:v>149552</c:v>
                </c:pt>
                <c:pt idx="1051">
                  <c:v>155128</c:v>
                </c:pt>
                <c:pt idx="1052">
                  <c:v>162624</c:v>
                </c:pt>
                <c:pt idx="1053">
                  <c:v>167240</c:v>
                </c:pt>
                <c:pt idx="1054">
                  <c:v>172168</c:v>
                </c:pt>
                <c:pt idx="1055">
                  <c:v>170320</c:v>
                </c:pt>
                <c:pt idx="1056">
                  <c:v>171576</c:v>
                </c:pt>
                <c:pt idx="1057">
                  <c:v>159616</c:v>
                </c:pt>
                <c:pt idx="1058">
                  <c:v>140792</c:v>
                </c:pt>
                <c:pt idx="1059">
                  <c:v>110352</c:v>
                </c:pt>
                <c:pt idx="1060">
                  <c:v>111336</c:v>
                </c:pt>
                <c:pt idx="1061">
                  <c:v>123768</c:v>
                </c:pt>
                <c:pt idx="1062">
                  <c:v>125392</c:v>
                </c:pt>
                <c:pt idx="1063">
                  <c:v>124112</c:v>
                </c:pt>
                <c:pt idx="1064">
                  <c:v>120136</c:v>
                </c:pt>
                <c:pt idx="1065">
                  <c:v>116288</c:v>
                </c:pt>
                <c:pt idx="1066">
                  <c:v>112768</c:v>
                </c:pt>
                <c:pt idx="1067">
                  <c:v>112000</c:v>
                </c:pt>
                <c:pt idx="1068">
                  <c:v>108704</c:v>
                </c:pt>
                <c:pt idx="1069">
                  <c:v>102784</c:v>
                </c:pt>
                <c:pt idx="1070">
                  <c:v>99160</c:v>
                </c:pt>
                <c:pt idx="1071">
                  <c:v>103864</c:v>
                </c:pt>
                <c:pt idx="1072">
                  <c:v>121312</c:v>
                </c:pt>
                <c:pt idx="1073">
                  <c:v>154784</c:v>
                </c:pt>
                <c:pt idx="1074">
                  <c:v>168304</c:v>
                </c:pt>
                <c:pt idx="1075">
                  <c:v>160360</c:v>
                </c:pt>
                <c:pt idx="1076">
                  <c:v>148848</c:v>
                </c:pt>
                <c:pt idx="1077">
                  <c:v>149336</c:v>
                </c:pt>
                <c:pt idx="1078">
                  <c:v>144384</c:v>
                </c:pt>
                <c:pt idx="1079">
                  <c:v>145256</c:v>
                </c:pt>
                <c:pt idx="1080">
                  <c:v>151936</c:v>
                </c:pt>
                <c:pt idx="1081">
                  <c:v>162616</c:v>
                </c:pt>
                <c:pt idx="1082">
                  <c:v>148592</c:v>
                </c:pt>
                <c:pt idx="1083">
                  <c:v>111488</c:v>
                </c:pt>
                <c:pt idx="1084">
                  <c:v>112400</c:v>
                </c:pt>
                <c:pt idx="1085">
                  <c:v>129408</c:v>
                </c:pt>
                <c:pt idx="1086">
                  <c:v>142600</c:v>
                </c:pt>
                <c:pt idx="1087">
                  <c:v>147096</c:v>
                </c:pt>
                <c:pt idx="1088">
                  <c:v>146648</c:v>
                </c:pt>
                <c:pt idx="1089">
                  <c:v>143432</c:v>
                </c:pt>
                <c:pt idx="1090">
                  <c:v>140032</c:v>
                </c:pt>
                <c:pt idx="1091">
                  <c:v>140400</c:v>
                </c:pt>
                <c:pt idx="1092">
                  <c:v>135608</c:v>
                </c:pt>
                <c:pt idx="1093">
                  <c:v>126848</c:v>
                </c:pt>
                <c:pt idx="1094">
                  <c:v>117272</c:v>
                </c:pt>
                <c:pt idx="1095">
                  <c:v>114664</c:v>
                </c:pt>
                <c:pt idx="1096">
                  <c:v>124560</c:v>
                </c:pt>
                <c:pt idx="1097">
                  <c:v>158592</c:v>
                </c:pt>
                <c:pt idx="1098">
                  <c:v>176104</c:v>
                </c:pt>
                <c:pt idx="1099">
                  <c:v>170264</c:v>
                </c:pt>
                <c:pt idx="1100">
                  <c:v>160056</c:v>
                </c:pt>
                <c:pt idx="1101">
                  <c:v>154016</c:v>
                </c:pt>
                <c:pt idx="1102">
                  <c:v>153360</c:v>
                </c:pt>
                <c:pt idx="1103">
                  <c:v>152104</c:v>
                </c:pt>
                <c:pt idx="1104">
                  <c:v>150952</c:v>
                </c:pt>
                <c:pt idx="1105">
                  <c:v>155920</c:v>
                </c:pt>
                <c:pt idx="1106">
                  <c:v>148544</c:v>
                </c:pt>
                <c:pt idx="1107">
                  <c:v>120976</c:v>
                </c:pt>
                <c:pt idx="1108">
                  <c:v>132072</c:v>
                </c:pt>
                <c:pt idx="1109">
                  <c:v>150088</c:v>
                </c:pt>
                <c:pt idx="1110">
                  <c:v>158096</c:v>
                </c:pt>
                <c:pt idx="1111">
                  <c:v>161376</c:v>
                </c:pt>
                <c:pt idx="1112">
                  <c:v>160120</c:v>
                </c:pt>
                <c:pt idx="1113">
                  <c:v>157720</c:v>
                </c:pt>
                <c:pt idx="1114">
                  <c:v>156216</c:v>
                </c:pt>
                <c:pt idx="1115">
                  <c:v>150248</c:v>
                </c:pt>
                <c:pt idx="1116">
                  <c:v>144336</c:v>
                </c:pt>
                <c:pt idx="1117">
                  <c:v>137152</c:v>
                </c:pt>
                <c:pt idx="1118">
                  <c:v>130416</c:v>
                </c:pt>
                <c:pt idx="1119">
                  <c:v>125504</c:v>
                </c:pt>
                <c:pt idx="1120">
                  <c:v>140288</c:v>
                </c:pt>
                <c:pt idx="1121">
                  <c:v>173264</c:v>
                </c:pt>
                <c:pt idx="1122">
                  <c:v>181976</c:v>
                </c:pt>
                <c:pt idx="1123">
                  <c:v>185200</c:v>
                </c:pt>
                <c:pt idx="1124">
                  <c:v>186648</c:v>
                </c:pt>
                <c:pt idx="1125">
                  <c:v>188696</c:v>
                </c:pt>
                <c:pt idx="1126">
                  <c:v>189560</c:v>
                </c:pt>
                <c:pt idx="1127">
                  <c:v>189272</c:v>
                </c:pt>
                <c:pt idx="1128">
                  <c:v>188648</c:v>
                </c:pt>
                <c:pt idx="1129">
                  <c:v>187144</c:v>
                </c:pt>
                <c:pt idx="1130">
                  <c:v>167216</c:v>
                </c:pt>
                <c:pt idx="1131">
                  <c:v>127800</c:v>
                </c:pt>
                <c:pt idx="1132">
                  <c:v>122616</c:v>
                </c:pt>
                <c:pt idx="1133">
                  <c:v>136080</c:v>
                </c:pt>
                <c:pt idx="1134">
                  <c:v>142112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D-4F74-AC5E-E7AF568A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9136"/>
        <c:axId val="618294255"/>
      </c:lineChart>
      <c:catAx>
        <c:axId val="7439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294255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61829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WSB!$P$1</c:f>
          <c:strCache>
            <c:ptCount val="1"/>
            <c:pt idx="0">
              <c:v>Battery Charge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30396200474942"/>
          <c:y val="0.18045866141732284"/>
          <c:w val="0.78177727784026996"/>
          <c:h val="0.66119586614173231"/>
        </c:manualLayout>
      </c:layout>
      <c:lineChart>
        <c:grouping val="standard"/>
        <c:varyColors val="0"/>
        <c:ser>
          <c:idx val="3"/>
          <c:order val="0"/>
          <c:tx>
            <c:strRef>
              <c:f>WSB!$P$1</c:f>
              <c:strCache>
                <c:ptCount val="1"/>
                <c:pt idx="0">
                  <c:v>Battery Charge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WSB!$P$2:$P$1136</c:f>
              <c:numCache>
                <c:formatCode>_(* #,##0.00_);_(* \(#,##0.00\);_(* "-"??_);_(@_)</c:formatCode>
                <c:ptCount val="1135"/>
                <c:pt idx="0">
                  <c:v>80984.52</c:v>
                </c:pt>
                <c:pt idx="1">
                  <c:v>166640.29999999999</c:v>
                </c:pt>
                <c:pt idx="2">
                  <c:v>254579.49</c:v>
                </c:pt>
                <c:pt idx="3">
                  <c:v>328187.33999999997</c:v>
                </c:pt>
                <c:pt idx="4">
                  <c:v>384906.06999999995</c:v>
                </c:pt>
                <c:pt idx="5">
                  <c:v>453989.19999999995</c:v>
                </c:pt>
                <c:pt idx="6">
                  <c:v>538751.52999999991</c:v>
                </c:pt>
                <c:pt idx="7">
                  <c:v>630749.96</c:v>
                </c:pt>
                <c:pt idx="8">
                  <c:v>731881.35</c:v>
                </c:pt>
                <c:pt idx="9">
                  <c:v>837993.84</c:v>
                </c:pt>
                <c:pt idx="10">
                  <c:v>900000</c:v>
                </c:pt>
                <c:pt idx="11">
                  <c:v>900000</c:v>
                </c:pt>
                <c:pt idx="12">
                  <c:v>900000</c:v>
                </c:pt>
                <c:pt idx="13">
                  <c:v>900000</c:v>
                </c:pt>
                <c:pt idx="14">
                  <c:v>900000</c:v>
                </c:pt>
                <c:pt idx="15">
                  <c:v>900000</c:v>
                </c:pt>
                <c:pt idx="16">
                  <c:v>900000</c:v>
                </c:pt>
                <c:pt idx="17">
                  <c:v>900000</c:v>
                </c:pt>
                <c:pt idx="18">
                  <c:v>900000</c:v>
                </c:pt>
                <c:pt idx="19">
                  <c:v>900000</c:v>
                </c:pt>
                <c:pt idx="20">
                  <c:v>900000</c:v>
                </c:pt>
                <c:pt idx="21">
                  <c:v>900000</c:v>
                </c:pt>
                <c:pt idx="22">
                  <c:v>900000</c:v>
                </c:pt>
                <c:pt idx="23">
                  <c:v>900000</c:v>
                </c:pt>
                <c:pt idx="24">
                  <c:v>900000</c:v>
                </c:pt>
                <c:pt idx="25">
                  <c:v>900000</c:v>
                </c:pt>
                <c:pt idx="26">
                  <c:v>900000</c:v>
                </c:pt>
                <c:pt idx="27">
                  <c:v>900000</c:v>
                </c:pt>
                <c:pt idx="28">
                  <c:v>900000</c:v>
                </c:pt>
                <c:pt idx="29">
                  <c:v>900000</c:v>
                </c:pt>
                <c:pt idx="30">
                  <c:v>900000</c:v>
                </c:pt>
                <c:pt idx="31">
                  <c:v>900000</c:v>
                </c:pt>
                <c:pt idx="32">
                  <c:v>900000</c:v>
                </c:pt>
                <c:pt idx="33">
                  <c:v>900000</c:v>
                </c:pt>
                <c:pt idx="34">
                  <c:v>900000</c:v>
                </c:pt>
                <c:pt idx="35">
                  <c:v>900000</c:v>
                </c:pt>
                <c:pt idx="36">
                  <c:v>900000</c:v>
                </c:pt>
                <c:pt idx="37">
                  <c:v>900000</c:v>
                </c:pt>
                <c:pt idx="38">
                  <c:v>900000</c:v>
                </c:pt>
                <c:pt idx="39">
                  <c:v>900000</c:v>
                </c:pt>
                <c:pt idx="40">
                  <c:v>900000</c:v>
                </c:pt>
                <c:pt idx="41">
                  <c:v>900000</c:v>
                </c:pt>
                <c:pt idx="42">
                  <c:v>900000</c:v>
                </c:pt>
                <c:pt idx="43">
                  <c:v>900000</c:v>
                </c:pt>
                <c:pt idx="44">
                  <c:v>900000</c:v>
                </c:pt>
                <c:pt idx="45">
                  <c:v>900000</c:v>
                </c:pt>
                <c:pt idx="46">
                  <c:v>900000</c:v>
                </c:pt>
                <c:pt idx="47">
                  <c:v>900000</c:v>
                </c:pt>
                <c:pt idx="48">
                  <c:v>900000</c:v>
                </c:pt>
                <c:pt idx="49">
                  <c:v>900000</c:v>
                </c:pt>
                <c:pt idx="50">
                  <c:v>900000</c:v>
                </c:pt>
                <c:pt idx="51">
                  <c:v>900000</c:v>
                </c:pt>
                <c:pt idx="52">
                  <c:v>900000</c:v>
                </c:pt>
                <c:pt idx="53">
                  <c:v>900000</c:v>
                </c:pt>
                <c:pt idx="54">
                  <c:v>900000</c:v>
                </c:pt>
                <c:pt idx="55">
                  <c:v>900000</c:v>
                </c:pt>
                <c:pt idx="56">
                  <c:v>900000</c:v>
                </c:pt>
                <c:pt idx="57">
                  <c:v>900000</c:v>
                </c:pt>
                <c:pt idx="58">
                  <c:v>900000</c:v>
                </c:pt>
                <c:pt idx="59">
                  <c:v>900000</c:v>
                </c:pt>
                <c:pt idx="60">
                  <c:v>900000</c:v>
                </c:pt>
                <c:pt idx="61">
                  <c:v>900000</c:v>
                </c:pt>
                <c:pt idx="62">
                  <c:v>900000</c:v>
                </c:pt>
                <c:pt idx="63">
                  <c:v>900000</c:v>
                </c:pt>
                <c:pt idx="64">
                  <c:v>900000</c:v>
                </c:pt>
                <c:pt idx="65">
                  <c:v>900000</c:v>
                </c:pt>
                <c:pt idx="66">
                  <c:v>900000</c:v>
                </c:pt>
                <c:pt idx="67">
                  <c:v>900000</c:v>
                </c:pt>
                <c:pt idx="68">
                  <c:v>900000</c:v>
                </c:pt>
                <c:pt idx="69">
                  <c:v>900000</c:v>
                </c:pt>
                <c:pt idx="70">
                  <c:v>900000</c:v>
                </c:pt>
                <c:pt idx="71">
                  <c:v>900000</c:v>
                </c:pt>
                <c:pt idx="72">
                  <c:v>900000</c:v>
                </c:pt>
                <c:pt idx="73">
                  <c:v>900000</c:v>
                </c:pt>
                <c:pt idx="74">
                  <c:v>900000</c:v>
                </c:pt>
                <c:pt idx="75">
                  <c:v>900000</c:v>
                </c:pt>
                <c:pt idx="76">
                  <c:v>900000</c:v>
                </c:pt>
                <c:pt idx="77">
                  <c:v>900000</c:v>
                </c:pt>
                <c:pt idx="78">
                  <c:v>900000</c:v>
                </c:pt>
                <c:pt idx="79">
                  <c:v>900000</c:v>
                </c:pt>
                <c:pt idx="80">
                  <c:v>900000</c:v>
                </c:pt>
                <c:pt idx="81">
                  <c:v>900000</c:v>
                </c:pt>
                <c:pt idx="82">
                  <c:v>900000</c:v>
                </c:pt>
                <c:pt idx="83">
                  <c:v>900000</c:v>
                </c:pt>
                <c:pt idx="84">
                  <c:v>900000</c:v>
                </c:pt>
                <c:pt idx="85">
                  <c:v>900000</c:v>
                </c:pt>
                <c:pt idx="86">
                  <c:v>900000</c:v>
                </c:pt>
                <c:pt idx="87">
                  <c:v>900000</c:v>
                </c:pt>
                <c:pt idx="88">
                  <c:v>900000</c:v>
                </c:pt>
                <c:pt idx="89">
                  <c:v>900000</c:v>
                </c:pt>
                <c:pt idx="90">
                  <c:v>900000</c:v>
                </c:pt>
                <c:pt idx="91">
                  <c:v>900000</c:v>
                </c:pt>
                <c:pt idx="92">
                  <c:v>900000</c:v>
                </c:pt>
                <c:pt idx="93">
                  <c:v>900000</c:v>
                </c:pt>
                <c:pt idx="94">
                  <c:v>900000</c:v>
                </c:pt>
                <c:pt idx="95">
                  <c:v>900000</c:v>
                </c:pt>
                <c:pt idx="96">
                  <c:v>900000</c:v>
                </c:pt>
                <c:pt idx="97">
                  <c:v>900000</c:v>
                </c:pt>
                <c:pt idx="98">
                  <c:v>900000</c:v>
                </c:pt>
                <c:pt idx="99">
                  <c:v>900000</c:v>
                </c:pt>
                <c:pt idx="100">
                  <c:v>900000</c:v>
                </c:pt>
                <c:pt idx="101">
                  <c:v>900000</c:v>
                </c:pt>
                <c:pt idx="102">
                  <c:v>900000</c:v>
                </c:pt>
                <c:pt idx="103">
                  <c:v>900000</c:v>
                </c:pt>
                <c:pt idx="104">
                  <c:v>900000</c:v>
                </c:pt>
                <c:pt idx="105">
                  <c:v>900000</c:v>
                </c:pt>
                <c:pt idx="106">
                  <c:v>900000</c:v>
                </c:pt>
                <c:pt idx="107">
                  <c:v>900000</c:v>
                </c:pt>
                <c:pt idx="108">
                  <c:v>900000</c:v>
                </c:pt>
                <c:pt idx="109">
                  <c:v>900000</c:v>
                </c:pt>
                <c:pt idx="110">
                  <c:v>900000</c:v>
                </c:pt>
                <c:pt idx="111">
                  <c:v>900000</c:v>
                </c:pt>
                <c:pt idx="112">
                  <c:v>900000</c:v>
                </c:pt>
                <c:pt idx="113">
                  <c:v>900000</c:v>
                </c:pt>
                <c:pt idx="114">
                  <c:v>900000</c:v>
                </c:pt>
                <c:pt idx="115">
                  <c:v>900000</c:v>
                </c:pt>
                <c:pt idx="116">
                  <c:v>900000</c:v>
                </c:pt>
                <c:pt idx="117">
                  <c:v>900000</c:v>
                </c:pt>
                <c:pt idx="118">
                  <c:v>900000</c:v>
                </c:pt>
                <c:pt idx="119">
                  <c:v>900000</c:v>
                </c:pt>
                <c:pt idx="120">
                  <c:v>900000</c:v>
                </c:pt>
                <c:pt idx="121">
                  <c:v>900000</c:v>
                </c:pt>
                <c:pt idx="122">
                  <c:v>900000</c:v>
                </c:pt>
                <c:pt idx="123">
                  <c:v>900000</c:v>
                </c:pt>
                <c:pt idx="124">
                  <c:v>900000</c:v>
                </c:pt>
                <c:pt idx="125">
                  <c:v>900000</c:v>
                </c:pt>
                <c:pt idx="126">
                  <c:v>900000</c:v>
                </c:pt>
                <c:pt idx="127">
                  <c:v>900000</c:v>
                </c:pt>
                <c:pt idx="128">
                  <c:v>900000</c:v>
                </c:pt>
                <c:pt idx="129">
                  <c:v>900000</c:v>
                </c:pt>
                <c:pt idx="130">
                  <c:v>900000</c:v>
                </c:pt>
                <c:pt idx="131">
                  <c:v>900000</c:v>
                </c:pt>
                <c:pt idx="132">
                  <c:v>900000</c:v>
                </c:pt>
                <c:pt idx="133">
                  <c:v>900000</c:v>
                </c:pt>
                <c:pt idx="134">
                  <c:v>900000</c:v>
                </c:pt>
                <c:pt idx="135">
                  <c:v>900000</c:v>
                </c:pt>
                <c:pt idx="136">
                  <c:v>900000</c:v>
                </c:pt>
                <c:pt idx="137">
                  <c:v>900000</c:v>
                </c:pt>
                <c:pt idx="138">
                  <c:v>900000</c:v>
                </c:pt>
                <c:pt idx="139">
                  <c:v>900000</c:v>
                </c:pt>
                <c:pt idx="140">
                  <c:v>900000</c:v>
                </c:pt>
                <c:pt idx="141">
                  <c:v>900000</c:v>
                </c:pt>
                <c:pt idx="142">
                  <c:v>900000</c:v>
                </c:pt>
                <c:pt idx="143">
                  <c:v>900000</c:v>
                </c:pt>
                <c:pt idx="144">
                  <c:v>900000</c:v>
                </c:pt>
                <c:pt idx="145">
                  <c:v>900000</c:v>
                </c:pt>
                <c:pt idx="146">
                  <c:v>900000</c:v>
                </c:pt>
                <c:pt idx="147">
                  <c:v>900000</c:v>
                </c:pt>
                <c:pt idx="148">
                  <c:v>900000</c:v>
                </c:pt>
                <c:pt idx="149">
                  <c:v>900000</c:v>
                </c:pt>
                <c:pt idx="150">
                  <c:v>900000</c:v>
                </c:pt>
                <c:pt idx="151">
                  <c:v>900000</c:v>
                </c:pt>
                <c:pt idx="152">
                  <c:v>900000</c:v>
                </c:pt>
                <c:pt idx="153">
                  <c:v>900000</c:v>
                </c:pt>
                <c:pt idx="154">
                  <c:v>900000</c:v>
                </c:pt>
                <c:pt idx="155">
                  <c:v>900000</c:v>
                </c:pt>
                <c:pt idx="156">
                  <c:v>900000</c:v>
                </c:pt>
                <c:pt idx="157">
                  <c:v>900000</c:v>
                </c:pt>
                <c:pt idx="158">
                  <c:v>900000</c:v>
                </c:pt>
                <c:pt idx="159">
                  <c:v>900000</c:v>
                </c:pt>
                <c:pt idx="160">
                  <c:v>900000</c:v>
                </c:pt>
                <c:pt idx="161">
                  <c:v>900000</c:v>
                </c:pt>
                <c:pt idx="162">
                  <c:v>900000</c:v>
                </c:pt>
                <c:pt idx="163">
                  <c:v>900000</c:v>
                </c:pt>
                <c:pt idx="164">
                  <c:v>900000</c:v>
                </c:pt>
                <c:pt idx="165">
                  <c:v>900000</c:v>
                </c:pt>
                <c:pt idx="166">
                  <c:v>900000</c:v>
                </c:pt>
                <c:pt idx="167">
                  <c:v>900000</c:v>
                </c:pt>
                <c:pt idx="168">
                  <c:v>900000</c:v>
                </c:pt>
                <c:pt idx="169">
                  <c:v>900000</c:v>
                </c:pt>
                <c:pt idx="170">
                  <c:v>900000</c:v>
                </c:pt>
                <c:pt idx="171">
                  <c:v>900000</c:v>
                </c:pt>
                <c:pt idx="172">
                  <c:v>887887.11</c:v>
                </c:pt>
                <c:pt idx="173">
                  <c:v>885601.55999999994</c:v>
                </c:pt>
                <c:pt idx="174">
                  <c:v>895247.75</c:v>
                </c:pt>
                <c:pt idx="175">
                  <c:v>900000</c:v>
                </c:pt>
                <c:pt idx="176">
                  <c:v>900000</c:v>
                </c:pt>
                <c:pt idx="177">
                  <c:v>900000</c:v>
                </c:pt>
                <c:pt idx="178">
                  <c:v>900000</c:v>
                </c:pt>
                <c:pt idx="179">
                  <c:v>900000</c:v>
                </c:pt>
                <c:pt idx="180">
                  <c:v>900000</c:v>
                </c:pt>
                <c:pt idx="181">
                  <c:v>900000</c:v>
                </c:pt>
                <c:pt idx="182">
                  <c:v>900000</c:v>
                </c:pt>
                <c:pt idx="183">
                  <c:v>899046.3</c:v>
                </c:pt>
                <c:pt idx="184">
                  <c:v>900000</c:v>
                </c:pt>
                <c:pt idx="185">
                  <c:v>900000</c:v>
                </c:pt>
                <c:pt idx="186">
                  <c:v>900000</c:v>
                </c:pt>
                <c:pt idx="187">
                  <c:v>900000</c:v>
                </c:pt>
                <c:pt idx="188">
                  <c:v>900000</c:v>
                </c:pt>
                <c:pt idx="189">
                  <c:v>900000</c:v>
                </c:pt>
                <c:pt idx="190">
                  <c:v>900000</c:v>
                </c:pt>
                <c:pt idx="191">
                  <c:v>900000</c:v>
                </c:pt>
                <c:pt idx="192">
                  <c:v>900000</c:v>
                </c:pt>
                <c:pt idx="193">
                  <c:v>900000</c:v>
                </c:pt>
                <c:pt idx="194">
                  <c:v>900000</c:v>
                </c:pt>
                <c:pt idx="195">
                  <c:v>900000</c:v>
                </c:pt>
                <c:pt idx="196">
                  <c:v>900000</c:v>
                </c:pt>
                <c:pt idx="197">
                  <c:v>900000</c:v>
                </c:pt>
                <c:pt idx="198">
                  <c:v>900000</c:v>
                </c:pt>
                <c:pt idx="199">
                  <c:v>897606.41</c:v>
                </c:pt>
                <c:pt idx="200">
                  <c:v>896676.55</c:v>
                </c:pt>
                <c:pt idx="201">
                  <c:v>895706.62</c:v>
                </c:pt>
                <c:pt idx="202">
                  <c:v>895790.77</c:v>
                </c:pt>
                <c:pt idx="203">
                  <c:v>897720.74</c:v>
                </c:pt>
                <c:pt idx="204">
                  <c:v>897783.16</c:v>
                </c:pt>
                <c:pt idx="205">
                  <c:v>892273.93</c:v>
                </c:pt>
                <c:pt idx="206">
                  <c:v>882590.7300000001</c:v>
                </c:pt>
                <c:pt idx="207">
                  <c:v>873134.65000000014</c:v>
                </c:pt>
                <c:pt idx="208">
                  <c:v>877707.7300000001</c:v>
                </c:pt>
                <c:pt idx="209">
                  <c:v>895740.3</c:v>
                </c:pt>
                <c:pt idx="210">
                  <c:v>900000</c:v>
                </c:pt>
                <c:pt idx="211">
                  <c:v>900000</c:v>
                </c:pt>
                <c:pt idx="212">
                  <c:v>900000</c:v>
                </c:pt>
                <c:pt idx="213">
                  <c:v>900000</c:v>
                </c:pt>
                <c:pt idx="214">
                  <c:v>900000</c:v>
                </c:pt>
                <c:pt idx="215">
                  <c:v>900000</c:v>
                </c:pt>
                <c:pt idx="216">
                  <c:v>900000</c:v>
                </c:pt>
                <c:pt idx="217">
                  <c:v>900000</c:v>
                </c:pt>
                <c:pt idx="218">
                  <c:v>900000</c:v>
                </c:pt>
                <c:pt idx="219">
                  <c:v>900000</c:v>
                </c:pt>
                <c:pt idx="220">
                  <c:v>891614.92</c:v>
                </c:pt>
                <c:pt idx="221">
                  <c:v>877739.62</c:v>
                </c:pt>
                <c:pt idx="222">
                  <c:v>863243.87</c:v>
                </c:pt>
                <c:pt idx="223">
                  <c:v>849107.99</c:v>
                </c:pt>
                <c:pt idx="224">
                  <c:v>835426.51</c:v>
                </c:pt>
                <c:pt idx="225">
                  <c:v>816936.28</c:v>
                </c:pt>
                <c:pt idx="226">
                  <c:v>797426.65</c:v>
                </c:pt>
                <c:pt idx="227">
                  <c:v>772839.64</c:v>
                </c:pt>
                <c:pt idx="228">
                  <c:v>746488.54</c:v>
                </c:pt>
                <c:pt idx="229">
                  <c:v>713667.56</c:v>
                </c:pt>
                <c:pt idx="230">
                  <c:v>675234.2300000001</c:v>
                </c:pt>
                <c:pt idx="231">
                  <c:v>639305.54</c:v>
                </c:pt>
                <c:pt idx="232">
                  <c:v>629180.01</c:v>
                </c:pt>
                <c:pt idx="233">
                  <c:v>633164.88</c:v>
                </c:pt>
                <c:pt idx="234">
                  <c:v>638509.04</c:v>
                </c:pt>
                <c:pt idx="235">
                  <c:v>644260.84000000008</c:v>
                </c:pt>
                <c:pt idx="236">
                  <c:v>648274.69000000006</c:v>
                </c:pt>
                <c:pt idx="237">
                  <c:v>658257.3600000001</c:v>
                </c:pt>
                <c:pt idx="238">
                  <c:v>675658.06</c:v>
                </c:pt>
                <c:pt idx="239">
                  <c:v>701360.9</c:v>
                </c:pt>
                <c:pt idx="240">
                  <c:v>729021.56</c:v>
                </c:pt>
                <c:pt idx="241">
                  <c:v>756996.03</c:v>
                </c:pt>
                <c:pt idx="242">
                  <c:v>775423.08000000007</c:v>
                </c:pt>
                <c:pt idx="243">
                  <c:v>782256.91</c:v>
                </c:pt>
                <c:pt idx="244">
                  <c:v>778944.85000000009</c:v>
                </c:pt>
                <c:pt idx="245">
                  <c:v>781496.71000000008</c:v>
                </c:pt>
                <c:pt idx="246">
                  <c:v>791478.87000000011</c:v>
                </c:pt>
                <c:pt idx="247">
                  <c:v>808869.97000000009</c:v>
                </c:pt>
                <c:pt idx="248">
                  <c:v>824433.19000000006</c:v>
                </c:pt>
                <c:pt idx="249">
                  <c:v>838066.55</c:v>
                </c:pt>
                <c:pt idx="250">
                  <c:v>844686.94000000006</c:v>
                </c:pt>
                <c:pt idx="251">
                  <c:v>841437.12000000011</c:v>
                </c:pt>
                <c:pt idx="252">
                  <c:v>830367.3600000001</c:v>
                </c:pt>
                <c:pt idx="253">
                  <c:v>813884.66000000015</c:v>
                </c:pt>
                <c:pt idx="254">
                  <c:v>789006.83000000019</c:v>
                </c:pt>
                <c:pt idx="255">
                  <c:v>762359.2200000002</c:v>
                </c:pt>
                <c:pt idx="256">
                  <c:v>760028.80000000016</c:v>
                </c:pt>
                <c:pt idx="257">
                  <c:v>776234.92000000016</c:v>
                </c:pt>
                <c:pt idx="258">
                  <c:v>801019.2200000002</c:v>
                </c:pt>
                <c:pt idx="259">
                  <c:v>826332.16000000015</c:v>
                </c:pt>
                <c:pt idx="260">
                  <c:v>842649.44000000018</c:v>
                </c:pt>
                <c:pt idx="261">
                  <c:v>859412.10000000021</c:v>
                </c:pt>
                <c:pt idx="262">
                  <c:v>880670.82000000018</c:v>
                </c:pt>
                <c:pt idx="263">
                  <c:v>900000</c:v>
                </c:pt>
                <c:pt idx="264">
                  <c:v>900000</c:v>
                </c:pt>
                <c:pt idx="265">
                  <c:v>900000</c:v>
                </c:pt>
                <c:pt idx="266">
                  <c:v>900000</c:v>
                </c:pt>
                <c:pt idx="267">
                  <c:v>900000</c:v>
                </c:pt>
                <c:pt idx="268">
                  <c:v>886328.21</c:v>
                </c:pt>
                <c:pt idx="269">
                  <c:v>882348.52999999991</c:v>
                </c:pt>
                <c:pt idx="270">
                  <c:v>891894.22999999986</c:v>
                </c:pt>
                <c:pt idx="271">
                  <c:v>900000</c:v>
                </c:pt>
                <c:pt idx="272">
                  <c:v>900000</c:v>
                </c:pt>
                <c:pt idx="273">
                  <c:v>900000</c:v>
                </c:pt>
                <c:pt idx="274">
                  <c:v>900000</c:v>
                </c:pt>
                <c:pt idx="275">
                  <c:v>900000</c:v>
                </c:pt>
                <c:pt idx="276">
                  <c:v>899892.19</c:v>
                </c:pt>
                <c:pt idx="277">
                  <c:v>892800.83</c:v>
                </c:pt>
                <c:pt idx="278">
                  <c:v>881164.40999999992</c:v>
                </c:pt>
                <c:pt idx="279">
                  <c:v>873382.65999999992</c:v>
                </c:pt>
                <c:pt idx="280">
                  <c:v>887988.58</c:v>
                </c:pt>
                <c:pt idx="281">
                  <c:v>900000</c:v>
                </c:pt>
                <c:pt idx="282">
                  <c:v>900000</c:v>
                </c:pt>
                <c:pt idx="283">
                  <c:v>900000</c:v>
                </c:pt>
                <c:pt idx="284">
                  <c:v>900000</c:v>
                </c:pt>
                <c:pt idx="285">
                  <c:v>900000</c:v>
                </c:pt>
                <c:pt idx="286">
                  <c:v>900000</c:v>
                </c:pt>
                <c:pt idx="287">
                  <c:v>900000</c:v>
                </c:pt>
                <c:pt idx="288">
                  <c:v>900000</c:v>
                </c:pt>
                <c:pt idx="289">
                  <c:v>900000</c:v>
                </c:pt>
                <c:pt idx="290">
                  <c:v>900000</c:v>
                </c:pt>
                <c:pt idx="291">
                  <c:v>887288.23</c:v>
                </c:pt>
                <c:pt idx="292">
                  <c:v>868458.79999999993</c:v>
                </c:pt>
                <c:pt idx="293">
                  <c:v>863003.8899999999</c:v>
                </c:pt>
                <c:pt idx="294">
                  <c:v>874464.44</c:v>
                </c:pt>
                <c:pt idx="295">
                  <c:v>894455.37</c:v>
                </c:pt>
                <c:pt idx="296">
                  <c:v>900000</c:v>
                </c:pt>
                <c:pt idx="297">
                  <c:v>900000</c:v>
                </c:pt>
                <c:pt idx="298">
                  <c:v>900000</c:v>
                </c:pt>
                <c:pt idx="299">
                  <c:v>900000</c:v>
                </c:pt>
                <c:pt idx="300">
                  <c:v>900000</c:v>
                </c:pt>
                <c:pt idx="301">
                  <c:v>900000</c:v>
                </c:pt>
                <c:pt idx="302">
                  <c:v>900000</c:v>
                </c:pt>
                <c:pt idx="303">
                  <c:v>900000</c:v>
                </c:pt>
                <c:pt idx="304">
                  <c:v>900000</c:v>
                </c:pt>
                <c:pt idx="305">
                  <c:v>900000</c:v>
                </c:pt>
                <c:pt idx="306">
                  <c:v>900000</c:v>
                </c:pt>
                <c:pt idx="307">
                  <c:v>900000</c:v>
                </c:pt>
                <c:pt idx="308">
                  <c:v>900000</c:v>
                </c:pt>
                <c:pt idx="309">
                  <c:v>900000</c:v>
                </c:pt>
                <c:pt idx="310">
                  <c:v>900000</c:v>
                </c:pt>
                <c:pt idx="311">
                  <c:v>900000</c:v>
                </c:pt>
                <c:pt idx="312">
                  <c:v>900000</c:v>
                </c:pt>
                <c:pt idx="313">
                  <c:v>900000</c:v>
                </c:pt>
                <c:pt idx="314">
                  <c:v>900000</c:v>
                </c:pt>
                <c:pt idx="315">
                  <c:v>900000</c:v>
                </c:pt>
                <c:pt idx="316">
                  <c:v>900000</c:v>
                </c:pt>
                <c:pt idx="317">
                  <c:v>900000</c:v>
                </c:pt>
                <c:pt idx="318">
                  <c:v>900000</c:v>
                </c:pt>
                <c:pt idx="319">
                  <c:v>900000</c:v>
                </c:pt>
                <c:pt idx="320">
                  <c:v>900000</c:v>
                </c:pt>
                <c:pt idx="321">
                  <c:v>900000</c:v>
                </c:pt>
                <c:pt idx="322">
                  <c:v>900000</c:v>
                </c:pt>
                <c:pt idx="323">
                  <c:v>900000</c:v>
                </c:pt>
                <c:pt idx="324">
                  <c:v>900000</c:v>
                </c:pt>
                <c:pt idx="325">
                  <c:v>900000</c:v>
                </c:pt>
                <c:pt idx="326">
                  <c:v>900000</c:v>
                </c:pt>
                <c:pt idx="327">
                  <c:v>900000</c:v>
                </c:pt>
                <c:pt idx="328">
                  <c:v>900000</c:v>
                </c:pt>
                <c:pt idx="329">
                  <c:v>900000</c:v>
                </c:pt>
                <c:pt idx="330">
                  <c:v>900000</c:v>
                </c:pt>
                <c:pt idx="331">
                  <c:v>900000</c:v>
                </c:pt>
                <c:pt idx="332">
                  <c:v>900000</c:v>
                </c:pt>
                <c:pt idx="333">
                  <c:v>900000</c:v>
                </c:pt>
                <c:pt idx="334">
                  <c:v>900000</c:v>
                </c:pt>
                <c:pt idx="335">
                  <c:v>900000</c:v>
                </c:pt>
                <c:pt idx="336">
                  <c:v>900000</c:v>
                </c:pt>
                <c:pt idx="337">
                  <c:v>900000</c:v>
                </c:pt>
                <c:pt idx="338">
                  <c:v>900000</c:v>
                </c:pt>
                <c:pt idx="339">
                  <c:v>900000</c:v>
                </c:pt>
                <c:pt idx="340">
                  <c:v>900000</c:v>
                </c:pt>
                <c:pt idx="341">
                  <c:v>900000</c:v>
                </c:pt>
                <c:pt idx="342">
                  <c:v>900000</c:v>
                </c:pt>
                <c:pt idx="343">
                  <c:v>900000</c:v>
                </c:pt>
                <c:pt idx="344">
                  <c:v>900000</c:v>
                </c:pt>
                <c:pt idx="345">
                  <c:v>900000</c:v>
                </c:pt>
                <c:pt idx="346">
                  <c:v>900000</c:v>
                </c:pt>
                <c:pt idx="347">
                  <c:v>900000</c:v>
                </c:pt>
                <c:pt idx="348">
                  <c:v>900000</c:v>
                </c:pt>
                <c:pt idx="349">
                  <c:v>900000</c:v>
                </c:pt>
                <c:pt idx="350">
                  <c:v>900000</c:v>
                </c:pt>
                <c:pt idx="351">
                  <c:v>900000</c:v>
                </c:pt>
                <c:pt idx="352">
                  <c:v>900000</c:v>
                </c:pt>
                <c:pt idx="353">
                  <c:v>900000</c:v>
                </c:pt>
                <c:pt idx="354">
                  <c:v>900000</c:v>
                </c:pt>
                <c:pt idx="355">
                  <c:v>900000</c:v>
                </c:pt>
                <c:pt idx="356">
                  <c:v>900000</c:v>
                </c:pt>
                <c:pt idx="357">
                  <c:v>900000</c:v>
                </c:pt>
                <c:pt idx="358">
                  <c:v>900000</c:v>
                </c:pt>
                <c:pt idx="359">
                  <c:v>900000</c:v>
                </c:pt>
                <c:pt idx="360">
                  <c:v>900000</c:v>
                </c:pt>
                <c:pt idx="361">
                  <c:v>900000</c:v>
                </c:pt>
                <c:pt idx="362">
                  <c:v>900000</c:v>
                </c:pt>
                <c:pt idx="363">
                  <c:v>900000</c:v>
                </c:pt>
                <c:pt idx="364">
                  <c:v>889678.13</c:v>
                </c:pt>
                <c:pt idx="365">
                  <c:v>884641.55</c:v>
                </c:pt>
                <c:pt idx="366">
                  <c:v>887373.12</c:v>
                </c:pt>
                <c:pt idx="367">
                  <c:v>894394.87</c:v>
                </c:pt>
                <c:pt idx="368">
                  <c:v>900000</c:v>
                </c:pt>
                <c:pt idx="369">
                  <c:v>900000</c:v>
                </c:pt>
                <c:pt idx="370">
                  <c:v>900000</c:v>
                </c:pt>
                <c:pt idx="371">
                  <c:v>900000</c:v>
                </c:pt>
                <c:pt idx="372">
                  <c:v>900000</c:v>
                </c:pt>
                <c:pt idx="373">
                  <c:v>900000</c:v>
                </c:pt>
                <c:pt idx="374">
                  <c:v>900000</c:v>
                </c:pt>
                <c:pt idx="375">
                  <c:v>900000</c:v>
                </c:pt>
                <c:pt idx="376">
                  <c:v>900000</c:v>
                </c:pt>
                <c:pt idx="377">
                  <c:v>900000</c:v>
                </c:pt>
                <c:pt idx="378">
                  <c:v>900000</c:v>
                </c:pt>
                <c:pt idx="379">
                  <c:v>900000</c:v>
                </c:pt>
                <c:pt idx="380">
                  <c:v>900000</c:v>
                </c:pt>
                <c:pt idx="381">
                  <c:v>900000</c:v>
                </c:pt>
                <c:pt idx="382">
                  <c:v>900000</c:v>
                </c:pt>
                <c:pt idx="383">
                  <c:v>900000</c:v>
                </c:pt>
                <c:pt idx="384">
                  <c:v>900000</c:v>
                </c:pt>
                <c:pt idx="385">
                  <c:v>900000</c:v>
                </c:pt>
                <c:pt idx="386">
                  <c:v>900000</c:v>
                </c:pt>
                <c:pt idx="387">
                  <c:v>900000</c:v>
                </c:pt>
                <c:pt idx="388">
                  <c:v>900000</c:v>
                </c:pt>
                <c:pt idx="389">
                  <c:v>900000</c:v>
                </c:pt>
                <c:pt idx="390">
                  <c:v>900000</c:v>
                </c:pt>
                <c:pt idx="391">
                  <c:v>900000</c:v>
                </c:pt>
                <c:pt idx="392">
                  <c:v>900000</c:v>
                </c:pt>
                <c:pt idx="393">
                  <c:v>900000</c:v>
                </c:pt>
                <c:pt idx="394">
                  <c:v>897584.62</c:v>
                </c:pt>
                <c:pt idx="395">
                  <c:v>884546.41</c:v>
                </c:pt>
                <c:pt idx="396">
                  <c:v>866244.73</c:v>
                </c:pt>
                <c:pt idx="397">
                  <c:v>847618.80999999994</c:v>
                </c:pt>
                <c:pt idx="398">
                  <c:v>826553.83</c:v>
                </c:pt>
                <c:pt idx="399">
                  <c:v>816298.54999999993</c:v>
                </c:pt>
                <c:pt idx="400">
                  <c:v>830774.44</c:v>
                </c:pt>
                <c:pt idx="401">
                  <c:v>861932.40999999992</c:v>
                </c:pt>
                <c:pt idx="402">
                  <c:v>894577.21</c:v>
                </c:pt>
                <c:pt idx="403">
                  <c:v>900000</c:v>
                </c:pt>
                <c:pt idx="404">
                  <c:v>900000</c:v>
                </c:pt>
                <c:pt idx="405">
                  <c:v>900000</c:v>
                </c:pt>
                <c:pt idx="406">
                  <c:v>900000</c:v>
                </c:pt>
                <c:pt idx="407">
                  <c:v>900000</c:v>
                </c:pt>
                <c:pt idx="408">
                  <c:v>900000</c:v>
                </c:pt>
                <c:pt idx="409">
                  <c:v>900000</c:v>
                </c:pt>
                <c:pt idx="410">
                  <c:v>900000</c:v>
                </c:pt>
                <c:pt idx="411">
                  <c:v>900000</c:v>
                </c:pt>
                <c:pt idx="412">
                  <c:v>900000</c:v>
                </c:pt>
                <c:pt idx="413">
                  <c:v>892679.96</c:v>
                </c:pt>
                <c:pt idx="414">
                  <c:v>884907.08</c:v>
                </c:pt>
                <c:pt idx="415">
                  <c:v>882096.38</c:v>
                </c:pt>
                <c:pt idx="416">
                  <c:v>883936.32000000007</c:v>
                </c:pt>
                <c:pt idx="417">
                  <c:v>885784.53</c:v>
                </c:pt>
                <c:pt idx="418">
                  <c:v>886161.99</c:v>
                </c:pt>
                <c:pt idx="419">
                  <c:v>880887.38</c:v>
                </c:pt>
                <c:pt idx="420">
                  <c:v>866732.44</c:v>
                </c:pt>
                <c:pt idx="421">
                  <c:v>846224.59</c:v>
                </c:pt>
                <c:pt idx="422">
                  <c:v>823496.08</c:v>
                </c:pt>
                <c:pt idx="423">
                  <c:v>802023.62</c:v>
                </c:pt>
                <c:pt idx="424">
                  <c:v>797278.99</c:v>
                </c:pt>
                <c:pt idx="425">
                  <c:v>811119.62</c:v>
                </c:pt>
                <c:pt idx="426">
                  <c:v>826077.64</c:v>
                </c:pt>
                <c:pt idx="427">
                  <c:v>845584.67</c:v>
                </c:pt>
                <c:pt idx="428">
                  <c:v>861751.88</c:v>
                </c:pt>
                <c:pt idx="429">
                  <c:v>877114.65</c:v>
                </c:pt>
                <c:pt idx="430">
                  <c:v>896330.79</c:v>
                </c:pt>
                <c:pt idx="431">
                  <c:v>900000</c:v>
                </c:pt>
                <c:pt idx="432">
                  <c:v>900000</c:v>
                </c:pt>
                <c:pt idx="433">
                  <c:v>900000</c:v>
                </c:pt>
                <c:pt idx="434">
                  <c:v>900000</c:v>
                </c:pt>
                <c:pt idx="435">
                  <c:v>900000</c:v>
                </c:pt>
                <c:pt idx="436">
                  <c:v>900000</c:v>
                </c:pt>
                <c:pt idx="437">
                  <c:v>900000</c:v>
                </c:pt>
                <c:pt idx="438">
                  <c:v>900000</c:v>
                </c:pt>
                <c:pt idx="439">
                  <c:v>900000</c:v>
                </c:pt>
                <c:pt idx="440">
                  <c:v>900000</c:v>
                </c:pt>
                <c:pt idx="441">
                  <c:v>900000</c:v>
                </c:pt>
                <c:pt idx="442">
                  <c:v>900000</c:v>
                </c:pt>
                <c:pt idx="443">
                  <c:v>900000</c:v>
                </c:pt>
                <c:pt idx="444">
                  <c:v>900000</c:v>
                </c:pt>
                <c:pt idx="445">
                  <c:v>900000</c:v>
                </c:pt>
                <c:pt idx="446">
                  <c:v>900000</c:v>
                </c:pt>
                <c:pt idx="447">
                  <c:v>900000</c:v>
                </c:pt>
                <c:pt idx="448">
                  <c:v>900000</c:v>
                </c:pt>
                <c:pt idx="449">
                  <c:v>900000</c:v>
                </c:pt>
                <c:pt idx="450">
                  <c:v>900000</c:v>
                </c:pt>
                <c:pt idx="451">
                  <c:v>900000</c:v>
                </c:pt>
                <c:pt idx="452">
                  <c:v>900000</c:v>
                </c:pt>
                <c:pt idx="453">
                  <c:v>900000</c:v>
                </c:pt>
                <c:pt idx="454">
                  <c:v>900000</c:v>
                </c:pt>
                <c:pt idx="455">
                  <c:v>900000</c:v>
                </c:pt>
                <c:pt idx="456">
                  <c:v>900000</c:v>
                </c:pt>
                <c:pt idx="457">
                  <c:v>900000</c:v>
                </c:pt>
                <c:pt idx="458">
                  <c:v>900000</c:v>
                </c:pt>
                <c:pt idx="459">
                  <c:v>900000</c:v>
                </c:pt>
                <c:pt idx="460">
                  <c:v>900000</c:v>
                </c:pt>
                <c:pt idx="461">
                  <c:v>900000</c:v>
                </c:pt>
                <c:pt idx="462">
                  <c:v>900000</c:v>
                </c:pt>
                <c:pt idx="463">
                  <c:v>900000</c:v>
                </c:pt>
                <c:pt idx="464">
                  <c:v>900000</c:v>
                </c:pt>
                <c:pt idx="465">
                  <c:v>900000</c:v>
                </c:pt>
                <c:pt idx="466">
                  <c:v>900000</c:v>
                </c:pt>
                <c:pt idx="467">
                  <c:v>900000</c:v>
                </c:pt>
                <c:pt idx="468">
                  <c:v>900000</c:v>
                </c:pt>
                <c:pt idx="469">
                  <c:v>900000</c:v>
                </c:pt>
                <c:pt idx="470">
                  <c:v>900000</c:v>
                </c:pt>
                <c:pt idx="471">
                  <c:v>900000</c:v>
                </c:pt>
                <c:pt idx="472">
                  <c:v>900000</c:v>
                </c:pt>
                <c:pt idx="473">
                  <c:v>900000</c:v>
                </c:pt>
                <c:pt idx="474">
                  <c:v>900000</c:v>
                </c:pt>
                <c:pt idx="475">
                  <c:v>900000</c:v>
                </c:pt>
                <c:pt idx="476">
                  <c:v>900000</c:v>
                </c:pt>
                <c:pt idx="477">
                  <c:v>900000</c:v>
                </c:pt>
                <c:pt idx="478">
                  <c:v>900000</c:v>
                </c:pt>
                <c:pt idx="479">
                  <c:v>900000</c:v>
                </c:pt>
                <c:pt idx="480">
                  <c:v>900000</c:v>
                </c:pt>
                <c:pt idx="481">
                  <c:v>900000</c:v>
                </c:pt>
                <c:pt idx="482">
                  <c:v>900000</c:v>
                </c:pt>
                <c:pt idx="483">
                  <c:v>900000</c:v>
                </c:pt>
                <c:pt idx="484">
                  <c:v>900000</c:v>
                </c:pt>
                <c:pt idx="485">
                  <c:v>900000</c:v>
                </c:pt>
                <c:pt idx="486">
                  <c:v>900000</c:v>
                </c:pt>
                <c:pt idx="487">
                  <c:v>900000</c:v>
                </c:pt>
                <c:pt idx="488">
                  <c:v>900000</c:v>
                </c:pt>
                <c:pt idx="489">
                  <c:v>900000</c:v>
                </c:pt>
                <c:pt idx="490">
                  <c:v>900000</c:v>
                </c:pt>
                <c:pt idx="491">
                  <c:v>900000</c:v>
                </c:pt>
                <c:pt idx="492">
                  <c:v>900000</c:v>
                </c:pt>
                <c:pt idx="493">
                  <c:v>900000</c:v>
                </c:pt>
                <c:pt idx="494">
                  <c:v>900000</c:v>
                </c:pt>
                <c:pt idx="495">
                  <c:v>900000</c:v>
                </c:pt>
                <c:pt idx="496">
                  <c:v>900000</c:v>
                </c:pt>
                <c:pt idx="497">
                  <c:v>900000</c:v>
                </c:pt>
                <c:pt idx="498">
                  <c:v>900000</c:v>
                </c:pt>
                <c:pt idx="499">
                  <c:v>900000</c:v>
                </c:pt>
                <c:pt idx="500">
                  <c:v>900000</c:v>
                </c:pt>
                <c:pt idx="501">
                  <c:v>900000</c:v>
                </c:pt>
                <c:pt idx="502">
                  <c:v>900000</c:v>
                </c:pt>
                <c:pt idx="503">
                  <c:v>900000</c:v>
                </c:pt>
                <c:pt idx="504">
                  <c:v>900000</c:v>
                </c:pt>
                <c:pt idx="505">
                  <c:v>900000</c:v>
                </c:pt>
                <c:pt idx="506">
                  <c:v>900000</c:v>
                </c:pt>
                <c:pt idx="507">
                  <c:v>900000</c:v>
                </c:pt>
                <c:pt idx="508">
                  <c:v>897106.67</c:v>
                </c:pt>
                <c:pt idx="509">
                  <c:v>891986.17</c:v>
                </c:pt>
                <c:pt idx="510">
                  <c:v>888405.84000000008</c:v>
                </c:pt>
                <c:pt idx="511">
                  <c:v>878591.15000000014</c:v>
                </c:pt>
                <c:pt idx="512">
                  <c:v>863012.10000000009</c:v>
                </c:pt>
                <c:pt idx="513">
                  <c:v>845810.74000000011</c:v>
                </c:pt>
                <c:pt idx="514">
                  <c:v>824089.6100000001</c:v>
                </c:pt>
                <c:pt idx="515">
                  <c:v>801007.74000000011</c:v>
                </c:pt>
                <c:pt idx="516">
                  <c:v>773875.1100000001</c:v>
                </c:pt>
                <c:pt idx="517">
                  <c:v>744966.42000000016</c:v>
                </c:pt>
                <c:pt idx="518">
                  <c:v>713514.54000000015</c:v>
                </c:pt>
                <c:pt idx="519">
                  <c:v>682812.5900000002</c:v>
                </c:pt>
                <c:pt idx="520">
                  <c:v>660405.02000000025</c:v>
                </c:pt>
                <c:pt idx="521">
                  <c:v>650764.4600000002</c:v>
                </c:pt>
                <c:pt idx="522">
                  <c:v>651180.66000000015</c:v>
                </c:pt>
                <c:pt idx="523">
                  <c:v>656804.79000000015</c:v>
                </c:pt>
                <c:pt idx="524">
                  <c:v>666932.02000000014</c:v>
                </c:pt>
                <c:pt idx="525">
                  <c:v>677979.16000000015</c:v>
                </c:pt>
                <c:pt idx="526">
                  <c:v>690440.4600000002</c:v>
                </c:pt>
                <c:pt idx="527">
                  <c:v>703995.76000000024</c:v>
                </c:pt>
                <c:pt idx="528">
                  <c:v>723545.79000000027</c:v>
                </c:pt>
                <c:pt idx="529">
                  <c:v>745634.14000000025</c:v>
                </c:pt>
                <c:pt idx="530">
                  <c:v>768996.05000000028</c:v>
                </c:pt>
                <c:pt idx="531">
                  <c:v>765024.16000000027</c:v>
                </c:pt>
                <c:pt idx="532">
                  <c:v>745760.53000000026</c:v>
                </c:pt>
                <c:pt idx="533">
                  <c:v>727530.2200000002</c:v>
                </c:pt>
                <c:pt idx="534">
                  <c:v>714303.67000000016</c:v>
                </c:pt>
                <c:pt idx="535">
                  <c:v>703036.0900000002</c:v>
                </c:pt>
                <c:pt idx="536">
                  <c:v>688625.56000000017</c:v>
                </c:pt>
                <c:pt idx="537">
                  <c:v>673397.5900000002</c:v>
                </c:pt>
                <c:pt idx="538">
                  <c:v>655804.04000000015</c:v>
                </c:pt>
                <c:pt idx="539">
                  <c:v>635183.1100000001</c:v>
                </c:pt>
                <c:pt idx="540">
                  <c:v>610762.18000000005</c:v>
                </c:pt>
                <c:pt idx="541">
                  <c:v>581654.28</c:v>
                </c:pt>
                <c:pt idx="542">
                  <c:v>548259.68000000005</c:v>
                </c:pt>
                <c:pt idx="543">
                  <c:v>513907.74000000005</c:v>
                </c:pt>
                <c:pt idx="544">
                  <c:v>494641.24000000005</c:v>
                </c:pt>
                <c:pt idx="545">
                  <c:v>490246.45000000007</c:v>
                </c:pt>
                <c:pt idx="546">
                  <c:v>495267.05000000005</c:v>
                </c:pt>
                <c:pt idx="547">
                  <c:v>507827.85000000003</c:v>
                </c:pt>
                <c:pt idx="548">
                  <c:v>517474.29000000004</c:v>
                </c:pt>
                <c:pt idx="549">
                  <c:v>526712.98</c:v>
                </c:pt>
                <c:pt idx="550">
                  <c:v>540746.52</c:v>
                </c:pt>
                <c:pt idx="551">
                  <c:v>564160.20000000007</c:v>
                </c:pt>
                <c:pt idx="552">
                  <c:v>584520.15</c:v>
                </c:pt>
                <c:pt idx="553">
                  <c:v>605340.62</c:v>
                </c:pt>
                <c:pt idx="554">
                  <c:v>619809.99</c:v>
                </c:pt>
                <c:pt idx="555">
                  <c:v>617822.81999999995</c:v>
                </c:pt>
                <c:pt idx="556">
                  <c:v>606803.89999999991</c:v>
                </c:pt>
                <c:pt idx="557">
                  <c:v>595232.24999999988</c:v>
                </c:pt>
                <c:pt idx="558">
                  <c:v>581841.20999999985</c:v>
                </c:pt>
                <c:pt idx="559">
                  <c:v>565992.25999999989</c:v>
                </c:pt>
                <c:pt idx="560">
                  <c:v>547194.74999999988</c:v>
                </c:pt>
                <c:pt idx="561">
                  <c:v>526400.60999999987</c:v>
                </c:pt>
                <c:pt idx="562">
                  <c:v>502003.20999999985</c:v>
                </c:pt>
                <c:pt idx="563">
                  <c:v>476165.44999999984</c:v>
                </c:pt>
                <c:pt idx="564">
                  <c:v>447089.13999999984</c:v>
                </c:pt>
                <c:pt idx="565">
                  <c:v>414831.80999999982</c:v>
                </c:pt>
                <c:pt idx="566">
                  <c:v>379503.80999999982</c:v>
                </c:pt>
                <c:pt idx="567">
                  <c:v>346074.60999999981</c:v>
                </c:pt>
                <c:pt idx="568">
                  <c:v>331653.83999999979</c:v>
                </c:pt>
                <c:pt idx="569">
                  <c:v>330156.42999999982</c:v>
                </c:pt>
                <c:pt idx="570">
                  <c:v>335676.12999999983</c:v>
                </c:pt>
                <c:pt idx="571">
                  <c:v>342836.2899999998</c:v>
                </c:pt>
                <c:pt idx="572">
                  <c:v>345673.45999999979</c:v>
                </c:pt>
                <c:pt idx="573">
                  <c:v>348505.82999999978</c:v>
                </c:pt>
                <c:pt idx="574">
                  <c:v>358288.16999999981</c:v>
                </c:pt>
                <c:pt idx="575">
                  <c:v>365186.75999999978</c:v>
                </c:pt>
                <c:pt idx="576">
                  <c:v>370123.37999999977</c:v>
                </c:pt>
                <c:pt idx="577">
                  <c:v>370609.19999999978</c:v>
                </c:pt>
                <c:pt idx="578">
                  <c:v>362552.93999999977</c:v>
                </c:pt>
                <c:pt idx="579">
                  <c:v>334216.61999999976</c:v>
                </c:pt>
                <c:pt idx="580">
                  <c:v>297317.08999999973</c:v>
                </c:pt>
                <c:pt idx="581">
                  <c:v>268542.36999999976</c:v>
                </c:pt>
                <c:pt idx="582">
                  <c:v>250118.96999999977</c:v>
                </c:pt>
                <c:pt idx="583">
                  <c:v>237963.79999999976</c:v>
                </c:pt>
                <c:pt idx="584">
                  <c:v>232419.03999999975</c:v>
                </c:pt>
                <c:pt idx="585">
                  <c:v>229132.35999999975</c:v>
                </c:pt>
                <c:pt idx="586">
                  <c:v>226098.80999999976</c:v>
                </c:pt>
                <c:pt idx="587">
                  <c:v>218825.19999999978</c:v>
                </c:pt>
                <c:pt idx="588">
                  <c:v>205841.43999999977</c:v>
                </c:pt>
                <c:pt idx="589">
                  <c:v>189043.92999999976</c:v>
                </c:pt>
                <c:pt idx="590">
                  <c:v>164896.04999999976</c:v>
                </c:pt>
                <c:pt idx="591">
                  <c:v>139522.81999999975</c:v>
                </c:pt>
                <c:pt idx="592">
                  <c:v>135436.18999999974</c:v>
                </c:pt>
                <c:pt idx="593">
                  <c:v>150201.06999999975</c:v>
                </c:pt>
                <c:pt idx="594">
                  <c:v>170459.49999999974</c:v>
                </c:pt>
                <c:pt idx="595">
                  <c:v>186870.12999999974</c:v>
                </c:pt>
                <c:pt idx="596">
                  <c:v>194512.94999999975</c:v>
                </c:pt>
                <c:pt idx="597">
                  <c:v>198097.96999999974</c:v>
                </c:pt>
                <c:pt idx="598">
                  <c:v>199842.19999999972</c:v>
                </c:pt>
                <c:pt idx="599">
                  <c:v>202793.46999999974</c:v>
                </c:pt>
                <c:pt idx="600">
                  <c:v>212260.14999999973</c:v>
                </c:pt>
                <c:pt idx="601">
                  <c:v>219156.86999999973</c:v>
                </c:pt>
                <c:pt idx="602">
                  <c:v>220068.70999999973</c:v>
                </c:pt>
                <c:pt idx="603">
                  <c:v>201171.36999999973</c:v>
                </c:pt>
                <c:pt idx="604">
                  <c:v>182698.55999999974</c:v>
                </c:pt>
                <c:pt idx="605">
                  <c:v>186840.15999999974</c:v>
                </c:pt>
                <c:pt idx="606">
                  <c:v>213513.30999999974</c:v>
                </c:pt>
                <c:pt idx="607">
                  <c:v>256698.77999999974</c:v>
                </c:pt>
                <c:pt idx="608">
                  <c:v>309572.37999999971</c:v>
                </c:pt>
                <c:pt idx="609">
                  <c:v>360370.53999999969</c:v>
                </c:pt>
                <c:pt idx="610">
                  <c:v>411242.56999999972</c:v>
                </c:pt>
                <c:pt idx="611">
                  <c:v>461152.38999999972</c:v>
                </c:pt>
                <c:pt idx="612">
                  <c:v>500513.05999999971</c:v>
                </c:pt>
                <c:pt idx="613">
                  <c:v>530757.60999999975</c:v>
                </c:pt>
                <c:pt idx="614">
                  <c:v>559591.56999999972</c:v>
                </c:pt>
                <c:pt idx="615">
                  <c:v>585438.7999999997</c:v>
                </c:pt>
                <c:pt idx="616">
                  <c:v>621216.28999999969</c:v>
                </c:pt>
                <c:pt idx="617">
                  <c:v>672130.61999999965</c:v>
                </c:pt>
                <c:pt idx="618">
                  <c:v>737668.90999999968</c:v>
                </c:pt>
                <c:pt idx="619">
                  <c:v>802263.93999999971</c:v>
                </c:pt>
                <c:pt idx="620">
                  <c:v>863906.89999999967</c:v>
                </c:pt>
                <c:pt idx="621">
                  <c:v>900000</c:v>
                </c:pt>
                <c:pt idx="622">
                  <c:v>900000</c:v>
                </c:pt>
                <c:pt idx="623">
                  <c:v>900000</c:v>
                </c:pt>
                <c:pt idx="624">
                  <c:v>900000</c:v>
                </c:pt>
                <c:pt idx="625">
                  <c:v>900000</c:v>
                </c:pt>
                <c:pt idx="626">
                  <c:v>900000</c:v>
                </c:pt>
                <c:pt idx="627">
                  <c:v>900000</c:v>
                </c:pt>
                <c:pt idx="628">
                  <c:v>900000</c:v>
                </c:pt>
                <c:pt idx="629">
                  <c:v>900000</c:v>
                </c:pt>
                <c:pt idx="630">
                  <c:v>900000</c:v>
                </c:pt>
                <c:pt idx="631">
                  <c:v>900000</c:v>
                </c:pt>
                <c:pt idx="632">
                  <c:v>900000</c:v>
                </c:pt>
                <c:pt idx="633">
                  <c:v>900000</c:v>
                </c:pt>
                <c:pt idx="634">
                  <c:v>900000</c:v>
                </c:pt>
                <c:pt idx="635">
                  <c:v>900000</c:v>
                </c:pt>
                <c:pt idx="636">
                  <c:v>900000</c:v>
                </c:pt>
                <c:pt idx="637">
                  <c:v>900000</c:v>
                </c:pt>
                <c:pt idx="638">
                  <c:v>900000</c:v>
                </c:pt>
                <c:pt idx="639">
                  <c:v>900000</c:v>
                </c:pt>
                <c:pt idx="640">
                  <c:v>900000</c:v>
                </c:pt>
                <c:pt idx="641">
                  <c:v>900000</c:v>
                </c:pt>
                <c:pt idx="642">
                  <c:v>900000</c:v>
                </c:pt>
                <c:pt idx="643">
                  <c:v>900000</c:v>
                </c:pt>
                <c:pt idx="644">
                  <c:v>900000</c:v>
                </c:pt>
                <c:pt idx="645">
                  <c:v>900000</c:v>
                </c:pt>
                <c:pt idx="646">
                  <c:v>900000</c:v>
                </c:pt>
                <c:pt idx="647">
                  <c:v>900000</c:v>
                </c:pt>
                <c:pt idx="648">
                  <c:v>900000</c:v>
                </c:pt>
                <c:pt idx="649">
                  <c:v>900000</c:v>
                </c:pt>
                <c:pt idx="650">
                  <c:v>900000</c:v>
                </c:pt>
                <c:pt idx="651">
                  <c:v>900000</c:v>
                </c:pt>
                <c:pt idx="652">
                  <c:v>900000</c:v>
                </c:pt>
                <c:pt idx="653">
                  <c:v>900000</c:v>
                </c:pt>
                <c:pt idx="654">
                  <c:v>900000</c:v>
                </c:pt>
                <c:pt idx="655">
                  <c:v>900000</c:v>
                </c:pt>
                <c:pt idx="656">
                  <c:v>900000</c:v>
                </c:pt>
                <c:pt idx="657">
                  <c:v>900000</c:v>
                </c:pt>
                <c:pt idx="658">
                  <c:v>900000</c:v>
                </c:pt>
                <c:pt idx="659">
                  <c:v>900000</c:v>
                </c:pt>
                <c:pt idx="660">
                  <c:v>900000</c:v>
                </c:pt>
                <c:pt idx="661">
                  <c:v>900000</c:v>
                </c:pt>
                <c:pt idx="662">
                  <c:v>900000</c:v>
                </c:pt>
                <c:pt idx="663">
                  <c:v>900000</c:v>
                </c:pt>
                <c:pt idx="664">
                  <c:v>900000</c:v>
                </c:pt>
                <c:pt idx="665">
                  <c:v>900000</c:v>
                </c:pt>
                <c:pt idx="666">
                  <c:v>900000</c:v>
                </c:pt>
                <c:pt idx="667">
                  <c:v>900000</c:v>
                </c:pt>
                <c:pt idx="668">
                  <c:v>900000</c:v>
                </c:pt>
                <c:pt idx="669">
                  <c:v>900000</c:v>
                </c:pt>
                <c:pt idx="670">
                  <c:v>900000</c:v>
                </c:pt>
                <c:pt idx="671">
                  <c:v>900000</c:v>
                </c:pt>
                <c:pt idx="672">
                  <c:v>900000</c:v>
                </c:pt>
                <c:pt idx="673">
                  <c:v>900000</c:v>
                </c:pt>
                <c:pt idx="674">
                  <c:v>900000</c:v>
                </c:pt>
                <c:pt idx="675">
                  <c:v>900000</c:v>
                </c:pt>
                <c:pt idx="676">
                  <c:v>900000</c:v>
                </c:pt>
                <c:pt idx="677">
                  <c:v>900000</c:v>
                </c:pt>
                <c:pt idx="678">
                  <c:v>900000</c:v>
                </c:pt>
                <c:pt idx="679">
                  <c:v>900000</c:v>
                </c:pt>
                <c:pt idx="680">
                  <c:v>900000</c:v>
                </c:pt>
                <c:pt idx="681">
                  <c:v>900000</c:v>
                </c:pt>
                <c:pt idx="682">
                  <c:v>900000</c:v>
                </c:pt>
                <c:pt idx="683">
                  <c:v>899994.72</c:v>
                </c:pt>
                <c:pt idx="684">
                  <c:v>893903.39</c:v>
                </c:pt>
                <c:pt idx="685">
                  <c:v>882440.55</c:v>
                </c:pt>
                <c:pt idx="686">
                  <c:v>865533.53</c:v>
                </c:pt>
                <c:pt idx="687">
                  <c:v>854498.81</c:v>
                </c:pt>
                <c:pt idx="688">
                  <c:v>853055.81</c:v>
                </c:pt>
                <c:pt idx="689">
                  <c:v>869071.08000000007</c:v>
                </c:pt>
                <c:pt idx="690">
                  <c:v>887675.88000000012</c:v>
                </c:pt>
                <c:pt idx="691">
                  <c:v>900000</c:v>
                </c:pt>
                <c:pt idx="692">
                  <c:v>900000</c:v>
                </c:pt>
                <c:pt idx="693">
                  <c:v>900000</c:v>
                </c:pt>
                <c:pt idx="694">
                  <c:v>900000</c:v>
                </c:pt>
                <c:pt idx="695">
                  <c:v>900000</c:v>
                </c:pt>
                <c:pt idx="696">
                  <c:v>900000</c:v>
                </c:pt>
                <c:pt idx="697">
                  <c:v>900000</c:v>
                </c:pt>
                <c:pt idx="698">
                  <c:v>900000</c:v>
                </c:pt>
                <c:pt idx="699">
                  <c:v>884295.57</c:v>
                </c:pt>
                <c:pt idx="700">
                  <c:v>859855.65999999992</c:v>
                </c:pt>
                <c:pt idx="701">
                  <c:v>831005.75999999989</c:v>
                </c:pt>
                <c:pt idx="702">
                  <c:v>802439.45999999985</c:v>
                </c:pt>
                <c:pt idx="703">
                  <c:v>774740.35999999987</c:v>
                </c:pt>
                <c:pt idx="704">
                  <c:v>747284.47999999986</c:v>
                </c:pt>
                <c:pt idx="705">
                  <c:v>718001.61999999988</c:v>
                </c:pt>
                <c:pt idx="706">
                  <c:v>689149.61999999988</c:v>
                </c:pt>
                <c:pt idx="707">
                  <c:v>658443.41999999993</c:v>
                </c:pt>
                <c:pt idx="708">
                  <c:v>624491.52999999991</c:v>
                </c:pt>
                <c:pt idx="709">
                  <c:v>588227.97</c:v>
                </c:pt>
                <c:pt idx="710">
                  <c:v>550220.69999999995</c:v>
                </c:pt>
                <c:pt idx="711">
                  <c:v>515619.05999999994</c:v>
                </c:pt>
                <c:pt idx="712">
                  <c:v>491352.81999999995</c:v>
                </c:pt>
                <c:pt idx="713">
                  <c:v>473767.35</c:v>
                </c:pt>
                <c:pt idx="714">
                  <c:v>464482.93999999994</c:v>
                </c:pt>
                <c:pt idx="715">
                  <c:v>462422.66999999993</c:v>
                </c:pt>
                <c:pt idx="716">
                  <c:v>464354.87999999995</c:v>
                </c:pt>
                <c:pt idx="717">
                  <c:v>472196.30999999994</c:v>
                </c:pt>
                <c:pt idx="718">
                  <c:v>475766.68999999994</c:v>
                </c:pt>
                <c:pt idx="719">
                  <c:v>479439.90999999992</c:v>
                </c:pt>
                <c:pt idx="720">
                  <c:v>478436.79999999993</c:v>
                </c:pt>
                <c:pt idx="721">
                  <c:v>472891.02999999991</c:v>
                </c:pt>
                <c:pt idx="722">
                  <c:v>462584.11999999988</c:v>
                </c:pt>
                <c:pt idx="723">
                  <c:v>438760.79999999987</c:v>
                </c:pt>
                <c:pt idx="724">
                  <c:v>407453.49999999988</c:v>
                </c:pt>
                <c:pt idx="725">
                  <c:v>377350.16999999987</c:v>
                </c:pt>
                <c:pt idx="726">
                  <c:v>349625.73999999987</c:v>
                </c:pt>
                <c:pt idx="727">
                  <c:v>327136.02999999985</c:v>
                </c:pt>
                <c:pt idx="728">
                  <c:v>310848.64999999985</c:v>
                </c:pt>
                <c:pt idx="729">
                  <c:v>291273.57999999984</c:v>
                </c:pt>
                <c:pt idx="730">
                  <c:v>267607.37999999983</c:v>
                </c:pt>
                <c:pt idx="731">
                  <c:v>238099.02999999982</c:v>
                </c:pt>
                <c:pt idx="732">
                  <c:v>202658.61999999982</c:v>
                </c:pt>
                <c:pt idx="733">
                  <c:v>164034.37999999983</c:v>
                </c:pt>
                <c:pt idx="734">
                  <c:v>124125.04999999983</c:v>
                </c:pt>
                <c:pt idx="735">
                  <c:v>85662.299999999828</c:v>
                </c:pt>
                <c:pt idx="736">
                  <c:v>56639.659999999829</c:v>
                </c:pt>
                <c:pt idx="737">
                  <c:v>39595.899999999827</c:v>
                </c:pt>
                <c:pt idx="738">
                  <c:v>29202.469999999827</c:v>
                </c:pt>
                <c:pt idx="739">
                  <c:v>26582.269999999829</c:v>
                </c:pt>
                <c:pt idx="740">
                  <c:v>32398.049999999828</c:v>
                </c:pt>
                <c:pt idx="741">
                  <c:v>38140.899999999827</c:v>
                </c:pt>
                <c:pt idx="742">
                  <c:v>43102.749999999825</c:v>
                </c:pt>
                <c:pt idx="743">
                  <c:v>49334.889999999825</c:v>
                </c:pt>
                <c:pt idx="744">
                  <c:v>61643.999999999825</c:v>
                </c:pt>
                <c:pt idx="745">
                  <c:v>72238.049999999828</c:v>
                </c:pt>
                <c:pt idx="746">
                  <c:v>71644.099999999831</c:v>
                </c:pt>
                <c:pt idx="747">
                  <c:v>59467.399999999834</c:v>
                </c:pt>
                <c:pt idx="748">
                  <c:v>48358.789999999834</c:v>
                </c:pt>
                <c:pt idx="749">
                  <c:v>46977.179999999833</c:v>
                </c:pt>
                <c:pt idx="750">
                  <c:v>46262.149999999834</c:v>
                </c:pt>
                <c:pt idx="751">
                  <c:v>47039.339999999836</c:v>
                </c:pt>
                <c:pt idx="752">
                  <c:v>48879.24999999984</c:v>
                </c:pt>
                <c:pt idx="753">
                  <c:v>55406.289999999841</c:v>
                </c:pt>
                <c:pt idx="754">
                  <c:v>62878.49999999984</c:v>
                </c:pt>
                <c:pt idx="755">
                  <c:v>69739.439999999842</c:v>
                </c:pt>
                <c:pt idx="756">
                  <c:v>74164.299999999843</c:v>
                </c:pt>
                <c:pt idx="757">
                  <c:v>72878.86999999985</c:v>
                </c:pt>
                <c:pt idx="758">
                  <c:v>67532.559999999852</c:v>
                </c:pt>
                <c:pt idx="759">
                  <c:v>59273.379999999852</c:v>
                </c:pt>
                <c:pt idx="760">
                  <c:v>53560.129999999852</c:v>
                </c:pt>
                <c:pt idx="761">
                  <c:v>50897.529999999853</c:v>
                </c:pt>
                <c:pt idx="762">
                  <c:v>55467.189999999857</c:v>
                </c:pt>
                <c:pt idx="763">
                  <c:v>70586.789999999863</c:v>
                </c:pt>
                <c:pt idx="764">
                  <c:v>91428.049999999872</c:v>
                </c:pt>
                <c:pt idx="765">
                  <c:v>112239.65999999987</c:v>
                </c:pt>
                <c:pt idx="766">
                  <c:v>127579.67999999988</c:v>
                </c:pt>
                <c:pt idx="767">
                  <c:v>135151.82999999987</c:v>
                </c:pt>
                <c:pt idx="768">
                  <c:v>148115.42999999988</c:v>
                </c:pt>
                <c:pt idx="769">
                  <c:v>171274.63999999987</c:v>
                </c:pt>
                <c:pt idx="770">
                  <c:v>191908.38999999987</c:v>
                </c:pt>
                <c:pt idx="771">
                  <c:v>195564.91999999987</c:v>
                </c:pt>
                <c:pt idx="772">
                  <c:v>194538.66999999987</c:v>
                </c:pt>
                <c:pt idx="773">
                  <c:v>198237.32999999987</c:v>
                </c:pt>
                <c:pt idx="774">
                  <c:v>205377.77999999985</c:v>
                </c:pt>
                <c:pt idx="775">
                  <c:v>217673.99999999985</c:v>
                </c:pt>
                <c:pt idx="776">
                  <c:v>222246.02999999985</c:v>
                </c:pt>
                <c:pt idx="777">
                  <c:v>217487.51999999984</c:v>
                </c:pt>
                <c:pt idx="778">
                  <c:v>210262.95999999985</c:v>
                </c:pt>
                <c:pt idx="779">
                  <c:v>196216.36999999985</c:v>
                </c:pt>
                <c:pt idx="780">
                  <c:v>174124.50999999983</c:v>
                </c:pt>
                <c:pt idx="781">
                  <c:v>149524.55999999982</c:v>
                </c:pt>
                <c:pt idx="782">
                  <c:v>124965.68999999983</c:v>
                </c:pt>
                <c:pt idx="783">
                  <c:v>100659.28999999983</c:v>
                </c:pt>
                <c:pt idx="784">
                  <c:v>93323.609999999841</c:v>
                </c:pt>
                <c:pt idx="785">
                  <c:v>98954.669999999838</c:v>
                </c:pt>
                <c:pt idx="786">
                  <c:v>113796.97999999984</c:v>
                </c:pt>
                <c:pt idx="787">
                  <c:v>138538.83999999985</c:v>
                </c:pt>
                <c:pt idx="788">
                  <c:v>161209.51999999984</c:v>
                </c:pt>
                <c:pt idx="789">
                  <c:v>186478.31999999983</c:v>
                </c:pt>
                <c:pt idx="790">
                  <c:v>213251.89999999985</c:v>
                </c:pt>
                <c:pt idx="791">
                  <c:v>238302.30999999985</c:v>
                </c:pt>
                <c:pt idx="792">
                  <c:v>260202.93999999986</c:v>
                </c:pt>
                <c:pt idx="793">
                  <c:v>276725.61999999988</c:v>
                </c:pt>
                <c:pt idx="794">
                  <c:v>280469.65999999986</c:v>
                </c:pt>
                <c:pt idx="795">
                  <c:v>256227.74999999985</c:v>
                </c:pt>
                <c:pt idx="796">
                  <c:v>224336.99999999985</c:v>
                </c:pt>
                <c:pt idx="797">
                  <c:v>199537.18999999986</c:v>
                </c:pt>
                <c:pt idx="798">
                  <c:v>179587.58999999985</c:v>
                </c:pt>
                <c:pt idx="799">
                  <c:v>161195.72999999986</c:v>
                </c:pt>
                <c:pt idx="800">
                  <c:v>147199.75999999986</c:v>
                </c:pt>
                <c:pt idx="801">
                  <c:v>138531.80999999988</c:v>
                </c:pt>
                <c:pt idx="802">
                  <c:v>137124.54999999987</c:v>
                </c:pt>
                <c:pt idx="803">
                  <c:v>132433.96999999986</c:v>
                </c:pt>
                <c:pt idx="804">
                  <c:v>119545.01999999986</c:v>
                </c:pt>
                <c:pt idx="805">
                  <c:v>104404.51999999986</c:v>
                </c:pt>
                <c:pt idx="806">
                  <c:v>89390.659999999858</c:v>
                </c:pt>
                <c:pt idx="807">
                  <c:v>75625.979999999865</c:v>
                </c:pt>
                <c:pt idx="808">
                  <c:v>81380.669999999867</c:v>
                </c:pt>
                <c:pt idx="809">
                  <c:v>101888.02999999987</c:v>
                </c:pt>
                <c:pt idx="810">
                  <c:v>124153.65999999986</c:v>
                </c:pt>
                <c:pt idx="811">
                  <c:v>145798.50999999986</c:v>
                </c:pt>
                <c:pt idx="812">
                  <c:v>163706.89999999985</c:v>
                </c:pt>
                <c:pt idx="813">
                  <c:v>179323.04999999984</c:v>
                </c:pt>
                <c:pt idx="814">
                  <c:v>191953.43999999983</c:v>
                </c:pt>
                <c:pt idx="815">
                  <c:v>212519.95999999982</c:v>
                </c:pt>
                <c:pt idx="816">
                  <c:v>231920.9099999998</c:v>
                </c:pt>
                <c:pt idx="817">
                  <c:v>257205.16999999981</c:v>
                </c:pt>
                <c:pt idx="818">
                  <c:v>283491.0999999998</c:v>
                </c:pt>
                <c:pt idx="819">
                  <c:v>288366.30999999982</c:v>
                </c:pt>
                <c:pt idx="820">
                  <c:v>289737.05999999982</c:v>
                </c:pt>
                <c:pt idx="821">
                  <c:v>288364.5999999998</c:v>
                </c:pt>
                <c:pt idx="822">
                  <c:v>293180.01999999979</c:v>
                </c:pt>
                <c:pt idx="823">
                  <c:v>313670.22999999981</c:v>
                </c:pt>
                <c:pt idx="824">
                  <c:v>344114.5299999998</c:v>
                </c:pt>
                <c:pt idx="825">
                  <c:v>373800.92999999982</c:v>
                </c:pt>
                <c:pt idx="826">
                  <c:v>402747.64999999979</c:v>
                </c:pt>
                <c:pt idx="827">
                  <c:v>428597.63999999978</c:v>
                </c:pt>
                <c:pt idx="828">
                  <c:v>449004.72999999975</c:v>
                </c:pt>
                <c:pt idx="829">
                  <c:v>463544.50999999978</c:v>
                </c:pt>
                <c:pt idx="830">
                  <c:v>471869.39999999979</c:v>
                </c:pt>
                <c:pt idx="831">
                  <c:v>474322.0299999998</c:v>
                </c:pt>
                <c:pt idx="832">
                  <c:v>494455.24999999977</c:v>
                </c:pt>
                <c:pt idx="833">
                  <c:v>523864.89999999979</c:v>
                </c:pt>
                <c:pt idx="834">
                  <c:v>558778.87999999977</c:v>
                </c:pt>
                <c:pt idx="835">
                  <c:v>591100.6599999998</c:v>
                </c:pt>
                <c:pt idx="836">
                  <c:v>617014.18999999983</c:v>
                </c:pt>
                <c:pt idx="837">
                  <c:v>639877.59999999986</c:v>
                </c:pt>
                <c:pt idx="838">
                  <c:v>659212.62999999989</c:v>
                </c:pt>
                <c:pt idx="839">
                  <c:v>682388.28999999992</c:v>
                </c:pt>
                <c:pt idx="840">
                  <c:v>707128.03999999992</c:v>
                </c:pt>
                <c:pt idx="841">
                  <c:v>734398.2</c:v>
                </c:pt>
                <c:pt idx="842">
                  <c:v>753321.3899999999</c:v>
                </c:pt>
                <c:pt idx="843">
                  <c:v>745193.57</c:v>
                </c:pt>
                <c:pt idx="844">
                  <c:v>736483.36</c:v>
                </c:pt>
                <c:pt idx="845">
                  <c:v>736607.04</c:v>
                </c:pt>
                <c:pt idx="846">
                  <c:v>748652.26</c:v>
                </c:pt>
                <c:pt idx="847">
                  <c:v>767802.77</c:v>
                </c:pt>
                <c:pt idx="848">
                  <c:v>789906.4</c:v>
                </c:pt>
                <c:pt idx="849">
                  <c:v>809250.81</c:v>
                </c:pt>
                <c:pt idx="850">
                  <c:v>831584.22000000009</c:v>
                </c:pt>
                <c:pt idx="851">
                  <c:v>848541.7300000001</c:v>
                </c:pt>
                <c:pt idx="852">
                  <c:v>860222.02000000014</c:v>
                </c:pt>
                <c:pt idx="853">
                  <c:v>864300.99000000011</c:v>
                </c:pt>
                <c:pt idx="854">
                  <c:v>863558.67000000016</c:v>
                </c:pt>
                <c:pt idx="855">
                  <c:v>859181.48000000021</c:v>
                </c:pt>
                <c:pt idx="856">
                  <c:v>874426.63000000024</c:v>
                </c:pt>
                <c:pt idx="857">
                  <c:v>900000</c:v>
                </c:pt>
                <c:pt idx="858">
                  <c:v>900000</c:v>
                </c:pt>
                <c:pt idx="859">
                  <c:v>900000</c:v>
                </c:pt>
                <c:pt idx="860">
                  <c:v>900000</c:v>
                </c:pt>
                <c:pt idx="861">
                  <c:v>900000</c:v>
                </c:pt>
                <c:pt idx="862">
                  <c:v>900000</c:v>
                </c:pt>
                <c:pt idx="863">
                  <c:v>900000</c:v>
                </c:pt>
                <c:pt idx="864">
                  <c:v>900000</c:v>
                </c:pt>
                <c:pt idx="865">
                  <c:v>900000</c:v>
                </c:pt>
                <c:pt idx="866">
                  <c:v>900000</c:v>
                </c:pt>
                <c:pt idx="867">
                  <c:v>875986.58</c:v>
                </c:pt>
                <c:pt idx="868">
                  <c:v>850158.66999999993</c:v>
                </c:pt>
                <c:pt idx="869">
                  <c:v>835608.78999999992</c:v>
                </c:pt>
                <c:pt idx="870">
                  <c:v>835368.97</c:v>
                </c:pt>
                <c:pt idx="871">
                  <c:v>837060.41999999993</c:v>
                </c:pt>
                <c:pt idx="872">
                  <c:v>837170.05999999994</c:v>
                </c:pt>
                <c:pt idx="873">
                  <c:v>835747.86</c:v>
                </c:pt>
                <c:pt idx="874">
                  <c:v>826408.07</c:v>
                </c:pt>
                <c:pt idx="875">
                  <c:v>810257.27999999991</c:v>
                </c:pt>
                <c:pt idx="876">
                  <c:v>790809.90999999992</c:v>
                </c:pt>
                <c:pt idx="877">
                  <c:v>767917.80999999994</c:v>
                </c:pt>
                <c:pt idx="878">
                  <c:v>743388.55999999994</c:v>
                </c:pt>
                <c:pt idx="879">
                  <c:v>722522.2</c:v>
                </c:pt>
                <c:pt idx="880">
                  <c:v>726503.14999999991</c:v>
                </c:pt>
                <c:pt idx="881">
                  <c:v>749339.1399999999</c:v>
                </c:pt>
                <c:pt idx="882">
                  <c:v>781240.61999999988</c:v>
                </c:pt>
                <c:pt idx="883">
                  <c:v>831947.16999999993</c:v>
                </c:pt>
                <c:pt idx="884">
                  <c:v>887907.44</c:v>
                </c:pt>
                <c:pt idx="885">
                  <c:v>900000</c:v>
                </c:pt>
                <c:pt idx="886">
                  <c:v>900000</c:v>
                </c:pt>
                <c:pt idx="887">
                  <c:v>900000</c:v>
                </c:pt>
                <c:pt idx="888">
                  <c:v>900000</c:v>
                </c:pt>
                <c:pt idx="889">
                  <c:v>900000</c:v>
                </c:pt>
                <c:pt idx="890">
                  <c:v>900000</c:v>
                </c:pt>
                <c:pt idx="891">
                  <c:v>884491.02</c:v>
                </c:pt>
                <c:pt idx="892">
                  <c:v>868429.92</c:v>
                </c:pt>
                <c:pt idx="893">
                  <c:v>864100.54</c:v>
                </c:pt>
                <c:pt idx="894">
                  <c:v>871553.91</c:v>
                </c:pt>
                <c:pt idx="895">
                  <c:v>879636.07000000007</c:v>
                </c:pt>
                <c:pt idx="896">
                  <c:v>879866.12000000011</c:v>
                </c:pt>
                <c:pt idx="897">
                  <c:v>872371.71000000008</c:v>
                </c:pt>
                <c:pt idx="898">
                  <c:v>858113.10000000009</c:v>
                </c:pt>
                <c:pt idx="899">
                  <c:v>838780.41000000015</c:v>
                </c:pt>
                <c:pt idx="900">
                  <c:v>814466.85000000009</c:v>
                </c:pt>
                <c:pt idx="901">
                  <c:v>785214.49000000011</c:v>
                </c:pt>
                <c:pt idx="902">
                  <c:v>753352.60000000009</c:v>
                </c:pt>
                <c:pt idx="903">
                  <c:v>723873.25000000012</c:v>
                </c:pt>
                <c:pt idx="904">
                  <c:v>723292.21000000008</c:v>
                </c:pt>
                <c:pt idx="905">
                  <c:v>749339.3600000001</c:v>
                </c:pt>
                <c:pt idx="906">
                  <c:v>779773.26000000013</c:v>
                </c:pt>
                <c:pt idx="907">
                  <c:v>810992.92000000016</c:v>
                </c:pt>
                <c:pt idx="908">
                  <c:v>836009.8400000002</c:v>
                </c:pt>
                <c:pt idx="909">
                  <c:v>854974.18000000017</c:v>
                </c:pt>
                <c:pt idx="910">
                  <c:v>871630.31000000017</c:v>
                </c:pt>
                <c:pt idx="911">
                  <c:v>887191.85000000021</c:v>
                </c:pt>
                <c:pt idx="912">
                  <c:v>899530.99000000022</c:v>
                </c:pt>
                <c:pt idx="913">
                  <c:v>900000</c:v>
                </c:pt>
                <c:pt idx="914">
                  <c:v>890393.64</c:v>
                </c:pt>
                <c:pt idx="915">
                  <c:v>859414.25</c:v>
                </c:pt>
                <c:pt idx="916">
                  <c:v>835234.95</c:v>
                </c:pt>
                <c:pt idx="917">
                  <c:v>822335.0199999999</c:v>
                </c:pt>
                <c:pt idx="918">
                  <c:v>826782.1399999999</c:v>
                </c:pt>
                <c:pt idx="919">
                  <c:v>850620.23999999987</c:v>
                </c:pt>
                <c:pt idx="920">
                  <c:v>886246.5199999999</c:v>
                </c:pt>
                <c:pt idx="921">
                  <c:v>900000</c:v>
                </c:pt>
                <c:pt idx="922">
                  <c:v>900000</c:v>
                </c:pt>
                <c:pt idx="923">
                  <c:v>900000</c:v>
                </c:pt>
                <c:pt idx="924">
                  <c:v>900000</c:v>
                </c:pt>
                <c:pt idx="925">
                  <c:v>900000</c:v>
                </c:pt>
                <c:pt idx="926">
                  <c:v>900000</c:v>
                </c:pt>
                <c:pt idx="927">
                  <c:v>900000</c:v>
                </c:pt>
                <c:pt idx="928">
                  <c:v>900000</c:v>
                </c:pt>
                <c:pt idx="929">
                  <c:v>900000</c:v>
                </c:pt>
                <c:pt idx="930">
                  <c:v>900000</c:v>
                </c:pt>
                <c:pt idx="931">
                  <c:v>900000</c:v>
                </c:pt>
                <c:pt idx="932">
                  <c:v>900000</c:v>
                </c:pt>
                <c:pt idx="933">
                  <c:v>900000</c:v>
                </c:pt>
                <c:pt idx="934">
                  <c:v>900000</c:v>
                </c:pt>
                <c:pt idx="935">
                  <c:v>900000</c:v>
                </c:pt>
                <c:pt idx="936">
                  <c:v>900000</c:v>
                </c:pt>
                <c:pt idx="937">
                  <c:v>900000</c:v>
                </c:pt>
                <c:pt idx="938">
                  <c:v>900000</c:v>
                </c:pt>
                <c:pt idx="939">
                  <c:v>893269.18</c:v>
                </c:pt>
                <c:pt idx="940">
                  <c:v>900000</c:v>
                </c:pt>
                <c:pt idx="941">
                  <c:v>900000</c:v>
                </c:pt>
                <c:pt idx="942">
                  <c:v>900000</c:v>
                </c:pt>
                <c:pt idx="943">
                  <c:v>900000</c:v>
                </c:pt>
                <c:pt idx="944">
                  <c:v>900000</c:v>
                </c:pt>
                <c:pt idx="945">
                  <c:v>900000</c:v>
                </c:pt>
                <c:pt idx="946">
                  <c:v>900000</c:v>
                </c:pt>
                <c:pt idx="947">
                  <c:v>900000</c:v>
                </c:pt>
                <c:pt idx="948">
                  <c:v>900000</c:v>
                </c:pt>
                <c:pt idx="949">
                  <c:v>900000</c:v>
                </c:pt>
                <c:pt idx="950">
                  <c:v>900000</c:v>
                </c:pt>
                <c:pt idx="951">
                  <c:v>900000</c:v>
                </c:pt>
                <c:pt idx="952">
                  <c:v>900000</c:v>
                </c:pt>
                <c:pt idx="953">
                  <c:v>900000</c:v>
                </c:pt>
                <c:pt idx="954">
                  <c:v>900000</c:v>
                </c:pt>
                <c:pt idx="955">
                  <c:v>900000</c:v>
                </c:pt>
                <c:pt idx="956">
                  <c:v>900000</c:v>
                </c:pt>
                <c:pt idx="957">
                  <c:v>900000</c:v>
                </c:pt>
                <c:pt idx="958">
                  <c:v>900000</c:v>
                </c:pt>
                <c:pt idx="959">
                  <c:v>900000</c:v>
                </c:pt>
                <c:pt idx="960">
                  <c:v>900000</c:v>
                </c:pt>
                <c:pt idx="961">
                  <c:v>900000</c:v>
                </c:pt>
                <c:pt idx="962">
                  <c:v>900000</c:v>
                </c:pt>
                <c:pt idx="963">
                  <c:v>900000</c:v>
                </c:pt>
                <c:pt idx="964">
                  <c:v>900000</c:v>
                </c:pt>
                <c:pt idx="965">
                  <c:v>900000</c:v>
                </c:pt>
                <c:pt idx="966">
                  <c:v>900000</c:v>
                </c:pt>
                <c:pt idx="967">
                  <c:v>900000</c:v>
                </c:pt>
                <c:pt idx="968">
                  <c:v>900000</c:v>
                </c:pt>
                <c:pt idx="969">
                  <c:v>900000</c:v>
                </c:pt>
                <c:pt idx="970">
                  <c:v>900000</c:v>
                </c:pt>
                <c:pt idx="971">
                  <c:v>900000</c:v>
                </c:pt>
                <c:pt idx="972">
                  <c:v>900000</c:v>
                </c:pt>
                <c:pt idx="973">
                  <c:v>900000</c:v>
                </c:pt>
                <c:pt idx="974">
                  <c:v>900000</c:v>
                </c:pt>
                <c:pt idx="975">
                  <c:v>900000</c:v>
                </c:pt>
                <c:pt idx="976">
                  <c:v>900000</c:v>
                </c:pt>
                <c:pt idx="977">
                  <c:v>900000</c:v>
                </c:pt>
                <c:pt idx="978">
                  <c:v>900000</c:v>
                </c:pt>
                <c:pt idx="979">
                  <c:v>900000</c:v>
                </c:pt>
                <c:pt idx="980">
                  <c:v>900000</c:v>
                </c:pt>
                <c:pt idx="981">
                  <c:v>900000</c:v>
                </c:pt>
                <c:pt idx="982">
                  <c:v>900000</c:v>
                </c:pt>
                <c:pt idx="983">
                  <c:v>900000</c:v>
                </c:pt>
                <c:pt idx="984">
                  <c:v>900000</c:v>
                </c:pt>
                <c:pt idx="985">
                  <c:v>900000</c:v>
                </c:pt>
                <c:pt idx="986">
                  <c:v>890450.82</c:v>
                </c:pt>
                <c:pt idx="987">
                  <c:v>852421.19</c:v>
                </c:pt>
                <c:pt idx="988">
                  <c:v>816232.03999999992</c:v>
                </c:pt>
                <c:pt idx="989">
                  <c:v>789295.85999999987</c:v>
                </c:pt>
                <c:pt idx="990">
                  <c:v>764216.82999999984</c:v>
                </c:pt>
                <c:pt idx="991">
                  <c:v>741247.0299999998</c:v>
                </c:pt>
                <c:pt idx="992">
                  <c:v>723511.17999999982</c:v>
                </c:pt>
                <c:pt idx="993">
                  <c:v>709570.68999999983</c:v>
                </c:pt>
                <c:pt idx="994">
                  <c:v>698341.09999999986</c:v>
                </c:pt>
                <c:pt idx="995">
                  <c:v>691219.37999999989</c:v>
                </c:pt>
                <c:pt idx="996">
                  <c:v>685545.79999999993</c:v>
                </c:pt>
                <c:pt idx="997">
                  <c:v>677222.89999999991</c:v>
                </c:pt>
                <c:pt idx="998">
                  <c:v>668667.64999999991</c:v>
                </c:pt>
                <c:pt idx="999">
                  <c:v>662118.82999999996</c:v>
                </c:pt>
                <c:pt idx="1000">
                  <c:v>675191.88</c:v>
                </c:pt>
                <c:pt idx="1001">
                  <c:v>708181.79</c:v>
                </c:pt>
                <c:pt idx="1002">
                  <c:v>753346.99</c:v>
                </c:pt>
                <c:pt idx="1003">
                  <c:v>803948.59</c:v>
                </c:pt>
                <c:pt idx="1004">
                  <c:v>848753.64999999991</c:v>
                </c:pt>
                <c:pt idx="1005">
                  <c:v>888012.74999999988</c:v>
                </c:pt>
                <c:pt idx="1006">
                  <c:v>900000</c:v>
                </c:pt>
                <c:pt idx="1007">
                  <c:v>900000</c:v>
                </c:pt>
                <c:pt idx="1008">
                  <c:v>900000</c:v>
                </c:pt>
                <c:pt idx="1009">
                  <c:v>900000</c:v>
                </c:pt>
                <c:pt idx="1010">
                  <c:v>896887.57</c:v>
                </c:pt>
                <c:pt idx="1011">
                  <c:v>869532.12</c:v>
                </c:pt>
                <c:pt idx="1012">
                  <c:v>858209.16</c:v>
                </c:pt>
                <c:pt idx="1013">
                  <c:v>880766.21000000008</c:v>
                </c:pt>
                <c:pt idx="1014">
                  <c:v>900000</c:v>
                </c:pt>
                <c:pt idx="1015">
                  <c:v>900000</c:v>
                </c:pt>
                <c:pt idx="1016">
                  <c:v>900000</c:v>
                </c:pt>
                <c:pt idx="1017">
                  <c:v>900000</c:v>
                </c:pt>
                <c:pt idx="1018">
                  <c:v>900000</c:v>
                </c:pt>
                <c:pt idx="1019">
                  <c:v>900000</c:v>
                </c:pt>
                <c:pt idx="1020">
                  <c:v>900000</c:v>
                </c:pt>
                <c:pt idx="1021">
                  <c:v>900000</c:v>
                </c:pt>
                <c:pt idx="1022">
                  <c:v>900000</c:v>
                </c:pt>
                <c:pt idx="1023">
                  <c:v>900000</c:v>
                </c:pt>
                <c:pt idx="1024">
                  <c:v>900000</c:v>
                </c:pt>
                <c:pt idx="1025">
                  <c:v>900000</c:v>
                </c:pt>
                <c:pt idx="1026">
                  <c:v>900000</c:v>
                </c:pt>
                <c:pt idx="1027">
                  <c:v>900000</c:v>
                </c:pt>
                <c:pt idx="1028">
                  <c:v>900000</c:v>
                </c:pt>
                <c:pt idx="1029">
                  <c:v>900000</c:v>
                </c:pt>
                <c:pt idx="1030">
                  <c:v>900000</c:v>
                </c:pt>
                <c:pt idx="1031">
                  <c:v>900000</c:v>
                </c:pt>
                <c:pt idx="1032">
                  <c:v>900000</c:v>
                </c:pt>
                <c:pt idx="1033">
                  <c:v>900000</c:v>
                </c:pt>
                <c:pt idx="1034">
                  <c:v>900000</c:v>
                </c:pt>
                <c:pt idx="1035">
                  <c:v>900000</c:v>
                </c:pt>
                <c:pt idx="1036">
                  <c:v>900000</c:v>
                </c:pt>
                <c:pt idx="1037">
                  <c:v>900000</c:v>
                </c:pt>
                <c:pt idx="1038">
                  <c:v>900000</c:v>
                </c:pt>
                <c:pt idx="1039">
                  <c:v>900000</c:v>
                </c:pt>
                <c:pt idx="1040">
                  <c:v>900000</c:v>
                </c:pt>
                <c:pt idx="1041">
                  <c:v>900000</c:v>
                </c:pt>
                <c:pt idx="1042">
                  <c:v>900000</c:v>
                </c:pt>
                <c:pt idx="1043">
                  <c:v>900000</c:v>
                </c:pt>
                <c:pt idx="1044">
                  <c:v>900000</c:v>
                </c:pt>
                <c:pt idx="1045">
                  <c:v>900000</c:v>
                </c:pt>
                <c:pt idx="1046">
                  <c:v>900000</c:v>
                </c:pt>
                <c:pt idx="1047">
                  <c:v>900000</c:v>
                </c:pt>
                <c:pt idx="1048">
                  <c:v>900000</c:v>
                </c:pt>
                <c:pt idx="1049">
                  <c:v>900000</c:v>
                </c:pt>
                <c:pt idx="1050">
                  <c:v>900000</c:v>
                </c:pt>
                <c:pt idx="1051">
                  <c:v>900000</c:v>
                </c:pt>
                <c:pt idx="1052">
                  <c:v>900000</c:v>
                </c:pt>
                <c:pt idx="1053">
                  <c:v>900000</c:v>
                </c:pt>
                <c:pt idx="1054">
                  <c:v>900000</c:v>
                </c:pt>
                <c:pt idx="1055">
                  <c:v>900000</c:v>
                </c:pt>
                <c:pt idx="1056">
                  <c:v>900000</c:v>
                </c:pt>
                <c:pt idx="1057">
                  <c:v>900000</c:v>
                </c:pt>
                <c:pt idx="1058">
                  <c:v>900000</c:v>
                </c:pt>
                <c:pt idx="1059">
                  <c:v>900000</c:v>
                </c:pt>
                <c:pt idx="1060">
                  <c:v>900000</c:v>
                </c:pt>
                <c:pt idx="1061">
                  <c:v>900000</c:v>
                </c:pt>
                <c:pt idx="1062">
                  <c:v>900000</c:v>
                </c:pt>
                <c:pt idx="1063">
                  <c:v>900000</c:v>
                </c:pt>
                <c:pt idx="1064">
                  <c:v>900000</c:v>
                </c:pt>
                <c:pt idx="1065">
                  <c:v>900000</c:v>
                </c:pt>
                <c:pt idx="1066">
                  <c:v>900000</c:v>
                </c:pt>
                <c:pt idx="1067">
                  <c:v>900000</c:v>
                </c:pt>
                <c:pt idx="1068">
                  <c:v>900000</c:v>
                </c:pt>
                <c:pt idx="1069">
                  <c:v>900000</c:v>
                </c:pt>
                <c:pt idx="1070">
                  <c:v>900000</c:v>
                </c:pt>
                <c:pt idx="1071">
                  <c:v>900000</c:v>
                </c:pt>
                <c:pt idx="1072">
                  <c:v>900000</c:v>
                </c:pt>
                <c:pt idx="1073">
                  <c:v>900000</c:v>
                </c:pt>
                <c:pt idx="1074">
                  <c:v>900000</c:v>
                </c:pt>
                <c:pt idx="1075">
                  <c:v>900000</c:v>
                </c:pt>
                <c:pt idx="1076">
                  <c:v>900000</c:v>
                </c:pt>
                <c:pt idx="1077">
                  <c:v>900000</c:v>
                </c:pt>
                <c:pt idx="1078">
                  <c:v>900000</c:v>
                </c:pt>
                <c:pt idx="1079">
                  <c:v>900000</c:v>
                </c:pt>
                <c:pt idx="1080">
                  <c:v>900000</c:v>
                </c:pt>
                <c:pt idx="1081">
                  <c:v>900000</c:v>
                </c:pt>
                <c:pt idx="1082">
                  <c:v>900000</c:v>
                </c:pt>
                <c:pt idx="1083">
                  <c:v>900000</c:v>
                </c:pt>
                <c:pt idx="1084">
                  <c:v>900000</c:v>
                </c:pt>
                <c:pt idx="1085">
                  <c:v>900000</c:v>
                </c:pt>
                <c:pt idx="1086">
                  <c:v>900000</c:v>
                </c:pt>
                <c:pt idx="1087">
                  <c:v>900000</c:v>
                </c:pt>
                <c:pt idx="1088">
                  <c:v>900000</c:v>
                </c:pt>
                <c:pt idx="1089">
                  <c:v>900000</c:v>
                </c:pt>
                <c:pt idx="1090">
                  <c:v>900000</c:v>
                </c:pt>
                <c:pt idx="1091">
                  <c:v>900000</c:v>
                </c:pt>
                <c:pt idx="1092">
                  <c:v>900000</c:v>
                </c:pt>
                <c:pt idx="1093">
                  <c:v>900000</c:v>
                </c:pt>
                <c:pt idx="1094">
                  <c:v>900000</c:v>
                </c:pt>
                <c:pt idx="1095">
                  <c:v>900000</c:v>
                </c:pt>
                <c:pt idx="1096">
                  <c:v>900000</c:v>
                </c:pt>
                <c:pt idx="1097">
                  <c:v>900000</c:v>
                </c:pt>
                <c:pt idx="1098">
                  <c:v>900000</c:v>
                </c:pt>
                <c:pt idx="1099">
                  <c:v>900000</c:v>
                </c:pt>
                <c:pt idx="1100">
                  <c:v>900000</c:v>
                </c:pt>
                <c:pt idx="1101">
                  <c:v>900000</c:v>
                </c:pt>
                <c:pt idx="1102">
                  <c:v>900000</c:v>
                </c:pt>
                <c:pt idx="1103">
                  <c:v>900000</c:v>
                </c:pt>
                <c:pt idx="1104">
                  <c:v>900000</c:v>
                </c:pt>
                <c:pt idx="1105">
                  <c:v>900000</c:v>
                </c:pt>
                <c:pt idx="1106">
                  <c:v>900000</c:v>
                </c:pt>
                <c:pt idx="1107">
                  <c:v>900000</c:v>
                </c:pt>
                <c:pt idx="1108">
                  <c:v>900000</c:v>
                </c:pt>
                <c:pt idx="1109">
                  <c:v>900000</c:v>
                </c:pt>
                <c:pt idx="1110">
                  <c:v>900000</c:v>
                </c:pt>
                <c:pt idx="1111">
                  <c:v>900000</c:v>
                </c:pt>
                <c:pt idx="1112">
                  <c:v>900000</c:v>
                </c:pt>
                <c:pt idx="1113">
                  <c:v>900000</c:v>
                </c:pt>
                <c:pt idx="1114">
                  <c:v>900000</c:v>
                </c:pt>
                <c:pt idx="1115">
                  <c:v>900000</c:v>
                </c:pt>
                <c:pt idx="1116">
                  <c:v>900000</c:v>
                </c:pt>
                <c:pt idx="1117">
                  <c:v>900000</c:v>
                </c:pt>
                <c:pt idx="1118">
                  <c:v>900000</c:v>
                </c:pt>
                <c:pt idx="1119">
                  <c:v>900000</c:v>
                </c:pt>
                <c:pt idx="1120">
                  <c:v>900000</c:v>
                </c:pt>
                <c:pt idx="1121">
                  <c:v>900000</c:v>
                </c:pt>
                <c:pt idx="1122">
                  <c:v>900000</c:v>
                </c:pt>
                <c:pt idx="1123">
                  <c:v>900000</c:v>
                </c:pt>
                <c:pt idx="1124">
                  <c:v>900000</c:v>
                </c:pt>
                <c:pt idx="1125">
                  <c:v>900000</c:v>
                </c:pt>
                <c:pt idx="1126">
                  <c:v>900000</c:v>
                </c:pt>
                <c:pt idx="1127">
                  <c:v>900000</c:v>
                </c:pt>
                <c:pt idx="1128">
                  <c:v>900000</c:v>
                </c:pt>
                <c:pt idx="1129">
                  <c:v>900000</c:v>
                </c:pt>
                <c:pt idx="1130">
                  <c:v>900000</c:v>
                </c:pt>
                <c:pt idx="1131">
                  <c:v>900000</c:v>
                </c:pt>
                <c:pt idx="1132">
                  <c:v>900000</c:v>
                </c:pt>
                <c:pt idx="1133">
                  <c:v>900000</c:v>
                </c:pt>
                <c:pt idx="1134">
                  <c:v>900000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8-4436-A9DC-14A0D5E5E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9136"/>
        <c:axId val="618294255"/>
      </c:lineChart>
      <c:catAx>
        <c:axId val="7439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out"/>
        <c:minorTickMark val="none"/>
        <c:tickLblPos val="low"/>
        <c:spPr>
          <a:noFill/>
          <a:ln w="285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294255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61829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Battery Charge/Discharge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836363821210534"/>
          <c:y val="8.8791994750656161E-2"/>
          <c:w val="0.77445626591705086"/>
          <c:h val="0.75093503937007877"/>
        </c:manualLayout>
      </c:layout>
      <c:lineChart>
        <c:grouping val="standard"/>
        <c:varyColors val="0"/>
        <c:ser>
          <c:idx val="3"/>
          <c:order val="0"/>
          <c:tx>
            <c:strRef>
              <c:f>WSB!$Q$1</c:f>
              <c:strCache>
                <c:ptCount val="1"/>
                <c:pt idx="0">
                  <c:v>Charge/Discharge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none"/>
          </c:marker>
          <c:cat>
            <c:numRef>
              <c:f>'Batteries to Cover'!$A$2:$A$1136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WSB!$Q$2:$Q$1136</c:f>
              <c:numCache>
                <c:formatCode>_(* #,##0.00_);_(* \(#,##0.00\);_(* "-"??_);_(@_)</c:formatCode>
                <c:ptCount val="1135"/>
                <c:pt idx="0">
                  <c:v>80984.52</c:v>
                </c:pt>
                <c:pt idx="1">
                  <c:v>85655.779999999984</c:v>
                </c:pt>
                <c:pt idx="2">
                  <c:v>87939.19</c:v>
                </c:pt>
                <c:pt idx="3">
                  <c:v>73607.849999999977</c:v>
                </c:pt>
                <c:pt idx="4">
                  <c:v>56718.729999999981</c:v>
                </c:pt>
                <c:pt idx="5">
                  <c:v>69083.13</c:v>
                </c:pt>
                <c:pt idx="6">
                  <c:v>84762.329999999958</c:v>
                </c:pt>
                <c:pt idx="7">
                  <c:v>91998.430000000051</c:v>
                </c:pt>
                <c:pt idx="8">
                  <c:v>101131.39000000001</c:v>
                </c:pt>
                <c:pt idx="9">
                  <c:v>106112.48999999999</c:v>
                </c:pt>
                <c:pt idx="10">
                  <c:v>62006.160000000033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-12112.890000000014</c:v>
                </c:pt>
                <c:pt idx="173">
                  <c:v>-2285.5500000000466</c:v>
                </c:pt>
                <c:pt idx="174">
                  <c:v>9646.1900000000605</c:v>
                </c:pt>
                <c:pt idx="175">
                  <c:v>4752.25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-953.69999999995343</c:v>
                </c:pt>
                <c:pt idx="184">
                  <c:v>953.69999999995343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-2393.5899999999674</c:v>
                </c:pt>
                <c:pt idx="200">
                  <c:v>-929.85999999998603</c:v>
                </c:pt>
                <c:pt idx="201">
                  <c:v>-969.93000000005122</c:v>
                </c:pt>
                <c:pt idx="202">
                  <c:v>84.150000000023283</c:v>
                </c:pt>
                <c:pt idx="203">
                  <c:v>1929.9699999999721</c:v>
                </c:pt>
                <c:pt idx="204">
                  <c:v>62.42000000004191</c:v>
                </c:pt>
                <c:pt idx="205">
                  <c:v>-5509.2299999999814</c:v>
                </c:pt>
                <c:pt idx="206">
                  <c:v>-9683.1999999999534</c:v>
                </c:pt>
                <c:pt idx="207">
                  <c:v>-9456.0799999999581</c:v>
                </c:pt>
                <c:pt idx="208">
                  <c:v>4573.0799999999581</c:v>
                </c:pt>
                <c:pt idx="209">
                  <c:v>18032.569999999949</c:v>
                </c:pt>
                <c:pt idx="210">
                  <c:v>4259.6999999999534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-8385.0799999999581</c:v>
                </c:pt>
                <c:pt idx="221">
                  <c:v>-13875.300000000047</c:v>
                </c:pt>
                <c:pt idx="222">
                  <c:v>-14495.75</c:v>
                </c:pt>
                <c:pt idx="223">
                  <c:v>-14135.880000000005</c:v>
                </c:pt>
                <c:pt idx="224">
                  <c:v>-13681.479999999981</c:v>
                </c:pt>
                <c:pt idx="225">
                  <c:v>-18490.229999999981</c:v>
                </c:pt>
                <c:pt idx="226">
                  <c:v>-19509.630000000005</c:v>
                </c:pt>
                <c:pt idx="227">
                  <c:v>-24587.010000000009</c:v>
                </c:pt>
                <c:pt idx="228">
                  <c:v>-26351.099999999977</c:v>
                </c:pt>
                <c:pt idx="229">
                  <c:v>-32820.979999999981</c:v>
                </c:pt>
                <c:pt idx="230">
                  <c:v>-38433.329999999958</c:v>
                </c:pt>
                <c:pt idx="231">
                  <c:v>-35928.690000000061</c:v>
                </c:pt>
                <c:pt idx="232">
                  <c:v>-10125.530000000028</c:v>
                </c:pt>
                <c:pt idx="233">
                  <c:v>3984.8699999999953</c:v>
                </c:pt>
                <c:pt idx="234">
                  <c:v>5344.1600000000326</c:v>
                </c:pt>
                <c:pt idx="235">
                  <c:v>5751.8000000000466</c:v>
                </c:pt>
                <c:pt idx="236">
                  <c:v>4013.8499999999767</c:v>
                </c:pt>
                <c:pt idx="237">
                  <c:v>9982.6700000000419</c:v>
                </c:pt>
                <c:pt idx="238">
                  <c:v>17400.699999999953</c:v>
                </c:pt>
                <c:pt idx="239">
                  <c:v>25702.839999999967</c:v>
                </c:pt>
                <c:pt idx="240">
                  <c:v>27660.660000000033</c:v>
                </c:pt>
                <c:pt idx="241">
                  <c:v>27974.469999999972</c:v>
                </c:pt>
                <c:pt idx="242">
                  <c:v>18427.050000000047</c:v>
                </c:pt>
                <c:pt idx="243">
                  <c:v>6833.8299999999581</c:v>
                </c:pt>
                <c:pt idx="244">
                  <c:v>-3312.0599999999395</c:v>
                </c:pt>
                <c:pt idx="245">
                  <c:v>2551.859999999986</c:v>
                </c:pt>
                <c:pt idx="246">
                  <c:v>9982.1600000000326</c:v>
                </c:pt>
                <c:pt idx="247">
                  <c:v>17391.099999999977</c:v>
                </c:pt>
                <c:pt idx="248">
                  <c:v>15563.219999999972</c:v>
                </c:pt>
                <c:pt idx="249">
                  <c:v>13633.359999999986</c:v>
                </c:pt>
                <c:pt idx="250">
                  <c:v>6620.390000000014</c:v>
                </c:pt>
                <c:pt idx="251">
                  <c:v>-3249.8199999999488</c:v>
                </c:pt>
                <c:pt idx="252">
                  <c:v>-11069.760000000009</c:v>
                </c:pt>
                <c:pt idx="253">
                  <c:v>-16482.699999999953</c:v>
                </c:pt>
                <c:pt idx="254">
                  <c:v>-24877.829999999958</c:v>
                </c:pt>
                <c:pt idx="255">
                  <c:v>-26647.609999999986</c:v>
                </c:pt>
                <c:pt idx="256">
                  <c:v>-2330.4200000000419</c:v>
                </c:pt>
                <c:pt idx="257">
                  <c:v>16206.119999999995</c:v>
                </c:pt>
                <c:pt idx="258">
                  <c:v>24784.300000000047</c:v>
                </c:pt>
                <c:pt idx="259">
                  <c:v>25312.939999999944</c:v>
                </c:pt>
                <c:pt idx="260">
                  <c:v>16317.280000000028</c:v>
                </c:pt>
                <c:pt idx="261">
                  <c:v>16762.660000000033</c:v>
                </c:pt>
                <c:pt idx="262">
                  <c:v>21258.719999999972</c:v>
                </c:pt>
                <c:pt idx="263">
                  <c:v>19329.179999999818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-13671.790000000037</c:v>
                </c:pt>
                <c:pt idx="269">
                  <c:v>-3979.6800000000512</c:v>
                </c:pt>
                <c:pt idx="270">
                  <c:v>9545.6999999999534</c:v>
                </c:pt>
                <c:pt idx="271">
                  <c:v>8105.770000000135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-107.81000000005588</c:v>
                </c:pt>
                <c:pt idx="277">
                  <c:v>-7091.359999999986</c:v>
                </c:pt>
                <c:pt idx="278">
                  <c:v>-11636.420000000042</c:v>
                </c:pt>
                <c:pt idx="279">
                  <c:v>-7781.75</c:v>
                </c:pt>
                <c:pt idx="280">
                  <c:v>14605.920000000042</c:v>
                </c:pt>
                <c:pt idx="281">
                  <c:v>12011.420000000042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-12711.770000000019</c:v>
                </c:pt>
                <c:pt idx="292">
                  <c:v>-18829.430000000051</c:v>
                </c:pt>
                <c:pt idx="293">
                  <c:v>-5454.9100000000326</c:v>
                </c:pt>
                <c:pt idx="294">
                  <c:v>11460.550000000047</c:v>
                </c:pt>
                <c:pt idx="295">
                  <c:v>19990.930000000051</c:v>
                </c:pt>
                <c:pt idx="296">
                  <c:v>5544.6300000000047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-10321.869999999995</c:v>
                </c:pt>
                <c:pt idx="365">
                  <c:v>-5036.5799999999581</c:v>
                </c:pt>
                <c:pt idx="366">
                  <c:v>2731.5699999999488</c:v>
                </c:pt>
                <c:pt idx="367">
                  <c:v>7021.75</c:v>
                </c:pt>
                <c:pt idx="368">
                  <c:v>5605.1300000000047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-2415.3800000000047</c:v>
                </c:pt>
                <c:pt idx="395">
                  <c:v>-13038.209999999963</c:v>
                </c:pt>
                <c:pt idx="396">
                  <c:v>-18301.680000000051</c:v>
                </c:pt>
                <c:pt idx="397">
                  <c:v>-18625.920000000042</c:v>
                </c:pt>
                <c:pt idx="398">
                  <c:v>-21064.979999999981</c:v>
                </c:pt>
                <c:pt idx="399">
                  <c:v>-10255.280000000028</c:v>
                </c:pt>
                <c:pt idx="400">
                  <c:v>14475.890000000014</c:v>
                </c:pt>
                <c:pt idx="401">
                  <c:v>31157.969999999972</c:v>
                </c:pt>
                <c:pt idx="402">
                  <c:v>32644.800000000047</c:v>
                </c:pt>
                <c:pt idx="403">
                  <c:v>5422.7900000000373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-7320.0400000000373</c:v>
                </c:pt>
                <c:pt idx="414">
                  <c:v>-7772.8800000000047</c:v>
                </c:pt>
                <c:pt idx="415">
                  <c:v>-2810.6999999999534</c:v>
                </c:pt>
                <c:pt idx="416">
                  <c:v>1839.9400000000605</c:v>
                </c:pt>
                <c:pt idx="417">
                  <c:v>1848.2099999999627</c:v>
                </c:pt>
                <c:pt idx="418">
                  <c:v>377.45999999996275</c:v>
                </c:pt>
                <c:pt idx="419">
                  <c:v>-5274.609999999986</c:v>
                </c:pt>
                <c:pt idx="420">
                  <c:v>-14154.940000000061</c:v>
                </c:pt>
                <c:pt idx="421">
                  <c:v>-20507.849999999977</c:v>
                </c:pt>
                <c:pt idx="422">
                  <c:v>-22728.510000000009</c:v>
                </c:pt>
                <c:pt idx="423">
                  <c:v>-21472.459999999963</c:v>
                </c:pt>
                <c:pt idx="424">
                  <c:v>-4744.6300000000047</c:v>
                </c:pt>
                <c:pt idx="425">
                  <c:v>13840.630000000005</c:v>
                </c:pt>
                <c:pt idx="426">
                  <c:v>14958.020000000019</c:v>
                </c:pt>
                <c:pt idx="427">
                  <c:v>19507.030000000028</c:v>
                </c:pt>
                <c:pt idx="428">
                  <c:v>16167.209999999963</c:v>
                </c:pt>
                <c:pt idx="429">
                  <c:v>15362.770000000019</c:v>
                </c:pt>
                <c:pt idx="430">
                  <c:v>19216.140000000014</c:v>
                </c:pt>
                <c:pt idx="431">
                  <c:v>3669.2099999999627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-2893.3299999999581</c:v>
                </c:pt>
                <c:pt idx="509">
                  <c:v>-5120.5</c:v>
                </c:pt>
                <c:pt idx="510">
                  <c:v>-3580.3299999999581</c:v>
                </c:pt>
                <c:pt idx="511">
                  <c:v>-9814.6899999999441</c:v>
                </c:pt>
                <c:pt idx="512">
                  <c:v>-15579.050000000047</c:v>
                </c:pt>
                <c:pt idx="513">
                  <c:v>-17201.359999999986</c:v>
                </c:pt>
                <c:pt idx="514">
                  <c:v>-21721.130000000005</c:v>
                </c:pt>
                <c:pt idx="515">
                  <c:v>-23081.869999999995</c:v>
                </c:pt>
                <c:pt idx="516">
                  <c:v>-27132.630000000005</c:v>
                </c:pt>
                <c:pt idx="517">
                  <c:v>-28908.689999999944</c:v>
                </c:pt>
                <c:pt idx="518">
                  <c:v>-31451.880000000005</c:v>
                </c:pt>
                <c:pt idx="519">
                  <c:v>-30701.949999999953</c:v>
                </c:pt>
                <c:pt idx="520">
                  <c:v>-22407.569999999949</c:v>
                </c:pt>
                <c:pt idx="521">
                  <c:v>-9640.5600000000559</c:v>
                </c:pt>
                <c:pt idx="522">
                  <c:v>416.19999999995343</c:v>
                </c:pt>
                <c:pt idx="523">
                  <c:v>5624.1300000000047</c:v>
                </c:pt>
                <c:pt idx="524">
                  <c:v>10127.229999999981</c:v>
                </c:pt>
                <c:pt idx="525">
                  <c:v>11047.140000000014</c:v>
                </c:pt>
                <c:pt idx="526">
                  <c:v>12461.300000000047</c:v>
                </c:pt>
                <c:pt idx="527">
                  <c:v>13555.300000000047</c:v>
                </c:pt>
                <c:pt idx="528">
                  <c:v>19550.030000000028</c:v>
                </c:pt>
                <c:pt idx="529">
                  <c:v>22088.349999999977</c:v>
                </c:pt>
                <c:pt idx="530">
                  <c:v>23361.910000000033</c:v>
                </c:pt>
                <c:pt idx="531">
                  <c:v>-3971.890000000014</c:v>
                </c:pt>
                <c:pt idx="532">
                  <c:v>-19263.630000000005</c:v>
                </c:pt>
                <c:pt idx="533">
                  <c:v>-18230.310000000056</c:v>
                </c:pt>
                <c:pt idx="534">
                  <c:v>-13226.550000000047</c:v>
                </c:pt>
                <c:pt idx="535">
                  <c:v>-11267.579999999958</c:v>
                </c:pt>
                <c:pt idx="536">
                  <c:v>-14410.530000000028</c:v>
                </c:pt>
                <c:pt idx="537">
                  <c:v>-15227.969999999972</c:v>
                </c:pt>
                <c:pt idx="538">
                  <c:v>-17593.550000000047</c:v>
                </c:pt>
                <c:pt idx="539">
                  <c:v>-20620.930000000051</c:v>
                </c:pt>
                <c:pt idx="540">
                  <c:v>-24420.930000000051</c:v>
                </c:pt>
                <c:pt idx="541">
                  <c:v>-29107.900000000023</c:v>
                </c:pt>
                <c:pt idx="542">
                  <c:v>-33394.599999999977</c:v>
                </c:pt>
                <c:pt idx="543">
                  <c:v>-34351.94</c:v>
                </c:pt>
                <c:pt idx="544">
                  <c:v>-19266.5</c:v>
                </c:pt>
                <c:pt idx="545">
                  <c:v>-4394.789999999979</c:v>
                </c:pt>
                <c:pt idx="546">
                  <c:v>5020.5999999999767</c:v>
                </c:pt>
                <c:pt idx="547">
                  <c:v>12560.799999999988</c:v>
                </c:pt>
                <c:pt idx="548">
                  <c:v>9646.4400000000023</c:v>
                </c:pt>
                <c:pt idx="549">
                  <c:v>9238.6899999999441</c:v>
                </c:pt>
                <c:pt idx="550">
                  <c:v>14033.540000000037</c:v>
                </c:pt>
                <c:pt idx="551">
                  <c:v>23413.680000000051</c:v>
                </c:pt>
                <c:pt idx="552">
                  <c:v>20359.949999999953</c:v>
                </c:pt>
                <c:pt idx="553">
                  <c:v>20820.469999999972</c:v>
                </c:pt>
                <c:pt idx="554">
                  <c:v>14469.369999999995</c:v>
                </c:pt>
                <c:pt idx="555">
                  <c:v>-1987.1700000000419</c:v>
                </c:pt>
                <c:pt idx="556">
                  <c:v>-11018.920000000042</c:v>
                </c:pt>
                <c:pt idx="557">
                  <c:v>-11571.650000000023</c:v>
                </c:pt>
                <c:pt idx="558">
                  <c:v>-13391.040000000037</c:v>
                </c:pt>
                <c:pt idx="559">
                  <c:v>-15848.949999999953</c:v>
                </c:pt>
                <c:pt idx="560">
                  <c:v>-18797.510000000009</c:v>
                </c:pt>
                <c:pt idx="561">
                  <c:v>-20794.140000000014</c:v>
                </c:pt>
                <c:pt idx="562">
                  <c:v>-24397.400000000023</c:v>
                </c:pt>
                <c:pt idx="563">
                  <c:v>-25837.760000000009</c:v>
                </c:pt>
                <c:pt idx="564">
                  <c:v>-29076.309999999998</c:v>
                </c:pt>
                <c:pt idx="565">
                  <c:v>-32257.330000000016</c:v>
                </c:pt>
                <c:pt idx="566">
                  <c:v>-35328</c:v>
                </c:pt>
                <c:pt idx="567">
                  <c:v>-33429.200000000012</c:v>
                </c:pt>
                <c:pt idx="568">
                  <c:v>-14420.770000000019</c:v>
                </c:pt>
                <c:pt idx="569">
                  <c:v>-1497.4099999999744</c:v>
                </c:pt>
                <c:pt idx="570">
                  <c:v>5519.7000000000116</c:v>
                </c:pt>
                <c:pt idx="571">
                  <c:v>7160.1599999999744</c:v>
                </c:pt>
                <c:pt idx="572">
                  <c:v>2837.1699999999837</c:v>
                </c:pt>
                <c:pt idx="573">
                  <c:v>2832.3699999999953</c:v>
                </c:pt>
                <c:pt idx="574">
                  <c:v>9782.3400000000256</c:v>
                </c:pt>
                <c:pt idx="575">
                  <c:v>6898.5899999999674</c:v>
                </c:pt>
                <c:pt idx="576">
                  <c:v>4936.6199999999953</c:v>
                </c:pt>
                <c:pt idx="577">
                  <c:v>485.82000000000698</c:v>
                </c:pt>
                <c:pt idx="578">
                  <c:v>-8056.2600000000093</c:v>
                </c:pt>
                <c:pt idx="579">
                  <c:v>-28336.320000000007</c:v>
                </c:pt>
                <c:pt idx="580">
                  <c:v>-36899.530000000028</c:v>
                </c:pt>
                <c:pt idx="581">
                  <c:v>-28774.719999999972</c:v>
                </c:pt>
                <c:pt idx="582">
                  <c:v>-18423.399999999994</c:v>
                </c:pt>
                <c:pt idx="583">
                  <c:v>-12155.170000000013</c:v>
                </c:pt>
                <c:pt idx="584">
                  <c:v>-5544.7600000000093</c:v>
                </c:pt>
                <c:pt idx="585">
                  <c:v>-3286.679999999993</c:v>
                </c:pt>
                <c:pt idx="586">
                  <c:v>-3033.5499999999884</c:v>
                </c:pt>
                <c:pt idx="587">
                  <c:v>-7273.609999999986</c:v>
                </c:pt>
                <c:pt idx="588">
                  <c:v>-12983.760000000009</c:v>
                </c:pt>
                <c:pt idx="589">
                  <c:v>-16797.510000000009</c:v>
                </c:pt>
                <c:pt idx="590">
                  <c:v>-24147.880000000005</c:v>
                </c:pt>
                <c:pt idx="591">
                  <c:v>-25373.23000000001</c:v>
                </c:pt>
                <c:pt idx="592">
                  <c:v>-4086.6300000000047</c:v>
                </c:pt>
                <c:pt idx="593">
                  <c:v>14764.880000000005</c:v>
                </c:pt>
                <c:pt idx="594">
                  <c:v>20258.429999999993</c:v>
                </c:pt>
                <c:pt idx="595">
                  <c:v>16410.630000000005</c:v>
                </c:pt>
                <c:pt idx="596">
                  <c:v>7642.820000000007</c:v>
                </c:pt>
                <c:pt idx="597">
                  <c:v>3585.0199999999895</c:v>
                </c:pt>
                <c:pt idx="598">
                  <c:v>1744.2299999999814</c:v>
                </c:pt>
                <c:pt idx="599">
                  <c:v>2951.2700000000186</c:v>
                </c:pt>
                <c:pt idx="600">
                  <c:v>9466.679999999993</c:v>
                </c:pt>
                <c:pt idx="601">
                  <c:v>6896.7200000000012</c:v>
                </c:pt>
                <c:pt idx="602">
                  <c:v>911.83999999999651</c:v>
                </c:pt>
                <c:pt idx="603">
                  <c:v>-18897.339999999997</c:v>
                </c:pt>
                <c:pt idx="604">
                  <c:v>-18472.809999999998</c:v>
                </c:pt>
                <c:pt idx="605">
                  <c:v>4141.6000000000058</c:v>
                </c:pt>
                <c:pt idx="606">
                  <c:v>26673.149999999994</c:v>
                </c:pt>
                <c:pt idx="607">
                  <c:v>43185.47</c:v>
                </c:pt>
                <c:pt idx="608">
                  <c:v>52873.599999999977</c:v>
                </c:pt>
                <c:pt idx="609">
                  <c:v>50798.159999999974</c:v>
                </c:pt>
                <c:pt idx="610">
                  <c:v>50872.030000000028</c:v>
                </c:pt>
                <c:pt idx="611">
                  <c:v>49909.820000000007</c:v>
                </c:pt>
                <c:pt idx="612">
                  <c:v>39360.669999999984</c:v>
                </c:pt>
                <c:pt idx="613">
                  <c:v>30244.550000000047</c:v>
                </c:pt>
                <c:pt idx="614">
                  <c:v>28833.959999999963</c:v>
                </c:pt>
                <c:pt idx="615">
                  <c:v>25847.229999999981</c:v>
                </c:pt>
                <c:pt idx="616">
                  <c:v>35777.489999999991</c:v>
                </c:pt>
                <c:pt idx="617">
                  <c:v>50914.329999999958</c:v>
                </c:pt>
                <c:pt idx="618">
                  <c:v>65538.290000000037</c:v>
                </c:pt>
                <c:pt idx="619">
                  <c:v>64595.030000000028</c:v>
                </c:pt>
                <c:pt idx="620">
                  <c:v>61642.959999999963</c:v>
                </c:pt>
                <c:pt idx="621">
                  <c:v>36093.100000000326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-5.2800000000279397</c:v>
                </c:pt>
                <c:pt idx="684">
                  <c:v>-6091.3299999999581</c:v>
                </c:pt>
                <c:pt idx="685">
                  <c:v>-11462.839999999967</c:v>
                </c:pt>
                <c:pt idx="686">
                  <c:v>-16907.020000000019</c:v>
                </c:pt>
                <c:pt idx="687">
                  <c:v>-11034.719999999972</c:v>
                </c:pt>
                <c:pt idx="688">
                  <c:v>-1443</c:v>
                </c:pt>
                <c:pt idx="689">
                  <c:v>16015.270000000019</c:v>
                </c:pt>
                <c:pt idx="690">
                  <c:v>18604.800000000047</c:v>
                </c:pt>
                <c:pt idx="691">
                  <c:v>12324.119999999879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-15704.430000000051</c:v>
                </c:pt>
                <c:pt idx="700">
                  <c:v>-24439.910000000033</c:v>
                </c:pt>
                <c:pt idx="701">
                  <c:v>-28849.900000000023</c:v>
                </c:pt>
                <c:pt idx="702">
                  <c:v>-28566.300000000047</c:v>
                </c:pt>
                <c:pt idx="703">
                  <c:v>-27699.099999999977</c:v>
                </c:pt>
                <c:pt idx="704">
                  <c:v>-27455.880000000005</c:v>
                </c:pt>
                <c:pt idx="705">
                  <c:v>-29282.859999999986</c:v>
                </c:pt>
                <c:pt idx="706">
                  <c:v>-28852</c:v>
                </c:pt>
                <c:pt idx="707">
                  <c:v>-30706.199999999953</c:v>
                </c:pt>
                <c:pt idx="708">
                  <c:v>-33951.890000000014</c:v>
                </c:pt>
                <c:pt idx="709">
                  <c:v>-36263.559999999939</c:v>
                </c:pt>
                <c:pt idx="710">
                  <c:v>-38007.270000000019</c:v>
                </c:pt>
                <c:pt idx="711">
                  <c:v>-34601.640000000014</c:v>
                </c:pt>
                <c:pt idx="712">
                  <c:v>-24266.239999999991</c:v>
                </c:pt>
                <c:pt idx="713">
                  <c:v>-17585.469999999972</c:v>
                </c:pt>
                <c:pt idx="714">
                  <c:v>-9284.4100000000326</c:v>
                </c:pt>
                <c:pt idx="715">
                  <c:v>-2060.2700000000186</c:v>
                </c:pt>
                <c:pt idx="716">
                  <c:v>1932.210000000021</c:v>
                </c:pt>
                <c:pt idx="717">
                  <c:v>7841.429999999993</c:v>
                </c:pt>
                <c:pt idx="718">
                  <c:v>3570.3800000000047</c:v>
                </c:pt>
                <c:pt idx="719">
                  <c:v>3673.2199999999721</c:v>
                </c:pt>
                <c:pt idx="720">
                  <c:v>-1003.109999999986</c:v>
                </c:pt>
                <c:pt idx="721">
                  <c:v>-5545.7700000000186</c:v>
                </c:pt>
                <c:pt idx="722">
                  <c:v>-10306.910000000033</c:v>
                </c:pt>
                <c:pt idx="723">
                  <c:v>-23823.320000000007</c:v>
                </c:pt>
                <c:pt idx="724">
                  <c:v>-31307.299999999988</c:v>
                </c:pt>
                <c:pt idx="725">
                  <c:v>-30103.330000000016</c:v>
                </c:pt>
                <c:pt idx="726">
                  <c:v>-27724.429999999993</c:v>
                </c:pt>
                <c:pt idx="727">
                  <c:v>-22489.710000000021</c:v>
                </c:pt>
                <c:pt idx="728">
                  <c:v>-16287.380000000005</c:v>
                </c:pt>
                <c:pt idx="729">
                  <c:v>-19575.070000000007</c:v>
                </c:pt>
                <c:pt idx="730">
                  <c:v>-23666.200000000012</c:v>
                </c:pt>
                <c:pt idx="731">
                  <c:v>-29508.350000000006</c:v>
                </c:pt>
                <c:pt idx="732">
                  <c:v>-35440.410000000003</c:v>
                </c:pt>
                <c:pt idx="733">
                  <c:v>-38624.239999999991</c:v>
                </c:pt>
                <c:pt idx="734">
                  <c:v>-39909.33</c:v>
                </c:pt>
                <c:pt idx="735">
                  <c:v>-38462.75</c:v>
                </c:pt>
                <c:pt idx="736">
                  <c:v>-29022.639999999999</c:v>
                </c:pt>
                <c:pt idx="737">
                  <c:v>-17043.760000000002</c:v>
                </c:pt>
                <c:pt idx="738">
                  <c:v>-10393.43</c:v>
                </c:pt>
                <c:pt idx="739">
                  <c:v>-2620.1999999999971</c:v>
                </c:pt>
                <c:pt idx="740">
                  <c:v>5815.7799999999988</c:v>
                </c:pt>
                <c:pt idx="741">
                  <c:v>5742.8499999999985</c:v>
                </c:pt>
                <c:pt idx="742">
                  <c:v>4961.8499999999985</c:v>
                </c:pt>
                <c:pt idx="743">
                  <c:v>6232.1399999999994</c:v>
                </c:pt>
                <c:pt idx="744">
                  <c:v>12309.11</c:v>
                </c:pt>
                <c:pt idx="745">
                  <c:v>10594.050000000003</c:v>
                </c:pt>
                <c:pt idx="746">
                  <c:v>-593.94999999999709</c:v>
                </c:pt>
                <c:pt idx="747">
                  <c:v>-12176.699999999997</c:v>
                </c:pt>
                <c:pt idx="748">
                  <c:v>-11108.61</c:v>
                </c:pt>
                <c:pt idx="749">
                  <c:v>-1381.6100000000006</c:v>
                </c:pt>
                <c:pt idx="750">
                  <c:v>-715.02999999999884</c:v>
                </c:pt>
                <c:pt idx="751">
                  <c:v>777.19000000000233</c:v>
                </c:pt>
                <c:pt idx="752">
                  <c:v>1839.9100000000035</c:v>
                </c:pt>
                <c:pt idx="753">
                  <c:v>6527.0400000000009</c:v>
                </c:pt>
                <c:pt idx="754">
                  <c:v>7472.2099999999991</c:v>
                </c:pt>
                <c:pt idx="755">
                  <c:v>6860.9400000000023</c:v>
                </c:pt>
                <c:pt idx="756">
                  <c:v>4424.8600000000006</c:v>
                </c:pt>
                <c:pt idx="757">
                  <c:v>-1285.429999999993</c:v>
                </c:pt>
                <c:pt idx="758">
                  <c:v>-5346.3099999999977</c:v>
                </c:pt>
                <c:pt idx="759">
                  <c:v>-8259.18</c:v>
                </c:pt>
                <c:pt idx="760">
                  <c:v>-5713.25</c:v>
                </c:pt>
                <c:pt idx="761">
                  <c:v>-2662.5999999999985</c:v>
                </c:pt>
                <c:pt idx="762">
                  <c:v>4569.6600000000035</c:v>
                </c:pt>
                <c:pt idx="763">
                  <c:v>15119.600000000006</c:v>
                </c:pt>
                <c:pt idx="764">
                  <c:v>20841.260000000009</c:v>
                </c:pt>
                <c:pt idx="765">
                  <c:v>20811.61</c:v>
                </c:pt>
                <c:pt idx="766">
                  <c:v>15340.020000000004</c:v>
                </c:pt>
                <c:pt idx="767">
                  <c:v>7572.1499999999942</c:v>
                </c:pt>
                <c:pt idx="768">
                  <c:v>12963.600000000006</c:v>
                </c:pt>
                <c:pt idx="769">
                  <c:v>23159.209999999992</c:v>
                </c:pt>
                <c:pt idx="770">
                  <c:v>20633.75</c:v>
                </c:pt>
                <c:pt idx="771">
                  <c:v>3656.5299999999988</c:v>
                </c:pt>
                <c:pt idx="772">
                  <c:v>-1026.25</c:v>
                </c:pt>
                <c:pt idx="773">
                  <c:v>3698.6600000000035</c:v>
                </c:pt>
                <c:pt idx="774">
                  <c:v>7140.4499999999825</c:v>
                </c:pt>
                <c:pt idx="775">
                  <c:v>12296.220000000001</c:v>
                </c:pt>
                <c:pt idx="776">
                  <c:v>4572.0299999999988</c:v>
                </c:pt>
                <c:pt idx="777">
                  <c:v>-4758.5100000000093</c:v>
                </c:pt>
                <c:pt idx="778">
                  <c:v>-7224.5599999999977</c:v>
                </c:pt>
                <c:pt idx="779">
                  <c:v>-14046.589999999997</c:v>
                </c:pt>
                <c:pt idx="780">
                  <c:v>-22091.860000000015</c:v>
                </c:pt>
                <c:pt idx="781">
                  <c:v>-24599.950000000012</c:v>
                </c:pt>
                <c:pt idx="782">
                  <c:v>-24558.869999999995</c:v>
                </c:pt>
                <c:pt idx="783">
                  <c:v>-24306.399999999994</c:v>
                </c:pt>
                <c:pt idx="784">
                  <c:v>-7335.679999999993</c:v>
                </c:pt>
                <c:pt idx="785">
                  <c:v>5631.0599999999977</c:v>
                </c:pt>
                <c:pt idx="786">
                  <c:v>14842.309999999998</c:v>
                </c:pt>
                <c:pt idx="787">
                  <c:v>24741.860000000015</c:v>
                </c:pt>
                <c:pt idx="788">
                  <c:v>22670.679999999993</c:v>
                </c:pt>
                <c:pt idx="789">
                  <c:v>25268.799999999988</c:v>
                </c:pt>
                <c:pt idx="790">
                  <c:v>26773.580000000016</c:v>
                </c:pt>
                <c:pt idx="791">
                  <c:v>25050.410000000003</c:v>
                </c:pt>
                <c:pt idx="792">
                  <c:v>21900.630000000005</c:v>
                </c:pt>
                <c:pt idx="793">
                  <c:v>16522.680000000022</c:v>
                </c:pt>
                <c:pt idx="794">
                  <c:v>3744.039999999979</c:v>
                </c:pt>
                <c:pt idx="795">
                  <c:v>-24241.910000000003</c:v>
                </c:pt>
                <c:pt idx="796">
                  <c:v>-31890.75</c:v>
                </c:pt>
                <c:pt idx="797">
                  <c:v>-24799.809999999998</c:v>
                </c:pt>
                <c:pt idx="798">
                  <c:v>-19949.600000000006</c:v>
                </c:pt>
                <c:pt idx="799">
                  <c:v>-18391.859999999986</c:v>
                </c:pt>
                <c:pt idx="800">
                  <c:v>-13995.970000000001</c:v>
                </c:pt>
                <c:pt idx="801">
                  <c:v>-8667.9499999999825</c:v>
                </c:pt>
                <c:pt idx="802">
                  <c:v>-1407.2600000000093</c:v>
                </c:pt>
                <c:pt idx="803">
                  <c:v>-4690.5800000000163</c:v>
                </c:pt>
                <c:pt idx="804">
                  <c:v>-12888.949999999997</c:v>
                </c:pt>
                <c:pt idx="805">
                  <c:v>-15140.5</c:v>
                </c:pt>
                <c:pt idx="806">
                  <c:v>-15013.86</c:v>
                </c:pt>
                <c:pt idx="807">
                  <c:v>-13764.679999999993</c:v>
                </c:pt>
                <c:pt idx="808">
                  <c:v>5754.6900000000023</c:v>
                </c:pt>
                <c:pt idx="809">
                  <c:v>20507.36</c:v>
                </c:pt>
                <c:pt idx="810">
                  <c:v>22265.62999999999</c:v>
                </c:pt>
                <c:pt idx="811">
                  <c:v>21644.850000000006</c:v>
                </c:pt>
                <c:pt idx="812">
                  <c:v>17908.389999999985</c:v>
                </c:pt>
                <c:pt idx="813">
                  <c:v>15616.149999999994</c:v>
                </c:pt>
                <c:pt idx="814">
                  <c:v>12630.389999999985</c:v>
                </c:pt>
                <c:pt idx="815">
                  <c:v>20566.51999999999</c:v>
                </c:pt>
                <c:pt idx="816">
                  <c:v>19400.949999999983</c:v>
                </c:pt>
                <c:pt idx="817">
                  <c:v>25284.260000000009</c:v>
                </c:pt>
                <c:pt idx="818">
                  <c:v>26285.929999999993</c:v>
                </c:pt>
                <c:pt idx="819">
                  <c:v>4875.210000000021</c:v>
                </c:pt>
                <c:pt idx="820">
                  <c:v>1370.75</c:v>
                </c:pt>
                <c:pt idx="821">
                  <c:v>-1372.460000000021</c:v>
                </c:pt>
                <c:pt idx="822">
                  <c:v>4815.4199999999837</c:v>
                </c:pt>
                <c:pt idx="823">
                  <c:v>20490.210000000021</c:v>
                </c:pt>
                <c:pt idx="824">
                  <c:v>30444.299999999988</c:v>
                </c:pt>
                <c:pt idx="825">
                  <c:v>29686.400000000023</c:v>
                </c:pt>
                <c:pt idx="826">
                  <c:v>28946.719999999972</c:v>
                </c:pt>
                <c:pt idx="827">
                  <c:v>25849.989999999991</c:v>
                </c:pt>
                <c:pt idx="828">
                  <c:v>20407.089999999967</c:v>
                </c:pt>
                <c:pt idx="829">
                  <c:v>14539.780000000028</c:v>
                </c:pt>
                <c:pt idx="830">
                  <c:v>8324.890000000014</c:v>
                </c:pt>
                <c:pt idx="831">
                  <c:v>2452.6300000000047</c:v>
                </c:pt>
                <c:pt idx="832">
                  <c:v>20133.219999999972</c:v>
                </c:pt>
                <c:pt idx="833">
                  <c:v>29409.650000000023</c:v>
                </c:pt>
                <c:pt idx="834">
                  <c:v>34913.979999999981</c:v>
                </c:pt>
                <c:pt idx="835">
                  <c:v>32321.780000000028</c:v>
                </c:pt>
                <c:pt idx="836">
                  <c:v>25913.530000000028</c:v>
                </c:pt>
                <c:pt idx="837">
                  <c:v>22863.410000000033</c:v>
                </c:pt>
                <c:pt idx="838">
                  <c:v>19335.030000000028</c:v>
                </c:pt>
                <c:pt idx="839">
                  <c:v>23175.660000000033</c:v>
                </c:pt>
                <c:pt idx="840">
                  <c:v>24739.75</c:v>
                </c:pt>
                <c:pt idx="841">
                  <c:v>27270.160000000033</c:v>
                </c:pt>
                <c:pt idx="842">
                  <c:v>18923.189999999944</c:v>
                </c:pt>
                <c:pt idx="843">
                  <c:v>-8127.8199999999488</c:v>
                </c:pt>
                <c:pt idx="844">
                  <c:v>-8710.2099999999627</c:v>
                </c:pt>
                <c:pt idx="845">
                  <c:v>123.68000000005122</c:v>
                </c:pt>
                <c:pt idx="846">
                  <c:v>12045.219999999972</c:v>
                </c:pt>
                <c:pt idx="847">
                  <c:v>19150.510000000009</c:v>
                </c:pt>
                <c:pt idx="848">
                  <c:v>22103.630000000005</c:v>
                </c:pt>
                <c:pt idx="849">
                  <c:v>19344.410000000033</c:v>
                </c:pt>
                <c:pt idx="850">
                  <c:v>22333.410000000033</c:v>
                </c:pt>
                <c:pt idx="851">
                  <c:v>16957.510000000009</c:v>
                </c:pt>
                <c:pt idx="852">
                  <c:v>11680.290000000037</c:v>
                </c:pt>
                <c:pt idx="853">
                  <c:v>4078.9699999999721</c:v>
                </c:pt>
                <c:pt idx="854">
                  <c:v>-742.31999999994878</c:v>
                </c:pt>
                <c:pt idx="855">
                  <c:v>-4377.1899999999441</c:v>
                </c:pt>
                <c:pt idx="856">
                  <c:v>15245.150000000023</c:v>
                </c:pt>
                <c:pt idx="857">
                  <c:v>25573.369999999763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-24013.420000000042</c:v>
                </c:pt>
                <c:pt idx="868">
                  <c:v>-25827.910000000033</c:v>
                </c:pt>
                <c:pt idx="869">
                  <c:v>-14549.880000000005</c:v>
                </c:pt>
                <c:pt idx="870">
                  <c:v>-239.81999999994878</c:v>
                </c:pt>
                <c:pt idx="871">
                  <c:v>1691.4499999999534</c:v>
                </c:pt>
                <c:pt idx="872">
                  <c:v>109.64000000001397</c:v>
                </c:pt>
                <c:pt idx="873">
                  <c:v>-1422.1999999999534</c:v>
                </c:pt>
                <c:pt idx="874">
                  <c:v>-9339.7900000000373</c:v>
                </c:pt>
                <c:pt idx="875">
                  <c:v>-16150.790000000037</c:v>
                </c:pt>
                <c:pt idx="876">
                  <c:v>-19447.369999999995</c:v>
                </c:pt>
                <c:pt idx="877">
                  <c:v>-22892.099999999977</c:v>
                </c:pt>
                <c:pt idx="878">
                  <c:v>-24529.25</c:v>
                </c:pt>
                <c:pt idx="879">
                  <c:v>-20866.359999999986</c:v>
                </c:pt>
                <c:pt idx="880">
                  <c:v>3980.9499999999534</c:v>
                </c:pt>
                <c:pt idx="881">
                  <c:v>22835.989999999991</c:v>
                </c:pt>
                <c:pt idx="882">
                  <c:v>31901.479999999981</c:v>
                </c:pt>
                <c:pt idx="883">
                  <c:v>50706.550000000047</c:v>
                </c:pt>
                <c:pt idx="884">
                  <c:v>55960.270000000019</c:v>
                </c:pt>
                <c:pt idx="885">
                  <c:v>12092.560000000056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-15508.979999999981</c:v>
                </c:pt>
                <c:pt idx="892">
                  <c:v>-16061.099999999977</c:v>
                </c:pt>
                <c:pt idx="893">
                  <c:v>-4329.3800000000047</c:v>
                </c:pt>
                <c:pt idx="894">
                  <c:v>7453.3699999999953</c:v>
                </c:pt>
                <c:pt idx="895">
                  <c:v>8082.1600000000326</c:v>
                </c:pt>
                <c:pt idx="896">
                  <c:v>230.05000000004657</c:v>
                </c:pt>
                <c:pt idx="897">
                  <c:v>-7494.4100000000326</c:v>
                </c:pt>
                <c:pt idx="898">
                  <c:v>-14258.609999999986</c:v>
                </c:pt>
                <c:pt idx="899">
                  <c:v>-19332.689999999944</c:v>
                </c:pt>
                <c:pt idx="900">
                  <c:v>-24313.560000000056</c:v>
                </c:pt>
                <c:pt idx="901">
                  <c:v>-29252.359999999986</c:v>
                </c:pt>
                <c:pt idx="902">
                  <c:v>-31861.890000000014</c:v>
                </c:pt>
                <c:pt idx="903">
                  <c:v>-29479.349999999977</c:v>
                </c:pt>
                <c:pt idx="904">
                  <c:v>-581.04000000003725</c:v>
                </c:pt>
                <c:pt idx="905">
                  <c:v>26047.150000000023</c:v>
                </c:pt>
                <c:pt idx="906">
                  <c:v>30433.900000000023</c:v>
                </c:pt>
                <c:pt idx="907">
                  <c:v>31219.660000000033</c:v>
                </c:pt>
                <c:pt idx="908">
                  <c:v>25016.920000000042</c:v>
                </c:pt>
                <c:pt idx="909">
                  <c:v>18964.339999999967</c:v>
                </c:pt>
                <c:pt idx="910">
                  <c:v>16656.130000000005</c:v>
                </c:pt>
                <c:pt idx="911">
                  <c:v>15561.540000000037</c:v>
                </c:pt>
                <c:pt idx="912">
                  <c:v>12339.140000000014</c:v>
                </c:pt>
                <c:pt idx="913">
                  <c:v>469.00999999977648</c:v>
                </c:pt>
                <c:pt idx="914">
                  <c:v>-9606.359999999986</c:v>
                </c:pt>
                <c:pt idx="915">
                  <c:v>-30979.390000000014</c:v>
                </c:pt>
                <c:pt idx="916">
                  <c:v>-24179.300000000047</c:v>
                </c:pt>
                <c:pt idx="917">
                  <c:v>-12899.930000000051</c:v>
                </c:pt>
                <c:pt idx="918">
                  <c:v>4447.1199999999953</c:v>
                </c:pt>
                <c:pt idx="919">
                  <c:v>23838.099999999977</c:v>
                </c:pt>
                <c:pt idx="920">
                  <c:v>35626.280000000028</c:v>
                </c:pt>
                <c:pt idx="921">
                  <c:v>13753.480000000098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-6730.8199999999488</c:v>
                </c:pt>
                <c:pt idx="940">
                  <c:v>6730.8199999999488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-9549.1800000000512</c:v>
                </c:pt>
                <c:pt idx="987">
                  <c:v>-38029.630000000005</c:v>
                </c:pt>
                <c:pt idx="988">
                  <c:v>-36189.150000000023</c:v>
                </c:pt>
                <c:pt idx="989">
                  <c:v>-26936.180000000051</c:v>
                </c:pt>
                <c:pt idx="990">
                  <c:v>-25079.030000000028</c:v>
                </c:pt>
                <c:pt idx="991">
                  <c:v>-22969.800000000047</c:v>
                </c:pt>
                <c:pt idx="992">
                  <c:v>-17735.849999999977</c:v>
                </c:pt>
                <c:pt idx="993">
                  <c:v>-13940.489999999991</c:v>
                </c:pt>
                <c:pt idx="994">
                  <c:v>-11229.589999999967</c:v>
                </c:pt>
                <c:pt idx="995">
                  <c:v>-7121.7199999999721</c:v>
                </c:pt>
                <c:pt idx="996">
                  <c:v>-5673.5799999999581</c:v>
                </c:pt>
                <c:pt idx="997">
                  <c:v>-8322.9000000000233</c:v>
                </c:pt>
                <c:pt idx="998">
                  <c:v>-8555.25</c:v>
                </c:pt>
                <c:pt idx="999">
                  <c:v>-6548.8199999999488</c:v>
                </c:pt>
                <c:pt idx="1000">
                  <c:v>13073.050000000047</c:v>
                </c:pt>
                <c:pt idx="1001">
                  <c:v>32989.910000000033</c:v>
                </c:pt>
                <c:pt idx="1002">
                  <c:v>45165.199999999953</c:v>
                </c:pt>
                <c:pt idx="1003">
                  <c:v>50601.599999999977</c:v>
                </c:pt>
                <c:pt idx="1004">
                  <c:v>44805.059999999939</c:v>
                </c:pt>
                <c:pt idx="1005">
                  <c:v>39259.099999999977</c:v>
                </c:pt>
                <c:pt idx="1006">
                  <c:v>11987.250000000116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-3112.4300000000512</c:v>
                </c:pt>
                <c:pt idx="1011">
                  <c:v>-27355.449999999953</c:v>
                </c:pt>
                <c:pt idx="1012">
                  <c:v>-11322.959999999963</c:v>
                </c:pt>
                <c:pt idx="1013">
                  <c:v>22557.050000000047</c:v>
                </c:pt>
                <c:pt idx="1014">
                  <c:v>19233.789999999921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D-4DD9-A250-925C25780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909136"/>
        <c:axId val="618294255"/>
      </c:lineChart>
      <c:catAx>
        <c:axId val="74390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out"/>
        <c:minorTickMark val="none"/>
        <c:tickLblPos val="low"/>
        <c:spPr>
          <a:noFill/>
          <a:ln w="508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294255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61829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0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WSB!$R$1</c:f>
          <c:strCache>
            <c:ptCount val="1"/>
            <c:pt idx="0">
              <c:v>Total WSB vs Load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WSB!$J$1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WSB!$A$2:$A$1136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WSB!$J$2:$J$1136</c:f>
              <c:numCache>
                <c:formatCode>General</c:formatCode>
                <c:ptCount val="1135"/>
                <c:pt idx="0">
                  <c:v>76087.48</c:v>
                </c:pt>
                <c:pt idx="1">
                  <c:v>75816.22</c:v>
                </c:pt>
                <c:pt idx="2">
                  <c:v>75020.81</c:v>
                </c:pt>
                <c:pt idx="3">
                  <c:v>72808.149999999994</c:v>
                </c:pt>
                <c:pt idx="4">
                  <c:v>70257.27</c:v>
                </c:pt>
                <c:pt idx="5">
                  <c:v>67836.87</c:v>
                </c:pt>
                <c:pt idx="6">
                  <c:v>63877.67</c:v>
                </c:pt>
                <c:pt idx="7">
                  <c:v>59617.57</c:v>
                </c:pt>
                <c:pt idx="8">
                  <c:v>55908.61</c:v>
                </c:pt>
                <c:pt idx="9">
                  <c:v>53207.51</c:v>
                </c:pt>
                <c:pt idx="10">
                  <c:v>51404.81</c:v>
                </c:pt>
                <c:pt idx="11">
                  <c:v>50326.53</c:v>
                </c:pt>
                <c:pt idx="12">
                  <c:v>49786.71</c:v>
                </c:pt>
                <c:pt idx="13">
                  <c:v>50294.62</c:v>
                </c:pt>
                <c:pt idx="14">
                  <c:v>51377.83</c:v>
                </c:pt>
                <c:pt idx="15">
                  <c:v>51897.01</c:v>
                </c:pt>
                <c:pt idx="16">
                  <c:v>54634.81</c:v>
                </c:pt>
                <c:pt idx="17">
                  <c:v>58719.69</c:v>
                </c:pt>
                <c:pt idx="18">
                  <c:v>62885.96</c:v>
                </c:pt>
                <c:pt idx="19">
                  <c:v>67114.429999999993</c:v>
                </c:pt>
                <c:pt idx="20">
                  <c:v>70912.3</c:v>
                </c:pt>
                <c:pt idx="21">
                  <c:v>74474.59</c:v>
                </c:pt>
                <c:pt idx="22">
                  <c:v>76845.41</c:v>
                </c:pt>
                <c:pt idx="23">
                  <c:v>77788.289999999994</c:v>
                </c:pt>
                <c:pt idx="24">
                  <c:v>78363.05</c:v>
                </c:pt>
                <c:pt idx="25">
                  <c:v>78357.83</c:v>
                </c:pt>
                <c:pt idx="26">
                  <c:v>77780.149999999994</c:v>
                </c:pt>
                <c:pt idx="27">
                  <c:v>75570.429999999993</c:v>
                </c:pt>
                <c:pt idx="28">
                  <c:v>72655.89</c:v>
                </c:pt>
                <c:pt idx="29">
                  <c:v>70255.75</c:v>
                </c:pt>
                <c:pt idx="30">
                  <c:v>66413.73</c:v>
                </c:pt>
                <c:pt idx="31">
                  <c:v>62419.88</c:v>
                </c:pt>
                <c:pt idx="32">
                  <c:v>58399.44</c:v>
                </c:pt>
                <c:pt idx="33">
                  <c:v>55457.36</c:v>
                </c:pt>
                <c:pt idx="34">
                  <c:v>53406.2</c:v>
                </c:pt>
                <c:pt idx="35">
                  <c:v>52142.33</c:v>
                </c:pt>
                <c:pt idx="36">
                  <c:v>51727.18</c:v>
                </c:pt>
                <c:pt idx="37">
                  <c:v>51858.51</c:v>
                </c:pt>
                <c:pt idx="38">
                  <c:v>52607.360000000001</c:v>
                </c:pt>
                <c:pt idx="39">
                  <c:v>52973.96</c:v>
                </c:pt>
                <c:pt idx="40">
                  <c:v>55382.96</c:v>
                </c:pt>
                <c:pt idx="41">
                  <c:v>59199.96</c:v>
                </c:pt>
                <c:pt idx="42">
                  <c:v>63488.69</c:v>
                </c:pt>
                <c:pt idx="43">
                  <c:v>67777.100000000006</c:v>
                </c:pt>
                <c:pt idx="44">
                  <c:v>71433.77</c:v>
                </c:pt>
                <c:pt idx="45">
                  <c:v>74777.33</c:v>
                </c:pt>
                <c:pt idx="46">
                  <c:v>77193.87</c:v>
                </c:pt>
                <c:pt idx="47">
                  <c:v>78070.039999999994</c:v>
                </c:pt>
                <c:pt idx="48">
                  <c:v>78187.94</c:v>
                </c:pt>
                <c:pt idx="49">
                  <c:v>77920.259999999995</c:v>
                </c:pt>
                <c:pt idx="50">
                  <c:v>76801.58</c:v>
                </c:pt>
                <c:pt idx="51">
                  <c:v>74503.23</c:v>
                </c:pt>
                <c:pt idx="52">
                  <c:v>72006.14</c:v>
                </c:pt>
                <c:pt idx="53">
                  <c:v>69824.94</c:v>
                </c:pt>
                <c:pt idx="54">
                  <c:v>65944.149999999994</c:v>
                </c:pt>
                <c:pt idx="55">
                  <c:v>61761.67</c:v>
                </c:pt>
                <c:pt idx="56">
                  <c:v>58170.559999999998</c:v>
                </c:pt>
                <c:pt idx="57">
                  <c:v>55348.38</c:v>
                </c:pt>
                <c:pt idx="58">
                  <c:v>53180.959999999999</c:v>
                </c:pt>
                <c:pt idx="59">
                  <c:v>51716.58</c:v>
                </c:pt>
                <c:pt idx="60">
                  <c:v>50918.2</c:v>
                </c:pt>
                <c:pt idx="61">
                  <c:v>51322.32</c:v>
                </c:pt>
                <c:pt idx="62">
                  <c:v>52040.41</c:v>
                </c:pt>
                <c:pt idx="63">
                  <c:v>52283.95</c:v>
                </c:pt>
                <c:pt idx="64">
                  <c:v>55058.95</c:v>
                </c:pt>
                <c:pt idx="65">
                  <c:v>58556.42</c:v>
                </c:pt>
                <c:pt idx="66">
                  <c:v>62743.7</c:v>
                </c:pt>
                <c:pt idx="67">
                  <c:v>67029.31</c:v>
                </c:pt>
                <c:pt idx="68">
                  <c:v>71188.08</c:v>
                </c:pt>
                <c:pt idx="69">
                  <c:v>74776.52</c:v>
                </c:pt>
                <c:pt idx="70">
                  <c:v>77312.78</c:v>
                </c:pt>
                <c:pt idx="71">
                  <c:v>78029.039999999994</c:v>
                </c:pt>
                <c:pt idx="72">
                  <c:v>77912.72</c:v>
                </c:pt>
                <c:pt idx="73">
                  <c:v>77371.08</c:v>
                </c:pt>
                <c:pt idx="74">
                  <c:v>75906.84</c:v>
                </c:pt>
                <c:pt idx="75">
                  <c:v>73658.14</c:v>
                </c:pt>
                <c:pt idx="76">
                  <c:v>71057.98</c:v>
                </c:pt>
                <c:pt idx="77">
                  <c:v>68291.259999999995</c:v>
                </c:pt>
                <c:pt idx="78">
                  <c:v>64297.7</c:v>
                </c:pt>
                <c:pt idx="79">
                  <c:v>60120.75</c:v>
                </c:pt>
                <c:pt idx="80">
                  <c:v>56508.93</c:v>
                </c:pt>
                <c:pt idx="81">
                  <c:v>53780.99</c:v>
                </c:pt>
                <c:pt idx="82">
                  <c:v>51775.45</c:v>
                </c:pt>
                <c:pt idx="83">
                  <c:v>50347.41</c:v>
                </c:pt>
                <c:pt idx="84">
                  <c:v>49734.21</c:v>
                </c:pt>
                <c:pt idx="85">
                  <c:v>50009.440000000002</c:v>
                </c:pt>
                <c:pt idx="86">
                  <c:v>50918.13</c:v>
                </c:pt>
                <c:pt idx="87">
                  <c:v>51339.18</c:v>
                </c:pt>
                <c:pt idx="88">
                  <c:v>53872.68</c:v>
                </c:pt>
                <c:pt idx="89">
                  <c:v>57608.12</c:v>
                </c:pt>
                <c:pt idx="90">
                  <c:v>61846.77</c:v>
                </c:pt>
                <c:pt idx="91">
                  <c:v>65961.259999999995</c:v>
                </c:pt>
                <c:pt idx="92">
                  <c:v>69000.039999999994</c:v>
                </c:pt>
                <c:pt idx="93">
                  <c:v>71327.100000000006</c:v>
                </c:pt>
                <c:pt idx="94">
                  <c:v>72792.97</c:v>
                </c:pt>
                <c:pt idx="95">
                  <c:v>74005.22</c:v>
                </c:pt>
                <c:pt idx="96">
                  <c:v>74234.62</c:v>
                </c:pt>
                <c:pt idx="97">
                  <c:v>73549.08</c:v>
                </c:pt>
                <c:pt idx="98">
                  <c:v>71819.92</c:v>
                </c:pt>
                <c:pt idx="99">
                  <c:v>69541.600000000006</c:v>
                </c:pt>
                <c:pt idx="100">
                  <c:v>67271.649999999994</c:v>
                </c:pt>
                <c:pt idx="101">
                  <c:v>65034.53</c:v>
                </c:pt>
                <c:pt idx="102">
                  <c:v>61695.65</c:v>
                </c:pt>
                <c:pt idx="103">
                  <c:v>57943.06</c:v>
                </c:pt>
                <c:pt idx="104">
                  <c:v>54770.42</c:v>
                </c:pt>
                <c:pt idx="105">
                  <c:v>51847.76</c:v>
                </c:pt>
                <c:pt idx="106">
                  <c:v>49913.82</c:v>
                </c:pt>
                <c:pt idx="107">
                  <c:v>48217.9</c:v>
                </c:pt>
                <c:pt idx="108">
                  <c:v>47090.69</c:v>
                </c:pt>
                <c:pt idx="109">
                  <c:v>46751.58</c:v>
                </c:pt>
                <c:pt idx="110">
                  <c:v>46699.78</c:v>
                </c:pt>
                <c:pt idx="111">
                  <c:v>46911.09</c:v>
                </c:pt>
                <c:pt idx="112">
                  <c:v>49128.77</c:v>
                </c:pt>
                <c:pt idx="113">
                  <c:v>52238.49</c:v>
                </c:pt>
                <c:pt idx="114">
                  <c:v>55655.39</c:v>
                </c:pt>
                <c:pt idx="115">
                  <c:v>59274.48</c:v>
                </c:pt>
                <c:pt idx="116">
                  <c:v>62655.42</c:v>
                </c:pt>
                <c:pt idx="117">
                  <c:v>65929.56</c:v>
                </c:pt>
                <c:pt idx="118">
                  <c:v>68320.639999999999</c:v>
                </c:pt>
                <c:pt idx="119">
                  <c:v>69328.899999999994</c:v>
                </c:pt>
                <c:pt idx="120">
                  <c:v>69762.720000000001</c:v>
                </c:pt>
                <c:pt idx="121">
                  <c:v>69660.17</c:v>
                </c:pt>
                <c:pt idx="122">
                  <c:v>68454.44</c:v>
                </c:pt>
                <c:pt idx="123">
                  <c:v>66193.52</c:v>
                </c:pt>
                <c:pt idx="124">
                  <c:v>64143.839999999997</c:v>
                </c:pt>
                <c:pt idx="125">
                  <c:v>62274.57</c:v>
                </c:pt>
                <c:pt idx="126">
                  <c:v>59324.51</c:v>
                </c:pt>
                <c:pt idx="127">
                  <c:v>56229.83</c:v>
                </c:pt>
                <c:pt idx="128">
                  <c:v>53113.59</c:v>
                </c:pt>
                <c:pt idx="129">
                  <c:v>50611.73</c:v>
                </c:pt>
                <c:pt idx="130">
                  <c:v>48832.4</c:v>
                </c:pt>
                <c:pt idx="131">
                  <c:v>47222.25</c:v>
                </c:pt>
                <c:pt idx="132">
                  <c:v>46077.9</c:v>
                </c:pt>
                <c:pt idx="133">
                  <c:v>45476.88</c:v>
                </c:pt>
                <c:pt idx="134">
                  <c:v>45123.95</c:v>
                </c:pt>
                <c:pt idx="135">
                  <c:v>45175.26</c:v>
                </c:pt>
                <c:pt idx="136">
                  <c:v>48250.74</c:v>
                </c:pt>
                <c:pt idx="137">
                  <c:v>52660.79</c:v>
                </c:pt>
                <c:pt idx="138">
                  <c:v>57003.45</c:v>
                </c:pt>
                <c:pt idx="139">
                  <c:v>61224.01</c:v>
                </c:pt>
                <c:pt idx="140">
                  <c:v>64820.33</c:v>
                </c:pt>
                <c:pt idx="141">
                  <c:v>67961.42</c:v>
                </c:pt>
                <c:pt idx="142">
                  <c:v>70335.95</c:v>
                </c:pt>
                <c:pt idx="143">
                  <c:v>72035.990000000005</c:v>
                </c:pt>
                <c:pt idx="144">
                  <c:v>73220.479999999996</c:v>
                </c:pt>
                <c:pt idx="145">
                  <c:v>73449.679999999993</c:v>
                </c:pt>
                <c:pt idx="146">
                  <c:v>72273.36</c:v>
                </c:pt>
                <c:pt idx="147">
                  <c:v>69813.77</c:v>
                </c:pt>
                <c:pt idx="148">
                  <c:v>67364.759999999995</c:v>
                </c:pt>
                <c:pt idx="149">
                  <c:v>65238.74</c:v>
                </c:pt>
                <c:pt idx="150">
                  <c:v>61584.86</c:v>
                </c:pt>
                <c:pt idx="151">
                  <c:v>57479.78</c:v>
                </c:pt>
                <c:pt idx="152">
                  <c:v>54082.75</c:v>
                </c:pt>
                <c:pt idx="153">
                  <c:v>51873.4</c:v>
                </c:pt>
                <c:pt idx="154">
                  <c:v>49892.04</c:v>
                </c:pt>
                <c:pt idx="155">
                  <c:v>48565.81</c:v>
                </c:pt>
                <c:pt idx="156">
                  <c:v>48108.68</c:v>
                </c:pt>
                <c:pt idx="157">
                  <c:v>48640.73</c:v>
                </c:pt>
                <c:pt idx="158">
                  <c:v>49944.1</c:v>
                </c:pt>
                <c:pt idx="159">
                  <c:v>50542.95</c:v>
                </c:pt>
                <c:pt idx="160">
                  <c:v>53134.5</c:v>
                </c:pt>
                <c:pt idx="161">
                  <c:v>56905.15</c:v>
                </c:pt>
                <c:pt idx="162">
                  <c:v>61009.17</c:v>
                </c:pt>
                <c:pt idx="163">
                  <c:v>65198.59</c:v>
                </c:pt>
                <c:pt idx="164">
                  <c:v>69279.509999999995</c:v>
                </c:pt>
                <c:pt idx="165">
                  <c:v>72662.28</c:v>
                </c:pt>
                <c:pt idx="166">
                  <c:v>74711.42</c:v>
                </c:pt>
                <c:pt idx="167">
                  <c:v>76129.25</c:v>
                </c:pt>
                <c:pt idx="168">
                  <c:v>76690.66</c:v>
                </c:pt>
                <c:pt idx="169">
                  <c:v>76206.59</c:v>
                </c:pt>
                <c:pt idx="170">
                  <c:v>74499.22</c:v>
                </c:pt>
                <c:pt idx="171">
                  <c:v>71578.66</c:v>
                </c:pt>
                <c:pt idx="172">
                  <c:v>68976.89</c:v>
                </c:pt>
                <c:pt idx="173">
                  <c:v>66813.55</c:v>
                </c:pt>
                <c:pt idx="174">
                  <c:v>62985.81</c:v>
                </c:pt>
                <c:pt idx="175">
                  <c:v>58744.13</c:v>
                </c:pt>
                <c:pt idx="176">
                  <c:v>55008.89</c:v>
                </c:pt>
                <c:pt idx="177">
                  <c:v>52187.05</c:v>
                </c:pt>
                <c:pt idx="178">
                  <c:v>50261.13</c:v>
                </c:pt>
                <c:pt idx="179">
                  <c:v>49199.47</c:v>
                </c:pt>
                <c:pt idx="180">
                  <c:v>48692.69</c:v>
                </c:pt>
                <c:pt idx="181">
                  <c:v>49050.92</c:v>
                </c:pt>
                <c:pt idx="182">
                  <c:v>50144.81</c:v>
                </c:pt>
                <c:pt idx="183">
                  <c:v>50745.7</c:v>
                </c:pt>
                <c:pt idx="184">
                  <c:v>53169.66</c:v>
                </c:pt>
                <c:pt idx="185">
                  <c:v>56951.4</c:v>
                </c:pt>
                <c:pt idx="186">
                  <c:v>61303.78</c:v>
                </c:pt>
                <c:pt idx="187">
                  <c:v>65654.92</c:v>
                </c:pt>
                <c:pt idx="188">
                  <c:v>69398.509999999995</c:v>
                </c:pt>
                <c:pt idx="189">
                  <c:v>72322.28</c:v>
                </c:pt>
                <c:pt idx="190">
                  <c:v>73716.820000000007</c:v>
                </c:pt>
                <c:pt idx="191">
                  <c:v>73802.36</c:v>
                </c:pt>
                <c:pt idx="192">
                  <c:v>73176.06</c:v>
                </c:pt>
                <c:pt idx="193">
                  <c:v>71430.86</c:v>
                </c:pt>
                <c:pt idx="194">
                  <c:v>69487.16</c:v>
                </c:pt>
                <c:pt idx="195">
                  <c:v>67225.119999999995</c:v>
                </c:pt>
                <c:pt idx="196">
                  <c:v>65540.72</c:v>
                </c:pt>
                <c:pt idx="197">
                  <c:v>63553.87</c:v>
                </c:pt>
                <c:pt idx="198">
                  <c:v>60026.59</c:v>
                </c:pt>
                <c:pt idx="199">
                  <c:v>56401.59</c:v>
                </c:pt>
                <c:pt idx="200">
                  <c:v>52601.86</c:v>
                </c:pt>
                <c:pt idx="201">
                  <c:v>49969.93</c:v>
                </c:pt>
                <c:pt idx="202">
                  <c:v>48187.85</c:v>
                </c:pt>
                <c:pt idx="203">
                  <c:v>47046.03</c:v>
                </c:pt>
                <c:pt idx="204">
                  <c:v>46745.58</c:v>
                </c:pt>
                <c:pt idx="205">
                  <c:v>47493.23</c:v>
                </c:pt>
                <c:pt idx="206">
                  <c:v>48923.199999999997</c:v>
                </c:pt>
                <c:pt idx="207">
                  <c:v>49568.08</c:v>
                </c:pt>
                <c:pt idx="208">
                  <c:v>52146.92</c:v>
                </c:pt>
                <c:pt idx="209">
                  <c:v>55879.43</c:v>
                </c:pt>
                <c:pt idx="210">
                  <c:v>60308.97</c:v>
                </c:pt>
                <c:pt idx="211">
                  <c:v>64943.34</c:v>
                </c:pt>
                <c:pt idx="212">
                  <c:v>68988.33</c:v>
                </c:pt>
                <c:pt idx="213">
                  <c:v>72273.67</c:v>
                </c:pt>
                <c:pt idx="214">
                  <c:v>74248.95</c:v>
                </c:pt>
                <c:pt idx="215">
                  <c:v>75062.42</c:v>
                </c:pt>
                <c:pt idx="216">
                  <c:v>74196.98</c:v>
                </c:pt>
                <c:pt idx="217">
                  <c:v>71764.02</c:v>
                </c:pt>
                <c:pt idx="218">
                  <c:v>68248.240000000005</c:v>
                </c:pt>
                <c:pt idx="219">
                  <c:v>63551.86</c:v>
                </c:pt>
                <c:pt idx="220">
                  <c:v>61337.08</c:v>
                </c:pt>
                <c:pt idx="221">
                  <c:v>59275.3</c:v>
                </c:pt>
                <c:pt idx="222">
                  <c:v>55959.75</c:v>
                </c:pt>
                <c:pt idx="223">
                  <c:v>52383.88</c:v>
                </c:pt>
                <c:pt idx="224">
                  <c:v>49281.48</c:v>
                </c:pt>
                <c:pt idx="225">
                  <c:v>46938.23</c:v>
                </c:pt>
                <c:pt idx="226">
                  <c:v>45493.63</c:v>
                </c:pt>
                <c:pt idx="227">
                  <c:v>44611.01</c:v>
                </c:pt>
                <c:pt idx="228">
                  <c:v>44375.1</c:v>
                </c:pt>
                <c:pt idx="229">
                  <c:v>45324.98</c:v>
                </c:pt>
                <c:pt idx="230">
                  <c:v>47073.33</c:v>
                </c:pt>
                <c:pt idx="231">
                  <c:v>47856.69</c:v>
                </c:pt>
                <c:pt idx="232">
                  <c:v>49853.53</c:v>
                </c:pt>
                <c:pt idx="233">
                  <c:v>53215.13</c:v>
                </c:pt>
                <c:pt idx="234">
                  <c:v>57575.839999999997</c:v>
                </c:pt>
                <c:pt idx="235">
                  <c:v>62024.2</c:v>
                </c:pt>
                <c:pt idx="236">
                  <c:v>66202.149999999994</c:v>
                </c:pt>
                <c:pt idx="237">
                  <c:v>69657.33</c:v>
                </c:pt>
                <c:pt idx="238">
                  <c:v>71855.3</c:v>
                </c:pt>
                <c:pt idx="239">
                  <c:v>73585.16</c:v>
                </c:pt>
                <c:pt idx="240">
                  <c:v>74163.34</c:v>
                </c:pt>
                <c:pt idx="241">
                  <c:v>73505.53</c:v>
                </c:pt>
                <c:pt idx="242">
                  <c:v>71412.95</c:v>
                </c:pt>
                <c:pt idx="243">
                  <c:v>68774.17</c:v>
                </c:pt>
                <c:pt idx="244">
                  <c:v>66328.06</c:v>
                </c:pt>
                <c:pt idx="245">
                  <c:v>63760.14</c:v>
                </c:pt>
                <c:pt idx="246">
                  <c:v>60089.84</c:v>
                </c:pt>
                <c:pt idx="247">
                  <c:v>56232.9</c:v>
                </c:pt>
                <c:pt idx="248">
                  <c:v>52804.78</c:v>
                </c:pt>
                <c:pt idx="249">
                  <c:v>50134.64</c:v>
                </c:pt>
                <c:pt idx="250">
                  <c:v>48155.61</c:v>
                </c:pt>
                <c:pt idx="251">
                  <c:v>47161.82</c:v>
                </c:pt>
                <c:pt idx="252">
                  <c:v>46741.760000000002</c:v>
                </c:pt>
                <c:pt idx="253">
                  <c:v>47258.7</c:v>
                </c:pt>
                <c:pt idx="254">
                  <c:v>48597.83</c:v>
                </c:pt>
                <c:pt idx="255">
                  <c:v>49207.61</c:v>
                </c:pt>
                <c:pt idx="256">
                  <c:v>51482.42</c:v>
                </c:pt>
                <c:pt idx="257">
                  <c:v>55065.88</c:v>
                </c:pt>
                <c:pt idx="258">
                  <c:v>59479.7</c:v>
                </c:pt>
                <c:pt idx="259">
                  <c:v>63799.06</c:v>
                </c:pt>
                <c:pt idx="260">
                  <c:v>67330.720000000001</c:v>
                </c:pt>
                <c:pt idx="261">
                  <c:v>69557.34</c:v>
                </c:pt>
                <c:pt idx="262">
                  <c:v>71525.279999999999</c:v>
                </c:pt>
                <c:pt idx="263">
                  <c:v>72572.72</c:v>
                </c:pt>
                <c:pt idx="264">
                  <c:v>72691.649999999994</c:v>
                </c:pt>
                <c:pt idx="265">
                  <c:v>71726.19</c:v>
                </c:pt>
                <c:pt idx="266">
                  <c:v>69587.81</c:v>
                </c:pt>
                <c:pt idx="267">
                  <c:v>67318.62</c:v>
                </c:pt>
                <c:pt idx="268">
                  <c:v>64783.79</c:v>
                </c:pt>
                <c:pt idx="269">
                  <c:v>62835.68</c:v>
                </c:pt>
                <c:pt idx="270">
                  <c:v>59766.3</c:v>
                </c:pt>
                <c:pt idx="271">
                  <c:v>56340.92</c:v>
                </c:pt>
                <c:pt idx="272">
                  <c:v>53068.76</c:v>
                </c:pt>
                <c:pt idx="273">
                  <c:v>50590.559999999998</c:v>
                </c:pt>
                <c:pt idx="274">
                  <c:v>48837.45</c:v>
                </c:pt>
                <c:pt idx="275">
                  <c:v>47220.14</c:v>
                </c:pt>
                <c:pt idx="276">
                  <c:v>46299.81</c:v>
                </c:pt>
                <c:pt idx="277">
                  <c:v>46115.360000000001</c:v>
                </c:pt>
                <c:pt idx="278">
                  <c:v>46100.42</c:v>
                </c:pt>
                <c:pt idx="279">
                  <c:v>46405.75</c:v>
                </c:pt>
                <c:pt idx="280">
                  <c:v>49274.080000000002</c:v>
                </c:pt>
                <c:pt idx="281">
                  <c:v>53302.7</c:v>
                </c:pt>
                <c:pt idx="282">
                  <c:v>57773.33</c:v>
                </c:pt>
                <c:pt idx="283">
                  <c:v>61670.09</c:v>
                </c:pt>
                <c:pt idx="284">
                  <c:v>64790.85</c:v>
                </c:pt>
                <c:pt idx="285">
                  <c:v>67590.100000000006</c:v>
                </c:pt>
                <c:pt idx="286">
                  <c:v>69362.58</c:v>
                </c:pt>
                <c:pt idx="287">
                  <c:v>70173.42</c:v>
                </c:pt>
                <c:pt idx="288">
                  <c:v>70607.23</c:v>
                </c:pt>
                <c:pt idx="289">
                  <c:v>70353.33</c:v>
                </c:pt>
                <c:pt idx="290">
                  <c:v>69105.100000000006</c:v>
                </c:pt>
                <c:pt idx="291">
                  <c:v>66703.77</c:v>
                </c:pt>
                <c:pt idx="292">
                  <c:v>64501.43</c:v>
                </c:pt>
                <c:pt idx="293">
                  <c:v>62414.91</c:v>
                </c:pt>
                <c:pt idx="294">
                  <c:v>59115.45</c:v>
                </c:pt>
                <c:pt idx="295">
                  <c:v>55681.07</c:v>
                </c:pt>
                <c:pt idx="296">
                  <c:v>52518.77</c:v>
                </c:pt>
                <c:pt idx="297">
                  <c:v>49901.279999999999</c:v>
                </c:pt>
                <c:pt idx="298">
                  <c:v>48043.75</c:v>
                </c:pt>
                <c:pt idx="299">
                  <c:v>46490.42</c:v>
                </c:pt>
                <c:pt idx="300">
                  <c:v>45074.6</c:v>
                </c:pt>
                <c:pt idx="301">
                  <c:v>44341.29</c:v>
                </c:pt>
                <c:pt idx="302">
                  <c:v>43988.29</c:v>
                </c:pt>
                <c:pt idx="303">
                  <c:v>44072.33</c:v>
                </c:pt>
                <c:pt idx="304">
                  <c:v>46624.89</c:v>
                </c:pt>
                <c:pt idx="305">
                  <c:v>50279.81</c:v>
                </c:pt>
                <c:pt idx="306">
                  <c:v>54490.23</c:v>
                </c:pt>
                <c:pt idx="307">
                  <c:v>58397.96</c:v>
                </c:pt>
                <c:pt idx="308">
                  <c:v>61417.21</c:v>
                </c:pt>
                <c:pt idx="309">
                  <c:v>63877.15</c:v>
                </c:pt>
                <c:pt idx="310">
                  <c:v>66096.759999999995</c:v>
                </c:pt>
                <c:pt idx="311">
                  <c:v>67818.39</c:v>
                </c:pt>
                <c:pt idx="312">
                  <c:v>68745.649999999994</c:v>
                </c:pt>
                <c:pt idx="313">
                  <c:v>68982.929999999993</c:v>
                </c:pt>
                <c:pt idx="314">
                  <c:v>68085.91</c:v>
                </c:pt>
                <c:pt idx="315">
                  <c:v>66150.64</c:v>
                </c:pt>
                <c:pt idx="316">
                  <c:v>64540.22</c:v>
                </c:pt>
                <c:pt idx="317">
                  <c:v>62367.45</c:v>
                </c:pt>
                <c:pt idx="318">
                  <c:v>58685</c:v>
                </c:pt>
                <c:pt idx="319">
                  <c:v>54981.599999999999</c:v>
                </c:pt>
                <c:pt idx="320">
                  <c:v>51825.39</c:v>
                </c:pt>
                <c:pt idx="321">
                  <c:v>49383.69</c:v>
                </c:pt>
                <c:pt idx="322">
                  <c:v>47896.26</c:v>
                </c:pt>
                <c:pt idx="323">
                  <c:v>46775.89</c:v>
                </c:pt>
                <c:pt idx="324">
                  <c:v>46441.1</c:v>
                </c:pt>
                <c:pt idx="325">
                  <c:v>47272.33</c:v>
                </c:pt>
                <c:pt idx="326">
                  <c:v>48712</c:v>
                </c:pt>
                <c:pt idx="327">
                  <c:v>49499.79</c:v>
                </c:pt>
                <c:pt idx="328">
                  <c:v>51507.62</c:v>
                </c:pt>
                <c:pt idx="329">
                  <c:v>54742.75</c:v>
                </c:pt>
                <c:pt idx="330">
                  <c:v>58680.05</c:v>
                </c:pt>
                <c:pt idx="331">
                  <c:v>62669.35</c:v>
                </c:pt>
                <c:pt idx="332">
                  <c:v>66312.929999999993</c:v>
                </c:pt>
                <c:pt idx="333">
                  <c:v>69574.77</c:v>
                </c:pt>
                <c:pt idx="334">
                  <c:v>72188.399999999994</c:v>
                </c:pt>
                <c:pt idx="335">
                  <c:v>73697.91</c:v>
                </c:pt>
                <c:pt idx="336">
                  <c:v>74324.59</c:v>
                </c:pt>
                <c:pt idx="337">
                  <c:v>73807.62</c:v>
                </c:pt>
                <c:pt idx="338">
                  <c:v>72128.639999999999</c:v>
                </c:pt>
                <c:pt idx="339">
                  <c:v>69319.28</c:v>
                </c:pt>
                <c:pt idx="340">
                  <c:v>67110.31</c:v>
                </c:pt>
                <c:pt idx="341">
                  <c:v>64360.05</c:v>
                </c:pt>
                <c:pt idx="342">
                  <c:v>60192.31</c:v>
                </c:pt>
                <c:pt idx="343">
                  <c:v>56012.7</c:v>
                </c:pt>
                <c:pt idx="344">
                  <c:v>52532.43</c:v>
                </c:pt>
                <c:pt idx="345">
                  <c:v>50035.59</c:v>
                </c:pt>
                <c:pt idx="346">
                  <c:v>48237.78</c:v>
                </c:pt>
                <c:pt idx="347">
                  <c:v>47361.16</c:v>
                </c:pt>
                <c:pt idx="348">
                  <c:v>46876.19</c:v>
                </c:pt>
                <c:pt idx="349">
                  <c:v>47652.79</c:v>
                </c:pt>
                <c:pt idx="350">
                  <c:v>49171.11</c:v>
                </c:pt>
                <c:pt idx="351">
                  <c:v>49856.67</c:v>
                </c:pt>
                <c:pt idx="352">
                  <c:v>52057.66</c:v>
                </c:pt>
                <c:pt idx="353">
                  <c:v>55574.559999999998</c:v>
                </c:pt>
                <c:pt idx="354">
                  <c:v>59273.68</c:v>
                </c:pt>
                <c:pt idx="355">
                  <c:v>63574.95</c:v>
                </c:pt>
                <c:pt idx="356">
                  <c:v>67533.38</c:v>
                </c:pt>
                <c:pt idx="357">
                  <c:v>71066.77</c:v>
                </c:pt>
                <c:pt idx="358">
                  <c:v>73531.12</c:v>
                </c:pt>
                <c:pt idx="359">
                  <c:v>74988.3</c:v>
                </c:pt>
                <c:pt idx="360">
                  <c:v>75465.820000000007</c:v>
                </c:pt>
                <c:pt idx="361">
                  <c:v>75575.240000000005</c:v>
                </c:pt>
                <c:pt idx="362">
                  <c:v>74183.179999999993</c:v>
                </c:pt>
                <c:pt idx="363">
                  <c:v>71478.75</c:v>
                </c:pt>
                <c:pt idx="364">
                  <c:v>68913.87</c:v>
                </c:pt>
                <c:pt idx="365">
                  <c:v>65972.58</c:v>
                </c:pt>
                <c:pt idx="366">
                  <c:v>61860.43</c:v>
                </c:pt>
                <c:pt idx="367">
                  <c:v>57770.25</c:v>
                </c:pt>
                <c:pt idx="368">
                  <c:v>53873.14</c:v>
                </c:pt>
                <c:pt idx="369">
                  <c:v>51166.32</c:v>
                </c:pt>
                <c:pt idx="370">
                  <c:v>49314.52</c:v>
                </c:pt>
                <c:pt idx="371">
                  <c:v>48229.43</c:v>
                </c:pt>
                <c:pt idx="372">
                  <c:v>47811.32</c:v>
                </c:pt>
                <c:pt idx="373">
                  <c:v>48489.8</c:v>
                </c:pt>
                <c:pt idx="374">
                  <c:v>50213.06</c:v>
                </c:pt>
                <c:pt idx="375">
                  <c:v>50670.32</c:v>
                </c:pt>
                <c:pt idx="376">
                  <c:v>52663.360000000001</c:v>
                </c:pt>
                <c:pt idx="377">
                  <c:v>56274.45</c:v>
                </c:pt>
                <c:pt idx="378">
                  <c:v>60753.73</c:v>
                </c:pt>
                <c:pt idx="379">
                  <c:v>65198.05</c:v>
                </c:pt>
                <c:pt idx="380">
                  <c:v>69285.3</c:v>
                </c:pt>
                <c:pt idx="381">
                  <c:v>72846.94</c:v>
                </c:pt>
                <c:pt idx="382">
                  <c:v>75620.38</c:v>
                </c:pt>
                <c:pt idx="383">
                  <c:v>76705.509999999995</c:v>
                </c:pt>
                <c:pt idx="384">
                  <c:v>77598.25</c:v>
                </c:pt>
                <c:pt idx="385">
                  <c:v>77582.289999999994</c:v>
                </c:pt>
                <c:pt idx="386">
                  <c:v>75995.929999999993</c:v>
                </c:pt>
                <c:pt idx="387">
                  <c:v>73223.59</c:v>
                </c:pt>
                <c:pt idx="388">
                  <c:v>70735.69</c:v>
                </c:pt>
                <c:pt idx="389">
                  <c:v>67192.399999999994</c:v>
                </c:pt>
                <c:pt idx="390">
                  <c:v>61917.95</c:v>
                </c:pt>
                <c:pt idx="391">
                  <c:v>57128.98</c:v>
                </c:pt>
                <c:pt idx="392">
                  <c:v>53296.25</c:v>
                </c:pt>
                <c:pt idx="393">
                  <c:v>50494.19</c:v>
                </c:pt>
                <c:pt idx="394">
                  <c:v>48463.38</c:v>
                </c:pt>
                <c:pt idx="395">
                  <c:v>47030.21</c:v>
                </c:pt>
                <c:pt idx="396">
                  <c:v>46629.68</c:v>
                </c:pt>
                <c:pt idx="397">
                  <c:v>47393.919999999998</c:v>
                </c:pt>
                <c:pt idx="398">
                  <c:v>49392.98</c:v>
                </c:pt>
                <c:pt idx="399">
                  <c:v>49687.28</c:v>
                </c:pt>
                <c:pt idx="400">
                  <c:v>51204.11</c:v>
                </c:pt>
                <c:pt idx="401">
                  <c:v>54090.03</c:v>
                </c:pt>
                <c:pt idx="402">
                  <c:v>57323.199999999997</c:v>
                </c:pt>
                <c:pt idx="403">
                  <c:v>60554.43</c:v>
                </c:pt>
                <c:pt idx="404">
                  <c:v>63391.6</c:v>
                </c:pt>
                <c:pt idx="405">
                  <c:v>65405.97</c:v>
                </c:pt>
                <c:pt idx="406">
                  <c:v>66535.679999999993</c:v>
                </c:pt>
                <c:pt idx="407">
                  <c:v>67069.5</c:v>
                </c:pt>
                <c:pt idx="408">
                  <c:v>66582.61</c:v>
                </c:pt>
                <c:pt idx="409">
                  <c:v>64128.92</c:v>
                </c:pt>
                <c:pt idx="410">
                  <c:v>61797.01</c:v>
                </c:pt>
                <c:pt idx="411">
                  <c:v>59981.2</c:v>
                </c:pt>
                <c:pt idx="412">
                  <c:v>58624.37</c:v>
                </c:pt>
                <c:pt idx="413">
                  <c:v>56672.04</c:v>
                </c:pt>
                <c:pt idx="414">
                  <c:v>53588.88</c:v>
                </c:pt>
                <c:pt idx="415">
                  <c:v>49930.7</c:v>
                </c:pt>
                <c:pt idx="416">
                  <c:v>46984.06</c:v>
                </c:pt>
                <c:pt idx="417">
                  <c:v>44975.79</c:v>
                </c:pt>
                <c:pt idx="418">
                  <c:v>43670.54</c:v>
                </c:pt>
                <c:pt idx="419">
                  <c:v>43098.61</c:v>
                </c:pt>
                <c:pt idx="420">
                  <c:v>42994.94</c:v>
                </c:pt>
                <c:pt idx="421">
                  <c:v>44043.85</c:v>
                </c:pt>
                <c:pt idx="422">
                  <c:v>46320.51</c:v>
                </c:pt>
                <c:pt idx="423">
                  <c:v>47088.46</c:v>
                </c:pt>
                <c:pt idx="424">
                  <c:v>48312.63</c:v>
                </c:pt>
                <c:pt idx="425">
                  <c:v>50295.37</c:v>
                </c:pt>
                <c:pt idx="426">
                  <c:v>53017.98</c:v>
                </c:pt>
                <c:pt idx="427">
                  <c:v>55980.97</c:v>
                </c:pt>
                <c:pt idx="428">
                  <c:v>58824.79</c:v>
                </c:pt>
                <c:pt idx="429">
                  <c:v>61293.23</c:v>
                </c:pt>
                <c:pt idx="430">
                  <c:v>62687.86</c:v>
                </c:pt>
                <c:pt idx="431">
                  <c:v>63145.34</c:v>
                </c:pt>
                <c:pt idx="432">
                  <c:v>63376.160000000003</c:v>
                </c:pt>
                <c:pt idx="433">
                  <c:v>62820.15</c:v>
                </c:pt>
                <c:pt idx="434">
                  <c:v>61441.33</c:v>
                </c:pt>
                <c:pt idx="435">
                  <c:v>59595.94</c:v>
                </c:pt>
                <c:pt idx="436">
                  <c:v>58168.25</c:v>
                </c:pt>
                <c:pt idx="437">
                  <c:v>56336.42</c:v>
                </c:pt>
                <c:pt idx="438">
                  <c:v>53837.03</c:v>
                </c:pt>
                <c:pt idx="439">
                  <c:v>50861.69</c:v>
                </c:pt>
                <c:pt idx="440">
                  <c:v>48075.59</c:v>
                </c:pt>
                <c:pt idx="441">
                  <c:v>46092.77</c:v>
                </c:pt>
                <c:pt idx="442">
                  <c:v>44515.26</c:v>
                </c:pt>
                <c:pt idx="443">
                  <c:v>43563.72</c:v>
                </c:pt>
                <c:pt idx="444">
                  <c:v>42897.31</c:v>
                </c:pt>
                <c:pt idx="445">
                  <c:v>42917.2</c:v>
                </c:pt>
                <c:pt idx="446">
                  <c:v>43515.01</c:v>
                </c:pt>
                <c:pt idx="447">
                  <c:v>44221.3</c:v>
                </c:pt>
                <c:pt idx="448">
                  <c:v>46642.73</c:v>
                </c:pt>
                <c:pt idx="449">
                  <c:v>50214.77</c:v>
                </c:pt>
                <c:pt idx="450">
                  <c:v>54323.02</c:v>
                </c:pt>
                <c:pt idx="451">
                  <c:v>58064.92</c:v>
                </c:pt>
                <c:pt idx="452">
                  <c:v>60854.67</c:v>
                </c:pt>
                <c:pt idx="453">
                  <c:v>63068.95</c:v>
                </c:pt>
                <c:pt idx="454">
                  <c:v>64329.33</c:v>
                </c:pt>
                <c:pt idx="455">
                  <c:v>64831.64</c:v>
                </c:pt>
                <c:pt idx="456">
                  <c:v>65553.83</c:v>
                </c:pt>
                <c:pt idx="457">
                  <c:v>65541.81</c:v>
                </c:pt>
                <c:pt idx="458">
                  <c:v>63797.15</c:v>
                </c:pt>
                <c:pt idx="459">
                  <c:v>61636.84</c:v>
                </c:pt>
                <c:pt idx="460">
                  <c:v>60129.62</c:v>
                </c:pt>
                <c:pt idx="461">
                  <c:v>58015.66</c:v>
                </c:pt>
                <c:pt idx="462">
                  <c:v>55069.03</c:v>
                </c:pt>
                <c:pt idx="463">
                  <c:v>52202.73</c:v>
                </c:pt>
                <c:pt idx="464">
                  <c:v>49477.63</c:v>
                </c:pt>
                <c:pt idx="465">
                  <c:v>47260.28</c:v>
                </c:pt>
                <c:pt idx="466">
                  <c:v>45728.26</c:v>
                </c:pt>
                <c:pt idx="467">
                  <c:v>44666.45</c:v>
                </c:pt>
                <c:pt idx="468">
                  <c:v>44049.66</c:v>
                </c:pt>
                <c:pt idx="469">
                  <c:v>43835.81</c:v>
                </c:pt>
                <c:pt idx="470">
                  <c:v>43616.84</c:v>
                </c:pt>
                <c:pt idx="471">
                  <c:v>43835.46</c:v>
                </c:pt>
                <c:pt idx="472">
                  <c:v>45891.68</c:v>
                </c:pt>
                <c:pt idx="473">
                  <c:v>49228.21</c:v>
                </c:pt>
                <c:pt idx="474">
                  <c:v>52299.98</c:v>
                </c:pt>
                <c:pt idx="475">
                  <c:v>54690.58</c:v>
                </c:pt>
                <c:pt idx="476">
                  <c:v>56799.57</c:v>
                </c:pt>
                <c:pt idx="477">
                  <c:v>59089.4</c:v>
                </c:pt>
                <c:pt idx="478">
                  <c:v>61182.76</c:v>
                </c:pt>
                <c:pt idx="479">
                  <c:v>62172.22</c:v>
                </c:pt>
                <c:pt idx="480">
                  <c:v>62474.29</c:v>
                </c:pt>
                <c:pt idx="481">
                  <c:v>62608.57</c:v>
                </c:pt>
                <c:pt idx="482">
                  <c:v>61857.46</c:v>
                </c:pt>
                <c:pt idx="483">
                  <c:v>60537.62</c:v>
                </c:pt>
                <c:pt idx="484">
                  <c:v>59747.11</c:v>
                </c:pt>
                <c:pt idx="485">
                  <c:v>57849.41</c:v>
                </c:pt>
                <c:pt idx="486">
                  <c:v>54645.09</c:v>
                </c:pt>
                <c:pt idx="487">
                  <c:v>51110.86</c:v>
                </c:pt>
                <c:pt idx="488">
                  <c:v>48421.26</c:v>
                </c:pt>
                <c:pt idx="489">
                  <c:v>46457.09</c:v>
                </c:pt>
                <c:pt idx="490">
                  <c:v>45324.89</c:v>
                </c:pt>
                <c:pt idx="491">
                  <c:v>44986.35</c:v>
                </c:pt>
                <c:pt idx="492">
                  <c:v>44979.65</c:v>
                </c:pt>
                <c:pt idx="493">
                  <c:v>46250.5</c:v>
                </c:pt>
                <c:pt idx="494">
                  <c:v>48456.74</c:v>
                </c:pt>
                <c:pt idx="495">
                  <c:v>49185.54</c:v>
                </c:pt>
                <c:pt idx="496">
                  <c:v>50265.8</c:v>
                </c:pt>
                <c:pt idx="497">
                  <c:v>52388.41</c:v>
                </c:pt>
                <c:pt idx="498">
                  <c:v>54796.28</c:v>
                </c:pt>
                <c:pt idx="499">
                  <c:v>56866.239999999998</c:v>
                </c:pt>
                <c:pt idx="500">
                  <c:v>58710.5</c:v>
                </c:pt>
                <c:pt idx="501">
                  <c:v>60191.98</c:v>
                </c:pt>
                <c:pt idx="502">
                  <c:v>61183.41</c:v>
                </c:pt>
                <c:pt idx="503">
                  <c:v>61753.41</c:v>
                </c:pt>
                <c:pt idx="504">
                  <c:v>61937.38</c:v>
                </c:pt>
                <c:pt idx="505">
                  <c:v>61478.21</c:v>
                </c:pt>
                <c:pt idx="506">
                  <c:v>59806.33</c:v>
                </c:pt>
                <c:pt idx="507">
                  <c:v>57818.42</c:v>
                </c:pt>
                <c:pt idx="508">
                  <c:v>56805.33</c:v>
                </c:pt>
                <c:pt idx="509">
                  <c:v>55256.5</c:v>
                </c:pt>
                <c:pt idx="510">
                  <c:v>52444.33</c:v>
                </c:pt>
                <c:pt idx="511">
                  <c:v>49094.69</c:v>
                </c:pt>
                <c:pt idx="512">
                  <c:v>46259.05</c:v>
                </c:pt>
                <c:pt idx="513">
                  <c:v>44497.36</c:v>
                </c:pt>
                <c:pt idx="514">
                  <c:v>43313.13</c:v>
                </c:pt>
                <c:pt idx="515">
                  <c:v>42737.87</c:v>
                </c:pt>
                <c:pt idx="516">
                  <c:v>42748.63</c:v>
                </c:pt>
                <c:pt idx="517">
                  <c:v>44100.69</c:v>
                </c:pt>
                <c:pt idx="518">
                  <c:v>46195.88</c:v>
                </c:pt>
                <c:pt idx="519">
                  <c:v>47125.95</c:v>
                </c:pt>
                <c:pt idx="520">
                  <c:v>47711.57</c:v>
                </c:pt>
                <c:pt idx="521">
                  <c:v>49312.56</c:v>
                </c:pt>
                <c:pt idx="522">
                  <c:v>51279.8</c:v>
                </c:pt>
                <c:pt idx="523">
                  <c:v>53287.87</c:v>
                </c:pt>
                <c:pt idx="524">
                  <c:v>55112.77</c:v>
                </c:pt>
                <c:pt idx="525">
                  <c:v>57080.86</c:v>
                </c:pt>
                <c:pt idx="526">
                  <c:v>58818.7</c:v>
                </c:pt>
                <c:pt idx="527">
                  <c:v>60612.7</c:v>
                </c:pt>
                <c:pt idx="528">
                  <c:v>62233.97</c:v>
                </c:pt>
                <c:pt idx="529">
                  <c:v>63047.65</c:v>
                </c:pt>
                <c:pt idx="530">
                  <c:v>62134.09</c:v>
                </c:pt>
                <c:pt idx="531">
                  <c:v>60347.89</c:v>
                </c:pt>
                <c:pt idx="532">
                  <c:v>59063.63</c:v>
                </c:pt>
                <c:pt idx="533">
                  <c:v>57366.31</c:v>
                </c:pt>
                <c:pt idx="534">
                  <c:v>54274.55</c:v>
                </c:pt>
                <c:pt idx="535">
                  <c:v>50795.58</c:v>
                </c:pt>
                <c:pt idx="536">
                  <c:v>47658.53</c:v>
                </c:pt>
                <c:pt idx="537">
                  <c:v>45955.97</c:v>
                </c:pt>
                <c:pt idx="538">
                  <c:v>44729.55</c:v>
                </c:pt>
                <c:pt idx="539">
                  <c:v>44124.93</c:v>
                </c:pt>
                <c:pt idx="540">
                  <c:v>43988.93</c:v>
                </c:pt>
                <c:pt idx="541">
                  <c:v>44915.9</c:v>
                </c:pt>
                <c:pt idx="542">
                  <c:v>46962.6</c:v>
                </c:pt>
                <c:pt idx="543">
                  <c:v>47575.94</c:v>
                </c:pt>
                <c:pt idx="544">
                  <c:v>48578.5</c:v>
                </c:pt>
                <c:pt idx="545">
                  <c:v>50298.79</c:v>
                </c:pt>
                <c:pt idx="546">
                  <c:v>52467.4</c:v>
                </c:pt>
                <c:pt idx="547">
                  <c:v>54719.199999999997</c:v>
                </c:pt>
                <c:pt idx="548">
                  <c:v>57217.56</c:v>
                </c:pt>
                <c:pt idx="549">
                  <c:v>59705.31</c:v>
                </c:pt>
                <c:pt idx="550">
                  <c:v>61198.46</c:v>
                </c:pt>
                <c:pt idx="551">
                  <c:v>62074.32</c:v>
                </c:pt>
                <c:pt idx="552">
                  <c:v>62680.05</c:v>
                </c:pt>
                <c:pt idx="553">
                  <c:v>62939.53</c:v>
                </c:pt>
                <c:pt idx="554">
                  <c:v>61970.63</c:v>
                </c:pt>
                <c:pt idx="555">
                  <c:v>60291.17</c:v>
                </c:pt>
                <c:pt idx="556">
                  <c:v>59186.92</c:v>
                </c:pt>
                <c:pt idx="557">
                  <c:v>57067.65</c:v>
                </c:pt>
                <c:pt idx="558">
                  <c:v>53343.040000000001</c:v>
                </c:pt>
                <c:pt idx="559">
                  <c:v>49512.95</c:v>
                </c:pt>
                <c:pt idx="560">
                  <c:v>46557.51</c:v>
                </c:pt>
                <c:pt idx="561">
                  <c:v>44586.14</c:v>
                </c:pt>
                <c:pt idx="562">
                  <c:v>43325.4</c:v>
                </c:pt>
                <c:pt idx="563">
                  <c:v>42421.760000000002</c:v>
                </c:pt>
                <c:pt idx="564">
                  <c:v>42396.31</c:v>
                </c:pt>
                <c:pt idx="565">
                  <c:v>43553.33</c:v>
                </c:pt>
                <c:pt idx="566">
                  <c:v>45784</c:v>
                </c:pt>
                <c:pt idx="567">
                  <c:v>46445.2</c:v>
                </c:pt>
                <c:pt idx="568">
                  <c:v>47932.77</c:v>
                </c:pt>
                <c:pt idx="569">
                  <c:v>50529.41</c:v>
                </c:pt>
                <c:pt idx="570">
                  <c:v>53992.3</c:v>
                </c:pt>
                <c:pt idx="571">
                  <c:v>57255.839999999997</c:v>
                </c:pt>
                <c:pt idx="572">
                  <c:v>60066.83</c:v>
                </c:pt>
                <c:pt idx="573">
                  <c:v>62791.63</c:v>
                </c:pt>
                <c:pt idx="574">
                  <c:v>64825.66</c:v>
                </c:pt>
                <c:pt idx="575">
                  <c:v>66549.41</c:v>
                </c:pt>
                <c:pt idx="576">
                  <c:v>67663.38</c:v>
                </c:pt>
                <c:pt idx="577">
                  <c:v>67514.179999999993</c:v>
                </c:pt>
                <c:pt idx="578">
                  <c:v>66248.259999999995</c:v>
                </c:pt>
                <c:pt idx="579">
                  <c:v>63808.32</c:v>
                </c:pt>
                <c:pt idx="580">
                  <c:v>61971.53</c:v>
                </c:pt>
                <c:pt idx="581">
                  <c:v>59846.720000000001</c:v>
                </c:pt>
                <c:pt idx="582">
                  <c:v>56175.4</c:v>
                </c:pt>
                <c:pt idx="583">
                  <c:v>52187.17</c:v>
                </c:pt>
                <c:pt idx="584">
                  <c:v>48704.76</c:v>
                </c:pt>
                <c:pt idx="585">
                  <c:v>46422.68</c:v>
                </c:pt>
                <c:pt idx="586">
                  <c:v>44977.55</c:v>
                </c:pt>
                <c:pt idx="587">
                  <c:v>43857.61</c:v>
                </c:pt>
                <c:pt idx="588">
                  <c:v>43535.76</c:v>
                </c:pt>
                <c:pt idx="589">
                  <c:v>44581.51</c:v>
                </c:pt>
                <c:pt idx="590">
                  <c:v>46643.88</c:v>
                </c:pt>
                <c:pt idx="591">
                  <c:v>47293.23</c:v>
                </c:pt>
                <c:pt idx="592">
                  <c:v>48886.63</c:v>
                </c:pt>
                <c:pt idx="593">
                  <c:v>52187.12</c:v>
                </c:pt>
                <c:pt idx="594">
                  <c:v>55885.57</c:v>
                </c:pt>
                <c:pt idx="595">
                  <c:v>59565.37</c:v>
                </c:pt>
                <c:pt idx="596">
                  <c:v>62869.18</c:v>
                </c:pt>
                <c:pt idx="597">
                  <c:v>65366.98</c:v>
                </c:pt>
                <c:pt idx="598">
                  <c:v>66999.77</c:v>
                </c:pt>
                <c:pt idx="599">
                  <c:v>67720.73</c:v>
                </c:pt>
                <c:pt idx="600">
                  <c:v>68301.320000000007</c:v>
                </c:pt>
                <c:pt idx="601">
                  <c:v>68015.28</c:v>
                </c:pt>
                <c:pt idx="602">
                  <c:v>66328.160000000003</c:v>
                </c:pt>
                <c:pt idx="603">
                  <c:v>63681.34</c:v>
                </c:pt>
                <c:pt idx="604">
                  <c:v>61680.81</c:v>
                </c:pt>
                <c:pt idx="605">
                  <c:v>59362.400000000001</c:v>
                </c:pt>
                <c:pt idx="606">
                  <c:v>56286.85</c:v>
                </c:pt>
                <c:pt idx="607">
                  <c:v>53110.53</c:v>
                </c:pt>
                <c:pt idx="608">
                  <c:v>50086.400000000001</c:v>
                </c:pt>
                <c:pt idx="609">
                  <c:v>47625.84</c:v>
                </c:pt>
                <c:pt idx="610">
                  <c:v>45959.97</c:v>
                </c:pt>
                <c:pt idx="611">
                  <c:v>44658.18</c:v>
                </c:pt>
                <c:pt idx="612">
                  <c:v>43687.33</c:v>
                </c:pt>
                <c:pt idx="613">
                  <c:v>43571.45</c:v>
                </c:pt>
                <c:pt idx="614">
                  <c:v>43830.04</c:v>
                </c:pt>
                <c:pt idx="615">
                  <c:v>44216.77</c:v>
                </c:pt>
                <c:pt idx="616">
                  <c:v>46878.51</c:v>
                </c:pt>
                <c:pt idx="617">
                  <c:v>50845.67</c:v>
                </c:pt>
                <c:pt idx="618">
                  <c:v>55173.71</c:v>
                </c:pt>
                <c:pt idx="619">
                  <c:v>59044.97</c:v>
                </c:pt>
                <c:pt idx="620">
                  <c:v>62277.04</c:v>
                </c:pt>
                <c:pt idx="621">
                  <c:v>64846.52</c:v>
                </c:pt>
                <c:pt idx="622">
                  <c:v>66657.66</c:v>
                </c:pt>
                <c:pt idx="623">
                  <c:v>67825.399999999994</c:v>
                </c:pt>
                <c:pt idx="624">
                  <c:v>68653.679999999993</c:v>
                </c:pt>
                <c:pt idx="625">
                  <c:v>69101.960000000006</c:v>
                </c:pt>
                <c:pt idx="626">
                  <c:v>67764.259999999995</c:v>
                </c:pt>
                <c:pt idx="627">
                  <c:v>65023.24</c:v>
                </c:pt>
                <c:pt idx="628">
                  <c:v>62887.41</c:v>
                </c:pt>
                <c:pt idx="629">
                  <c:v>60561.06</c:v>
                </c:pt>
                <c:pt idx="630">
                  <c:v>57579.67</c:v>
                </c:pt>
                <c:pt idx="631">
                  <c:v>54513.95</c:v>
                </c:pt>
                <c:pt idx="632">
                  <c:v>51534.58</c:v>
                </c:pt>
                <c:pt idx="633">
                  <c:v>49161.81</c:v>
                </c:pt>
                <c:pt idx="634">
                  <c:v>47425.4</c:v>
                </c:pt>
                <c:pt idx="635">
                  <c:v>45937.45</c:v>
                </c:pt>
                <c:pt idx="636">
                  <c:v>44867</c:v>
                </c:pt>
                <c:pt idx="637">
                  <c:v>44431.16</c:v>
                </c:pt>
                <c:pt idx="638">
                  <c:v>44383.14</c:v>
                </c:pt>
                <c:pt idx="639">
                  <c:v>44563.46</c:v>
                </c:pt>
                <c:pt idx="640">
                  <c:v>47344.4</c:v>
                </c:pt>
                <c:pt idx="641">
                  <c:v>51793.5</c:v>
                </c:pt>
                <c:pt idx="642">
                  <c:v>56018.96</c:v>
                </c:pt>
                <c:pt idx="643">
                  <c:v>60020.04</c:v>
                </c:pt>
                <c:pt idx="644">
                  <c:v>63731.040000000001</c:v>
                </c:pt>
                <c:pt idx="645">
                  <c:v>66779.509999999995</c:v>
                </c:pt>
                <c:pt idx="646">
                  <c:v>68982.350000000006</c:v>
                </c:pt>
                <c:pt idx="647">
                  <c:v>70308.539999999994</c:v>
                </c:pt>
                <c:pt idx="648">
                  <c:v>70961.89</c:v>
                </c:pt>
                <c:pt idx="649">
                  <c:v>71145.48</c:v>
                </c:pt>
                <c:pt idx="650">
                  <c:v>69810.240000000005</c:v>
                </c:pt>
                <c:pt idx="651">
                  <c:v>67408.08</c:v>
                </c:pt>
                <c:pt idx="652">
                  <c:v>65502.41</c:v>
                </c:pt>
                <c:pt idx="653">
                  <c:v>63035.45</c:v>
                </c:pt>
                <c:pt idx="654">
                  <c:v>59008.25</c:v>
                </c:pt>
                <c:pt idx="655">
                  <c:v>54824.98</c:v>
                </c:pt>
                <c:pt idx="656">
                  <c:v>51038.8</c:v>
                </c:pt>
                <c:pt idx="657">
                  <c:v>48578.93</c:v>
                </c:pt>
                <c:pt idx="658">
                  <c:v>47095.08</c:v>
                </c:pt>
                <c:pt idx="659">
                  <c:v>46289.08</c:v>
                </c:pt>
                <c:pt idx="660">
                  <c:v>46221.34</c:v>
                </c:pt>
                <c:pt idx="661">
                  <c:v>47155.96</c:v>
                </c:pt>
                <c:pt idx="662">
                  <c:v>49499.46</c:v>
                </c:pt>
                <c:pt idx="663">
                  <c:v>50000.27</c:v>
                </c:pt>
                <c:pt idx="664">
                  <c:v>51007.32</c:v>
                </c:pt>
                <c:pt idx="665">
                  <c:v>53613.87</c:v>
                </c:pt>
                <c:pt idx="666">
                  <c:v>57330.44</c:v>
                </c:pt>
                <c:pt idx="667">
                  <c:v>60310.05</c:v>
                </c:pt>
                <c:pt idx="668">
                  <c:v>63551.97</c:v>
                </c:pt>
                <c:pt idx="669">
                  <c:v>66221.06</c:v>
                </c:pt>
                <c:pt idx="670">
                  <c:v>67747.69</c:v>
                </c:pt>
                <c:pt idx="671">
                  <c:v>68414.87</c:v>
                </c:pt>
                <c:pt idx="672">
                  <c:v>68708.53</c:v>
                </c:pt>
                <c:pt idx="673">
                  <c:v>68229.36</c:v>
                </c:pt>
                <c:pt idx="674">
                  <c:v>66704.649999999994</c:v>
                </c:pt>
                <c:pt idx="675">
                  <c:v>64263.43</c:v>
                </c:pt>
                <c:pt idx="676">
                  <c:v>62448.6</c:v>
                </c:pt>
                <c:pt idx="677">
                  <c:v>59579.05</c:v>
                </c:pt>
                <c:pt idx="678">
                  <c:v>55160.91</c:v>
                </c:pt>
                <c:pt idx="679">
                  <c:v>51111.29</c:v>
                </c:pt>
                <c:pt idx="680">
                  <c:v>48284.56</c:v>
                </c:pt>
                <c:pt idx="681">
                  <c:v>46281.46</c:v>
                </c:pt>
                <c:pt idx="682">
                  <c:v>45225.71</c:v>
                </c:pt>
                <c:pt idx="683">
                  <c:v>44773.279999999999</c:v>
                </c:pt>
                <c:pt idx="684">
                  <c:v>44859.33</c:v>
                </c:pt>
                <c:pt idx="685">
                  <c:v>46262.84</c:v>
                </c:pt>
                <c:pt idx="686">
                  <c:v>48659.02</c:v>
                </c:pt>
                <c:pt idx="687">
                  <c:v>49210.720000000001</c:v>
                </c:pt>
                <c:pt idx="688">
                  <c:v>50251</c:v>
                </c:pt>
                <c:pt idx="689">
                  <c:v>52224.73</c:v>
                </c:pt>
                <c:pt idx="690">
                  <c:v>54659.199999999997</c:v>
                </c:pt>
                <c:pt idx="691">
                  <c:v>56684.98</c:v>
                </c:pt>
                <c:pt idx="692">
                  <c:v>58179.81</c:v>
                </c:pt>
                <c:pt idx="693">
                  <c:v>59631.33</c:v>
                </c:pt>
                <c:pt idx="694">
                  <c:v>60113.17</c:v>
                </c:pt>
                <c:pt idx="695">
                  <c:v>59999.51</c:v>
                </c:pt>
                <c:pt idx="696">
                  <c:v>59567.35</c:v>
                </c:pt>
                <c:pt idx="697">
                  <c:v>58329.599999999999</c:v>
                </c:pt>
                <c:pt idx="698">
                  <c:v>56684.06</c:v>
                </c:pt>
                <c:pt idx="699">
                  <c:v>55392.43</c:v>
                </c:pt>
                <c:pt idx="700">
                  <c:v>55335.91</c:v>
                </c:pt>
                <c:pt idx="701">
                  <c:v>53737.9</c:v>
                </c:pt>
                <c:pt idx="702">
                  <c:v>50918.3</c:v>
                </c:pt>
                <c:pt idx="703">
                  <c:v>47899.1</c:v>
                </c:pt>
                <c:pt idx="704">
                  <c:v>45535.88</c:v>
                </c:pt>
                <c:pt idx="705">
                  <c:v>43818.86</c:v>
                </c:pt>
                <c:pt idx="706">
                  <c:v>42804</c:v>
                </c:pt>
                <c:pt idx="707">
                  <c:v>42202.2</c:v>
                </c:pt>
                <c:pt idx="708">
                  <c:v>42543.89</c:v>
                </c:pt>
                <c:pt idx="709">
                  <c:v>43959.56</c:v>
                </c:pt>
                <c:pt idx="710">
                  <c:v>46351.27</c:v>
                </c:pt>
                <c:pt idx="711">
                  <c:v>46977.64</c:v>
                </c:pt>
                <c:pt idx="712">
                  <c:v>48162.239999999998</c:v>
                </c:pt>
                <c:pt idx="713">
                  <c:v>50609.47</c:v>
                </c:pt>
                <c:pt idx="714">
                  <c:v>53772.41</c:v>
                </c:pt>
                <c:pt idx="715">
                  <c:v>57108.27</c:v>
                </c:pt>
                <c:pt idx="716">
                  <c:v>59891.79</c:v>
                </c:pt>
                <c:pt idx="717">
                  <c:v>62398.57</c:v>
                </c:pt>
                <c:pt idx="718">
                  <c:v>64045.62</c:v>
                </c:pt>
                <c:pt idx="719">
                  <c:v>64486.78</c:v>
                </c:pt>
                <c:pt idx="720">
                  <c:v>63771.11</c:v>
                </c:pt>
                <c:pt idx="721">
                  <c:v>62545.77</c:v>
                </c:pt>
                <c:pt idx="722">
                  <c:v>60770.91</c:v>
                </c:pt>
                <c:pt idx="723">
                  <c:v>58999.32</c:v>
                </c:pt>
                <c:pt idx="724">
                  <c:v>57907.3</c:v>
                </c:pt>
                <c:pt idx="725">
                  <c:v>55599.33</c:v>
                </c:pt>
                <c:pt idx="726">
                  <c:v>52100.43</c:v>
                </c:pt>
                <c:pt idx="727">
                  <c:v>48721.71</c:v>
                </c:pt>
                <c:pt idx="728">
                  <c:v>45751.38</c:v>
                </c:pt>
                <c:pt idx="729">
                  <c:v>43895.07</c:v>
                </c:pt>
                <c:pt idx="730">
                  <c:v>42514.2</c:v>
                </c:pt>
                <c:pt idx="731">
                  <c:v>41804.35</c:v>
                </c:pt>
                <c:pt idx="732">
                  <c:v>41840.410000000003</c:v>
                </c:pt>
                <c:pt idx="733">
                  <c:v>42888.24</c:v>
                </c:pt>
                <c:pt idx="734">
                  <c:v>45125.33</c:v>
                </c:pt>
                <c:pt idx="735">
                  <c:v>46070.75</c:v>
                </c:pt>
                <c:pt idx="736">
                  <c:v>47598.64</c:v>
                </c:pt>
                <c:pt idx="737">
                  <c:v>50235.76</c:v>
                </c:pt>
                <c:pt idx="738">
                  <c:v>53617.43</c:v>
                </c:pt>
                <c:pt idx="739">
                  <c:v>56860.2</c:v>
                </c:pt>
                <c:pt idx="740">
                  <c:v>59288.22</c:v>
                </c:pt>
                <c:pt idx="741">
                  <c:v>61481.15</c:v>
                </c:pt>
                <c:pt idx="742">
                  <c:v>61950.15</c:v>
                </c:pt>
                <c:pt idx="743">
                  <c:v>60975.86</c:v>
                </c:pt>
                <c:pt idx="744">
                  <c:v>60234.89</c:v>
                </c:pt>
                <c:pt idx="745">
                  <c:v>60149.95</c:v>
                </c:pt>
                <c:pt idx="746">
                  <c:v>59153.95</c:v>
                </c:pt>
                <c:pt idx="747">
                  <c:v>57848.7</c:v>
                </c:pt>
                <c:pt idx="748">
                  <c:v>57188.61</c:v>
                </c:pt>
                <c:pt idx="749">
                  <c:v>55085.61</c:v>
                </c:pt>
                <c:pt idx="750">
                  <c:v>51771.03</c:v>
                </c:pt>
                <c:pt idx="751">
                  <c:v>48318.81</c:v>
                </c:pt>
                <c:pt idx="752">
                  <c:v>45624.09</c:v>
                </c:pt>
                <c:pt idx="753">
                  <c:v>43512.959999999999</c:v>
                </c:pt>
                <c:pt idx="754">
                  <c:v>42175.79</c:v>
                </c:pt>
                <c:pt idx="755">
                  <c:v>41443.06</c:v>
                </c:pt>
                <c:pt idx="756">
                  <c:v>41439.14</c:v>
                </c:pt>
                <c:pt idx="757">
                  <c:v>42901.43</c:v>
                </c:pt>
                <c:pt idx="758">
                  <c:v>44906.31</c:v>
                </c:pt>
                <c:pt idx="759">
                  <c:v>45691.18</c:v>
                </c:pt>
                <c:pt idx="760">
                  <c:v>46945.25</c:v>
                </c:pt>
                <c:pt idx="761">
                  <c:v>49414.6</c:v>
                </c:pt>
                <c:pt idx="762">
                  <c:v>52366.34</c:v>
                </c:pt>
                <c:pt idx="763">
                  <c:v>55152.4</c:v>
                </c:pt>
                <c:pt idx="764">
                  <c:v>57854.74</c:v>
                </c:pt>
                <c:pt idx="765">
                  <c:v>60180.39</c:v>
                </c:pt>
                <c:pt idx="766">
                  <c:v>61347.98</c:v>
                </c:pt>
                <c:pt idx="767">
                  <c:v>61243.85</c:v>
                </c:pt>
                <c:pt idx="768">
                  <c:v>61100.4</c:v>
                </c:pt>
                <c:pt idx="769">
                  <c:v>60992.79</c:v>
                </c:pt>
                <c:pt idx="770">
                  <c:v>59726.25</c:v>
                </c:pt>
                <c:pt idx="771">
                  <c:v>57759.47</c:v>
                </c:pt>
                <c:pt idx="772">
                  <c:v>56370.25</c:v>
                </c:pt>
                <c:pt idx="773">
                  <c:v>54317.34</c:v>
                </c:pt>
                <c:pt idx="774">
                  <c:v>51779.55</c:v>
                </c:pt>
                <c:pt idx="775">
                  <c:v>48831.78</c:v>
                </c:pt>
                <c:pt idx="776">
                  <c:v>46219.97</c:v>
                </c:pt>
                <c:pt idx="777">
                  <c:v>44270.51</c:v>
                </c:pt>
                <c:pt idx="778">
                  <c:v>42744.56</c:v>
                </c:pt>
                <c:pt idx="779">
                  <c:v>41806.589999999997</c:v>
                </c:pt>
                <c:pt idx="780">
                  <c:v>41419.86</c:v>
                </c:pt>
                <c:pt idx="781">
                  <c:v>41223.949999999997</c:v>
                </c:pt>
                <c:pt idx="782">
                  <c:v>41542.870000000003</c:v>
                </c:pt>
                <c:pt idx="783">
                  <c:v>42002.400000000001</c:v>
                </c:pt>
                <c:pt idx="784">
                  <c:v>44343.68</c:v>
                </c:pt>
                <c:pt idx="785">
                  <c:v>47424.94</c:v>
                </c:pt>
                <c:pt idx="786">
                  <c:v>51173.69</c:v>
                </c:pt>
                <c:pt idx="787">
                  <c:v>54690.14</c:v>
                </c:pt>
                <c:pt idx="788">
                  <c:v>57385.32</c:v>
                </c:pt>
                <c:pt idx="789">
                  <c:v>59419.199999999997</c:v>
                </c:pt>
                <c:pt idx="790">
                  <c:v>60242.42</c:v>
                </c:pt>
                <c:pt idx="791">
                  <c:v>60453.59</c:v>
                </c:pt>
                <c:pt idx="792">
                  <c:v>59955.37</c:v>
                </c:pt>
                <c:pt idx="793">
                  <c:v>58229.32</c:v>
                </c:pt>
                <c:pt idx="794">
                  <c:v>55935.96</c:v>
                </c:pt>
                <c:pt idx="795">
                  <c:v>54145.91</c:v>
                </c:pt>
                <c:pt idx="796">
                  <c:v>52866.75</c:v>
                </c:pt>
                <c:pt idx="797">
                  <c:v>51095.81</c:v>
                </c:pt>
                <c:pt idx="798">
                  <c:v>48733.599999999999</c:v>
                </c:pt>
                <c:pt idx="799">
                  <c:v>46143.86</c:v>
                </c:pt>
                <c:pt idx="800">
                  <c:v>43707.97</c:v>
                </c:pt>
                <c:pt idx="801">
                  <c:v>41907.949999999997</c:v>
                </c:pt>
                <c:pt idx="802">
                  <c:v>40463.26</c:v>
                </c:pt>
                <c:pt idx="803">
                  <c:v>39442.58</c:v>
                </c:pt>
                <c:pt idx="804">
                  <c:v>38888.949999999997</c:v>
                </c:pt>
                <c:pt idx="805">
                  <c:v>38836.5</c:v>
                </c:pt>
                <c:pt idx="806">
                  <c:v>38981.86</c:v>
                </c:pt>
                <c:pt idx="807">
                  <c:v>39244.68</c:v>
                </c:pt>
                <c:pt idx="808">
                  <c:v>40989.31</c:v>
                </c:pt>
                <c:pt idx="809">
                  <c:v>43892.639999999999</c:v>
                </c:pt>
                <c:pt idx="810">
                  <c:v>46950.37</c:v>
                </c:pt>
                <c:pt idx="811">
                  <c:v>50139.15</c:v>
                </c:pt>
                <c:pt idx="812">
                  <c:v>53475.61</c:v>
                </c:pt>
                <c:pt idx="813">
                  <c:v>56055.85</c:v>
                </c:pt>
                <c:pt idx="814">
                  <c:v>57233.61</c:v>
                </c:pt>
                <c:pt idx="815">
                  <c:v>55649.48</c:v>
                </c:pt>
                <c:pt idx="816">
                  <c:v>54455.05</c:v>
                </c:pt>
                <c:pt idx="817">
                  <c:v>53723.74</c:v>
                </c:pt>
                <c:pt idx="818">
                  <c:v>52450.07</c:v>
                </c:pt>
                <c:pt idx="819">
                  <c:v>51308.79</c:v>
                </c:pt>
                <c:pt idx="820">
                  <c:v>50485.25</c:v>
                </c:pt>
                <c:pt idx="821">
                  <c:v>48780.46</c:v>
                </c:pt>
                <c:pt idx="822">
                  <c:v>46624.58</c:v>
                </c:pt>
                <c:pt idx="823">
                  <c:v>44125.79</c:v>
                </c:pt>
                <c:pt idx="824">
                  <c:v>41851.699999999997</c:v>
                </c:pt>
                <c:pt idx="825">
                  <c:v>40049.599999999999</c:v>
                </c:pt>
                <c:pt idx="826">
                  <c:v>38757.279999999999</c:v>
                </c:pt>
                <c:pt idx="827">
                  <c:v>37982.01</c:v>
                </c:pt>
                <c:pt idx="828">
                  <c:v>37808.910000000003</c:v>
                </c:pt>
                <c:pt idx="829">
                  <c:v>38308.22</c:v>
                </c:pt>
                <c:pt idx="830">
                  <c:v>38539.11</c:v>
                </c:pt>
                <c:pt idx="831">
                  <c:v>38539.370000000003</c:v>
                </c:pt>
                <c:pt idx="832">
                  <c:v>40106.78</c:v>
                </c:pt>
                <c:pt idx="833">
                  <c:v>43078.35</c:v>
                </c:pt>
                <c:pt idx="834">
                  <c:v>46486.02</c:v>
                </c:pt>
                <c:pt idx="835">
                  <c:v>50014.22</c:v>
                </c:pt>
                <c:pt idx="836">
                  <c:v>53678.47</c:v>
                </c:pt>
                <c:pt idx="837">
                  <c:v>56952.59</c:v>
                </c:pt>
                <c:pt idx="838">
                  <c:v>59632.97</c:v>
                </c:pt>
                <c:pt idx="839">
                  <c:v>61584.34</c:v>
                </c:pt>
                <c:pt idx="840">
                  <c:v>62748.25</c:v>
                </c:pt>
                <c:pt idx="841">
                  <c:v>62889.84</c:v>
                </c:pt>
                <c:pt idx="842">
                  <c:v>61692.81</c:v>
                </c:pt>
                <c:pt idx="843">
                  <c:v>59263.82</c:v>
                </c:pt>
                <c:pt idx="844">
                  <c:v>57558.21</c:v>
                </c:pt>
                <c:pt idx="845">
                  <c:v>54908.32</c:v>
                </c:pt>
                <c:pt idx="846">
                  <c:v>50986.78</c:v>
                </c:pt>
                <c:pt idx="847">
                  <c:v>47193.49</c:v>
                </c:pt>
                <c:pt idx="848">
                  <c:v>44160.37</c:v>
                </c:pt>
                <c:pt idx="849">
                  <c:v>42143.59</c:v>
                </c:pt>
                <c:pt idx="850">
                  <c:v>40778.589999999997</c:v>
                </c:pt>
                <c:pt idx="851">
                  <c:v>40114.49</c:v>
                </c:pt>
                <c:pt idx="852">
                  <c:v>40255.71</c:v>
                </c:pt>
                <c:pt idx="853">
                  <c:v>41697.03</c:v>
                </c:pt>
                <c:pt idx="854">
                  <c:v>43838.32</c:v>
                </c:pt>
                <c:pt idx="855">
                  <c:v>44785.19</c:v>
                </c:pt>
                <c:pt idx="856">
                  <c:v>46362.85</c:v>
                </c:pt>
                <c:pt idx="857">
                  <c:v>49127.4</c:v>
                </c:pt>
                <c:pt idx="858">
                  <c:v>52317.9</c:v>
                </c:pt>
                <c:pt idx="859">
                  <c:v>55790.69</c:v>
                </c:pt>
                <c:pt idx="860">
                  <c:v>59571.69</c:v>
                </c:pt>
                <c:pt idx="861">
                  <c:v>62808.89</c:v>
                </c:pt>
                <c:pt idx="862">
                  <c:v>65079.85</c:v>
                </c:pt>
                <c:pt idx="863">
                  <c:v>66172.47</c:v>
                </c:pt>
                <c:pt idx="864">
                  <c:v>66750.929999999993</c:v>
                </c:pt>
                <c:pt idx="865">
                  <c:v>66561.279999999999</c:v>
                </c:pt>
                <c:pt idx="866">
                  <c:v>65237.88</c:v>
                </c:pt>
                <c:pt idx="867">
                  <c:v>62453.42</c:v>
                </c:pt>
                <c:pt idx="868">
                  <c:v>60987.91</c:v>
                </c:pt>
                <c:pt idx="869">
                  <c:v>58261.88</c:v>
                </c:pt>
                <c:pt idx="870">
                  <c:v>54271.82</c:v>
                </c:pt>
                <c:pt idx="871">
                  <c:v>50108.55</c:v>
                </c:pt>
                <c:pt idx="872">
                  <c:v>46730.36</c:v>
                </c:pt>
                <c:pt idx="873">
                  <c:v>44470.2</c:v>
                </c:pt>
                <c:pt idx="874">
                  <c:v>42963.79</c:v>
                </c:pt>
                <c:pt idx="875">
                  <c:v>42070.79</c:v>
                </c:pt>
                <c:pt idx="876">
                  <c:v>41895.370000000003</c:v>
                </c:pt>
                <c:pt idx="877">
                  <c:v>43084.1</c:v>
                </c:pt>
                <c:pt idx="878">
                  <c:v>45009.25</c:v>
                </c:pt>
                <c:pt idx="879">
                  <c:v>45626.36</c:v>
                </c:pt>
                <c:pt idx="880">
                  <c:v>46931.05</c:v>
                </c:pt>
                <c:pt idx="881">
                  <c:v>49788.01</c:v>
                </c:pt>
                <c:pt idx="882">
                  <c:v>53482.52</c:v>
                </c:pt>
                <c:pt idx="883">
                  <c:v>57677.45</c:v>
                </c:pt>
                <c:pt idx="884">
                  <c:v>61743.73</c:v>
                </c:pt>
                <c:pt idx="885">
                  <c:v>65086.33</c:v>
                </c:pt>
                <c:pt idx="886">
                  <c:v>66683.56</c:v>
                </c:pt>
                <c:pt idx="887">
                  <c:v>66988.81</c:v>
                </c:pt>
                <c:pt idx="888">
                  <c:v>66590.61</c:v>
                </c:pt>
                <c:pt idx="889">
                  <c:v>65299.65</c:v>
                </c:pt>
                <c:pt idx="890">
                  <c:v>63822.36</c:v>
                </c:pt>
                <c:pt idx="891">
                  <c:v>61340.98</c:v>
                </c:pt>
                <c:pt idx="892">
                  <c:v>59477.1</c:v>
                </c:pt>
                <c:pt idx="893">
                  <c:v>56561.38</c:v>
                </c:pt>
                <c:pt idx="894">
                  <c:v>52514.63</c:v>
                </c:pt>
                <c:pt idx="895">
                  <c:v>48605.84</c:v>
                </c:pt>
                <c:pt idx="896">
                  <c:v>45585.95</c:v>
                </c:pt>
                <c:pt idx="897">
                  <c:v>43374.41</c:v>
                </c:pt>
                <c:pt idx="898">
                  <c:v>41874.61</c:v>
                </c:pt>
                <c:pt idx="899">
                  <c:v>41036.69</c:v>
                </c:pt>
                <c:pt idx="900">
                  <c:v>40969.56</c:v>
                </c:pt>
                <c:pt idx="901">
                  <c:v>42276.36</c:v>
                </c:pt>
                <c:pt idx="902">
                  <c:v>44437.89</c:v>
                </c:pt>
                <c:pt idx="903">
                  <c:v>45127.35</c:v>
                </c:pt>
                <c:pt idx="904">
                  <c:v>46261.04</c:v>
                </c:pt>
                <c:pt idx="905">
                  <c:v>48800.85</c:v>
                </c:pt>
                <c:pt idx="906">
                  <c:v>52478.1</c:v>
                </c:pt>
                <c:pt idx="907">
                  <c:v>56316.34</c:v>
                </c:pt>
                <c:pt idx="908">
                  <c:v>59879.08</c:v>
                </c:pt>
                <c:pt idx="909">
                  <c:v>62835.66</c:v>
                </c:pt>
                <c:pt idx="910">
                  <c:v>64463.87</c:v>
                </c:pt>
                <c:pt idx="911">
                  <c:v>65462.46</c:v>
                </c:pt>
                <c:pt idx="912">
                  <c:v>65852.86</c:v>
                </c:pt>
                <c:pt idx="913">
                  <c:v>65691.98</c:v>
                </c:pt>
                <c:pt idx="914">
                  <c:v>64078.36</c:v>
                </c:pt>
                <c:pt idx="915">
                  <c:v>61691.39</c:v>
                </c:pt>
                <c:pt idx="916">
                  <c:v>59755.3</c:v>
                </c:pt>
                <c:pt idx="917">
                  <c:v>56723.93</c:v>
                </c:pt>
                <c:pt idx="918">
                  <c:v>52832.88</c:v>
                </c:pt>
                <c:pt idx="919">
                  <c:v>48657.9</c:v>
                </c:pt>
                <c:pt idx="920">
                  <c:v>45397.72</c:v>
                </c:pt>
                <c:pt idx="921">
                  <c:v>42966.99</c:v>
                </c:pt>
                <c:pt idx="922">
                  <c:v>41286.18</c:v>
                </c:pt>
                <c:pt idx="923">
                  <c:v>40383.1</c:v>
                </c:pt>
                <c:pt idx="924">
                  <c:v>40205.089999999997</c:v>
                </c:pt>
                <c:pt idx="925">
                  <c:v>41496.89</c:v>
                </c:pt>
                <c:pt idx="926">
                  <c:v>43618.62</c:v>
                </c:pt>
                <c:pt idx="927">
                  <c:v>44533.98</c:v>
                </c:pt>
                <c:pt idx="928">
                  <c:v>45944.44</c:v>
                </c:pt>
                <c:pt idx="929">
                  <c:v>48761.65</c:v>
                </c:pt>
                <c:pt idx="930">
                  <c:v>52466.82</c:v>
                </c:pt>
                <c:pt idx="931">
                  <c:v>55832.54</c:v>
                </c:pt>
                <c:pt idx="932">
                  <c:v>59337.34</c:v>
                </c:pt>
                <c:pt idx="933">
                  <c:v>61955.26</c:v>
                </c:pt>
                <c:pt idx="934">
                  <c:v>63999.65</c:v>
                </c:pt>
                <c:pt idx="935">
                  <c:v>65346.54</c:v>
                </c:pt>
                <c:pt idx="936">
                  <c:v>66018.87</c:v>
                </c:pt>
                <c:pt idx="937">
                  <c:v>65305.7</c:v>
                </c:pt>
                <c:pt idx="938">
                  <c:v>63127.18</c:v>
                </c:pt>
                <c:pt idx="939">
                  <c:v>59986.82</c:v>
                </c:pt>
                <c:pt idx="940">
                  <c:v>57662</c:v>
                </c:pt>
                <c:pt idx="941">
                  <c:v>55000.36</c:v>
                </c:pt>
                <c:pt idx="942">
                  <c:v>52140.83</c:v>
                </c:pt>
                <c:pt idx="943">
                  <c:v>48861.77</c:v>
                </c:pt>
                <c:pt idx="944">
                  <c:v>45814.02</c:v>
                </c:pt>
                <c:pt idx="945">
                  <c:v>43390.07</c:v>
                </c:pt>
                <c:pt idx="946">
                  <c:v>41460.370000000003</c:v>
                </c:pt>
                <c:pt idx="947">
                  <c:v>40176.17</c:v>
                </c:pt>
                <c:pt idx="948">
                  <c:v>39419.919999999998</c:v>
                </c:pt>
                <c:pt idx="949">
                  <c:v>39334.21</c:v>
                </c:pt>
                <c:pt idx="950">
                  <c:v>39670.82</c:v>
                </c:pt>
                <c:pt idx="951">
                  <c:v>40246.58</c:v>
                </c:pt>
                <c:pt idx="952">
                  <c:v>42379.99</c:v>
                </c:pt>
                <c:pt idx="953">
                  <c:v>45906.74</c:v>
                </c:pt>
                <c:pt idx="954">
                  <c:v>50169.25</c:v>
                </c:pt>
                <c:pt idx="955">
                  <c:v>54008.05</c:v>
                </c:pt>
                <c:pt idx="956">
                  <c:v>57409.59</c:v>
                </c:pt>
                <c:pt idx="957">
                  <c:v>60076.21</c:v>
                </c:pt>
                <c:pt idx="958">
                  <c:v>62155.01</c:v>
                </c:pt>
                <c:pt idx="959">
                  <c:v>63865.83</c:v>
                </c:pt>
                <c:pt idx="960">
                  <c:v>64734.29</c:v>
                </c:pt>
                <c:pt idx="961">
                  <c:v>64440.98</c:v>
                </c:pt>
                <c:pt idx="962">
                  <c:v>62770.57</c:v>
                </c:pt>
                <c:pt idx="963">
                  <c:v>60241.34</c:v>
                </c:pt>
                <c:pt idx="964">
                  <c:v>58001.17</c:v>
                </c:pt>
                <c:pt idx="965">
                  <c:v>55030.28</c:v>
                </c:pt>
                <c:pt idx="966">
                  <c:v>51968.78</c:v>
                </c:pt>
                <c:pt idx="967">
                  <c:v>48896.79</c:v>
                </c:pt>
                <c:pt idx="968">
                  <c:v>46108</c:v>
                </c:pt>
                <c:pt idx="969">
                  <c:v>43968.98</c:v>
                </c:pt>
                <c:pt idx="970">
                  <c:v>42167.56</c:v>
                </c:pt>
                <c:pt idx="971">
                  <c:v>40907.949999999997</c:v>
                </c:pt>
                <c:pt idx="972">
                  <c:v>39820.910000000003</c:v>
                </c:pt>
                <c:pt idx="973">
                  <c:v>39625.279999999999</c:v>
                </c:pt>
                <c:pt idx="974">
                  <c:v>39331.75</c:v>
                </c:pt>
                <c:pt idx="975">
                  <c:v>39381.129999999997</c:v>
                </c:pt>
                <c:pt idx="976">
                  <c:v>41181.279999999999</c:v>
                </c:pt>
                <c:pt idx="977">
                  <c:v>44470.45</c:v>
                </c:pt>
                <c:pt idx="978">
                  <c:v>47766.1</c:v>
                </c:pt>
                <c:pt idx="979">
                  <c:v>51128.99</c:v>
                </c:pt>
                <c:pt idx="980">
                  <c:v>54270.32</c:v>
                </c:pt>
                <c:pt idx="981">
                  <c:v>56983.25</c:v>
                </c:pt>
                <c:pt idx="982">
                  <c:v>59171.32</c:v>
                </c:pt>
                <c:pt idx="983">
                  <c:v>61048.67</c:v>
                </c:pt>
                <c:pt idx="984">
                  <c:v>61911.69</c:v>
                </c:pt>
                <c:pt idx="985">
                  <c:v>61916.37</c:v>
                </c:pt>
                <c:pt idx="986">
                  <c:v>60453.18</c:v>
                </c:pt>
                <c:pt idx="987">
                  <c:v>57957.63</c:v>
                </c:pt>
                <c:pt idx="988">
                  <c:v>56709.15</c:v>
                </c:pt>
                <c:pt idx="989">
                  <c:v>54088.18</c:v>
                </c:pt>
                <c:pt idx="990">
                  <c:v>50375.03</c:v>
                </c:pt>
                <c:pt idx="991">
                  <c:v>46609.8</c:v>
                </c:pt>
                <c:pt idx="992">
                  <c:v>43439.85</c:v>
                </c:pt>
                <c:pt idx="993">
                  <c:v>41188.49</c:v>
                </c:pt>
                <c:pt idx="994">
                  <c:v>39821.589999999997</c:v>
                </c:pt>
                <c:pt idx="995">
                  <c:v>39001.72</c:v>
                </c:pt>
                <c:pt idx="996">
                  <c:v>39145.58</c:v>
                </c:pt>
                <c:pt idx="997">
                  <c:v>40410.9</c:v>
                </c:pt>
                <c:pt idx="998">
                  <c:v>42547.25</c:v>
                </c:pt>
                <c:pt idx="999">
                  <c:v>43124.82</c:v>
                </c:pt>
                <c:pt idx="1000">
                  <c:v>44254.95</c:v>
                </c:pt>
                <c:pt idx="1001">
                  <c:v>46386.09</c:v>
                </c:pt>
                <c:pt idx="1002">
                  <c:v>49426.8</c:v>
                </c:pt>
                <c:pt idx="1003">
                  <c:v>52678.400000000001</c:v>
                </c:pt>
                <c:pt idx="1004">
                  <c:v>55922.94</c:v>
                </c:pt>
                <c:pt idx="1005">
                  <c:v>59020.9</c:v>
                </c:pt>
                <c:pt idx="1006">
                  <c:v>61651.97</c:v>
                </c:pt>
                <c:pt idx="1007">
                  <c:v>63631.61</c:v>
                </c:pt>
                <c:pt idx="1008">
                  <c:v>65041.54</c:v>
                </c:pt>
                <c:pt idx="1009">
                  <c:v>65034.04</c:v>
                </c:pt>
                <c:pt idx="1010">
                  <c:v>63088.43</c:v>
                </c:pt>
                <c:pt idx="1011">
                  <c:v>60395.45</c:v>
                </c:pt>
                <c:pt idx="1012">
                  <c:v>58698.96</c:v>
                </c:pt>
                <c:pt idx="1013">
                  <c:v>55538.95</c:v>
                </c:pt>
                <c:pt idx="1014">
                  <c:v>51166.74</c:v>
                </c:pt>
                <c:pt idx="1015">
                  <c:v>47079.1</c:v>
                </c:pt>
                <c:pt idx="1016">
                  <c:v>43962.37</c:v>
                </c:pt>
                <c:pt idx="1017">
                  <c:v>41702.559999999998</c:v>
                </c:pt>
                <c:pt idx="1018">
                  <c:v>40332.71</c:v>
                </c:pt>
                <c:pt idx="1019">
                  <c:v>39562.39</c:v>
                </c:pt>
                <c:pt idx="1020">
                  <c:v>39314.480000000003</c:v>
                </c:pt>
                <c:pt idx="1021">
                  <c:v>40557.550000000003</c:v>
                </c:pt>
                <c:pt idx="1022">
                  <c:v>42778.400000000001</c:v>
                </c:pt>
                <c:pt idx="1023">
                  <c:v>43303.96</c:v>
                </c:pt>
                <c:pt idx="1024">
                  <c:v>44405.29</c:v>
                </c:pt>
                <c:pt idx="1025">
                  <c:v>46731.21</c:v>
                </c:pt>
                <c:pt idx="1026">
                  <c:v>50122.39</c:v>
                </c:pt>
                <c:pt idx="1027">
                  <c:v>53561.65</c:v>
                </c:pt>
                <c:pt idx="1028">
                  <c:v>57129.120000000003</c:v>
                </c:pt>
                <c:pt idx="1029">
                  <c:v>60496.17</c:v>
                </c:pt>
                <c:pt idx="1030">
                  <c:v>62931.22</c:v>
                </c:pt>
                <c:pt idx="1031">
                  <c:v>64951.42</c:v>
                </c:pt>
                <c:pt idx="1032">
                  <c:v>66233.820000000007</c:v>
                </c:pt>
                <c:pt idx="1033">
                  <c:v>66162.81</c:v>
                </c:pt>
                <c:pt idx="1034">
                  <c:v>64336.66</c:v>
                </c:pt>
                <c:pt idx="1035">
                  <c:v>61635.62</c:v>
                </c:pt>
                <c:pt idx="1036">
                  <c:v>59596.58</c:v>
                </c:pt>
                <c:pt idx="1037">
                  <c:v>56561.65</c:v>
                </c:pt>
                <c:pt idx="1038">
                  <c:v>52310.22</c:v>
                </c:pt>
                <c:pt idx="1039">
                  <c:v>48410.77</c:v>
                </c:pt>
                <c:pt idx="1040">
                  <c:v>44673.65</c:v>
                </c:pt>
                <c:pt idx="1041">
                  <c:v>42292.1</c:v>
                </c:pt>
                <c:pt idx="1042">
                  <c:v>40641.120000000003</c:v>
                </c:pt>
                <c:pt idx="1043">
                  <c:v>39557.96</c:v>
                </c:pt>
                <c:pt idx="1044">
                  <c:v>39338.93</c:v>
                </c:pt>
                <c:pt idx="1045">
                  <c:v>40520.9</c:v>
                </c:pt>
                <c:pt idx="1046">
                  <c:v>42692.13</c:v>
                </c:pt>
                <c:pt idx="1047">
                  <c:v>43358.93</c:v>
                </c:pt>
                <c:pt idx="1048">
                  <c:v>44428.1</c:v>
                </c:pt>
                <c:pt idx="1049">
                  <c:v>47030.51</c:v>
                </c:pt>
                <c:pt idx="1050">
                  <c:v>50214.85</c:v>
                </c:pt>
                <c:pt idx="1051">
                  <c:v>53378.66</c:v>
                </c:pt>
                <c:pt idx="1052">
                  <c:v>56543.19</c:v>
                </c:pt>
                <c:pt idx="1053">
                  <c:v>59647.06</c:v>
                </c:pt>
                <c:pt idx="1054">
                  <c:v>62173.25</c:v>
                </c:pt>
                <c:pt idx="1055">
                  <c:v>63981.53</c:v>
                </c:pt>
                <c:pt idx="1056">
                  <c:v>65099.06</c:v>
                </c:pt>
                <c:pt idx="1057">
                  <c:v>64763.07</c:v>
                </c:pt>
                <c:pt idx="1058">
                  <c:v>62518.54</c:v>
                </c:pt>
                <c:pt idx="1059">
                  <c:v>59690.1</c:v>
                </c:pt>
                <c:pt idx="1060">
                  <c:v>57956.18</c:v>
                </c:pt>
                <c:pt idx="1061">
                  <c:v>54845.07</c:v>
                </c:pt>
                <c:pt idx="1062">
                  <c:v>50966.54</c:v>
                </c:pt>
                <c:pt idx="1063">
                  <c:v>46893.27</c:v>
                </c:pt>
                <c:pt idx="1064">
                  <c:v>43700.74</c:v>
                </c:pt>
                <c:pt idx="1065">
                  <c:v>41423.21</c:v>
                </c:pt>
                <c:pt idx="1066">
                  <c:v>39870.42</c:v>
                </c:pt>
                <c:pt idx="1067">
                  <c:v>39002.120000000003</c:v>
                </c:pt>
                <c:pt idx="1068">
                  <c:v>38597.21</c:v>
                </c:pt>
                <c:pt idx="1069">
                  <c:v>39728.81</c:v>
                </c:pt>
                <c:pt idx="1070">
                  <c:v>41918.15</c:v>
                </c:pt>
                <c:pt idx="1071">
                  <c:v>42619.06</c:v>
                </c:pt>
                <c:pt idx="1072">
                  <c:v>43861.67</c:v>
                </c:pt>
                <c:pt idx="1073">
                  <c:v>46418.94</c:v>
                </c:pt>
                <c:pt idx="1074">
                  <c:v>49574.69</c:v>
                </c:pt>
                <c:pt idx="1075">
                  <c:v>52898.45</c:v>
                </c:pt>
                <c:pt idx="1076">
                  <c:v>56077.279999999999</c:v>
                </c:pt>
                <c:pt idx="1077">
                  <c:v>59182.95</c:v>
                </c:pt>
                <c:pt idx="1078">
                  <c:v>61575.35</c:v>
                </c:pt>
                <c:pt idx="1079">
                  <c:v>63496.14</c:v>
                </c:pt>
                <c:pt idx="1080">
                  <c:v>64799.65</c:v>
                </c:pt>
                <c:pt idx="1081">
                  <c:v>64656.77</c:v>
                </c:pt>
                <c:pt idx="1082">
                  <c:v>62675.7</c:v>
                </c:pt>
                <c:pt idx="1083">
                  <c:v>60071.35</c:v>
                </c:pt>
                <c:pt idx="1084">
                  <c:v>58602.98</c:v>
                </c:pt>
                <c:pt idx="1085">
                  <c:v>55996.17</c:v>
                </c:pt>
                <c:pt idx="1086">
                  <c:v>52604.72</c:v>
                </c:pt>
                <c:pt idx="1087">
                  <c:v>48971.839999999997</c:v>
                </c:pt>
                <c:pt idx="1088">
                  <c:v>45989.11</c:v>
                </c:pt>
                <c:pt idx="1089">
                  <c:v>43725.67</c:v>
                </c:pt>
                <c:pt idx="1090">
                  <c:v>42299.62</c:v>
                </c:pt>
                <c:pt idx="1091">
                  <c:v>41544.89</c:v>
                </c:pt>
                <c:pt idx="1092">
                  <c:v>41472.410000000003</c:v>
                </c:pt>
                <c:pt idx="1093">
                  <c:v>42741.39</c:v>
                </c:pt>
                <c:pt idx="1094">
                  <c:v>44859</c:v>
                </c:pt>
                <c:pt idx="1095">
                  <c:v>45710.32</c:v>
                </c:pt>
                <c:pt idx="1096">
                  <c:v>46970.47</c:v>
                </c:pt>
                <c:pt idx="1097">
                  <c:v>49945</c:v>
                </c:pt>
                <c:pt idx="1098">
                  <c:v>53692</c:v>
                </c:pt>
                <c:pt idx="1099">
                  <c:v>57187.79</c:v>
                </c:pt>
                <c:pt idx="1100">
                  <c:v>60341.02</c:v>
                </c:pt>
                <c:pt idx="1101">
                  <c:v>63449.82</c:v>
                </c:pt>
                <c:pt idx="1102">
                  <c:v>65435.6</c:v>
                </c:pt>
                <c:pt idx="1103">
                  <c:v>66211.399999999994</c:v>
                </c:pt>
                <c:pt idx="1104">
                  <c:v>66651.47</c:v>
                </c:pt>
                <c:pt idx="1105">
                  <c:v>66506.2</c:v>
                </c:pt>
                <c:pt idx="1106">
                  <c:v>64755.83</c:v>
                </c:pt>
                <c:pt idx="1107">
                  <c:v>62142.79</c:v>
                </c:pt>
                <c:pt idx="1108">
                  <c:v>60353.49</c:v>
                </c:pt>
                <c:pt idx="1109">
                  <c:v>58019.040000000001</c:v>
                </c:pt>
                <c:pt idx="1110">
                  <c:v>55077.32</c:v>
                </c:pt>
                <c:pt idx="1111">
                  <c:v>52037.21</c:v>
                </c:pt>
                <c:pt idx="1112">
                  <c:v>49106.23</c:v>
                </c:pt>
                <c:pt idx="1113">
                  <c:v>46801.94</c:v>
                </c:pt>
                <c:pt idx="1114">
                  <c:v>45111.91</c:v>
                </c:pt>
                <c:pt idx="1115">
                  <c:v>43923.23</c:v>
                </c:pt>
                <c:pt idx="1116">
                  <c:v>43196.71</c:v>
                </c:pt>
                <c:pt idx="1117">
                  <c:v>43329.2</c:v>
                </c:pt>
                <c:pt idx="1118">
                  <c:v>43630.03</c:v>
                </c:pt>
                <c:pt idx="1119">
                  <c:v>44190.28</c:v>
                </c:pt>
                <c:pt idx="1120">
                  <c:v>46504.03</c:v>
                </c:pt>
                <c:pt idx="1121">
                  <c:v>50364.68</c:v>
                </c:pt>
                <c:pt idx="1122">
                  <c:v>54108.26</c:v>
                </c:pt>
                <c:pt idx="1123">
                  <c:v>57804.36</c:v>
                </c:pt>
                <c:pt idx="1124">
                  <c:v>61307.18</c:v>
                </c:pt>
                <c:pt idx="1125">
                  <c:v>64100.05</c:v>
                </c:pt>
                <c:pt idx="1126">
                  <c:v>66067.16</c:v>
                </c:pt>
                <c:pt idx="1127">
                  <c:v>67224.56</c:v>
                </c:pt>
                <c:pt idx="1128">
                  <c:v>67590.27</c:v>
                </c:pt>
                <c:pt idx="1129">
                  <c:v>67120.899999999994</c:v>
                </c:pt>
                <c:pt idx="1130">
                  <c:v>65476.01</c:v>
                </c:pt>
                <c:pt idx="1131">
                  <c:v>62635.46</c:v>
                </c:pt>
                <c:pt idx="1132">
                  <c:v>60678.69</c:v>
                </c:pt>
                <c:pt idx="1133">
                  <c:v>58119.61</c:v>
                </c:pt>
                <c:pt idx="1134">
                  <c:v>55152.38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C-44D8-96D8-F2FD72CFB585}"/>
            </c:ext>
          </c:extLst>
        </c:ser>
        <c:ser>
          <c:idx val="1"/>
          <c:order val="1"/>
          <c:tx>
            <c:strRef>
              <c:f>WSB!$R$1</c:f>
              <c:strCache>
                <c:ptCount val="1"/>
                <c:pt idx="0">
                  <c:v>Total WSB vs Load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WSB!$A$2:$A$1136</c:f>
              <c:numCache>
                <c:formatCode>_(* #,##0.00_);_(* \(#,##0.00\);_(* "-"??_);_(@_)</c:formatCode>
                <c:ptCount val="1135"/>
                <c:pt idx="0">
                  <c:v>44774.708333333336</c:v>
                </c:pt>
                <c:pt idx="1">
                  <c:v>44774.75</c:v>
                </c:pt>
                <c:pt idx="2">
                  <c:v>44774.791666666664</c:v>
                </c:pt>
                <c:pt idx="3">
                  <c:v>44774.833333333336</c:v>
                </c:pt>
                <c:pt idx="4">
                  <c:v>44774.875</c:v>
                </c:pt>
                <c:pt idx="5">
                  <c:v>44774.916666666664</c:v>
                </c:pt>
                <c:pt idx="6">
                  <c:v>44774.958333333336</c:v>
                </c:pt>
                <c:pt idx="7">
                  <c:v>44775</c:v>
                </c:pt>
                <c:pt idx="8">
                  <c:v>44775.041666666664</c:v>
                </c:pt>
                <c:pt idx="9">
                  <c:v>44775.083333333336</c:v>
                </c:pt>
                <c:pt idx="10">
                  <c:v>44775.125</c:v>
                </c:pt>
                <c:pt idx="11">
                  <c:v>44775.166666666664</c:v>
                </c:pt>
                <c:pt idx="12">
                  <c:v>44775.208333333336</c:v>
                </c:pt>
                <c:pt idx="13">
                  <c:v>44775.25</c:v>
                </c:pt>
                <c:pt idx="14">
                  <c:v>44775.291666666664</c:v>
                </c:pt>
                <c:pt idx="15">
                  <c:v>44775.333333333336</c:v>
                </c:pt>
                <c:pt idx="16">
                  <c:v>44775.375</c:v>
                </c:pt>
                <c:pt idx="17">
                  <c:v>44775.416666666664</c:v>
                </c:pt>
                <c:pt idx="18">
                  <c:v>44775.458333333336</c:v>
                </c:pt>
                <c:pt idx="19">
                  <c:v>44775.5</c:v>
                </c:pt>
                <c:pt idx="20">
                  <c:v>44775.541666666664</c:v>
                </c:pt>
                <c:pt idx="21">
                  <c:v>44775.583333333336</c:v>
                </c:pt>
                <c:pt idx="22">
                  <c:v>44775.625</c:v>
                </c:pt>
                <c:pt idx="23">
                  <c:v>44775.666666666664</c:v>
                </c:pt>
                <c:pt idx="24">
                  <c:v>44775.708333333336</c:v>
                </c:pt>
                <c:pt idx="25">
                  <c:v>44775.75</c:v>
                </c:pt>
                <c:pt idx="26">
                  <c:v>44775.791666666664</c:v>
                </c:pt>
                <c:pt idx="27">
                  <c:v>44775.833333333336</c:v>
                </c:pt>
                <c:pt idx="28">
                  <c:v>44775.875</c:v>
                </c:pt>
                <c:pt idx="29">
                  <c:v>44775.916666666664</c:v>
                </c:pt>
                <c:pt idx="30">
                  <c:v>44775.958333333336</c:v>
                </c:pt>
                <c:pt idx="31">
                  <c:v>44776</c:v>
                </c:pt>
                <c:pt idx="32">
                  <c:v>44776.041666666664</c:v>
                </c:pt>
                <c:pt idx="33">
                  <c:v>44776.083333333336</c:v>
                </c:pt>
                <c:pt idx="34">
                  <c:v>44776.125</c:v>
                </c:pt>
                <c:pt idx="35">
                  <c:v>44776.166666666664</c:v>
                </c:pt>
                <c:pt idx="36">
                  <c:v>44776.208333333336</c:v>
                </c:pt>
                <c:pt idx="37">
                  <c:v>44776.25</c:v>
                </c:pt>
                <c:pt idx="38">
                  <c:v>44776.291666666664</c:v>
                </c:pt>
                <c:pt idx="39">
                  <c:v>44776.333333333336</c:v>
                </c:pt>
                <c:pt idx="40">
                  <c:v>44776.375</c:v>
                </c:pt>
                <c:pt idx="41">
                  <c:v>44776.416666666664</c:v>
                </c:pt>
                <c:pt idx="42">
                  <c:v>44776.458333333336</c:v>
                </c:pt>
                <c:pt idx="43">
                  <c:v>44776.5</c:v>
                </c:pt>
                <c:pt idx="44">
                  <c:v>44776.541666666664</c:v>
                </c:pt>
                <c:pt idx="45">
                  <c:v>44776.583333333336</c:v>
                </c:pt>
                <c:pt idx="46">
                  <c:v>44776.625</c:v>
                </c:pt>
                <c:pt idx="47">
                  <c:v>44776.666666666664</c:v>
                </c:pt>
                <c:pt idx="48">
                  <c:v>44776.708333333336</c:v>
                </c:pt>
                <c:pt idx="49">
                  <c:v>44776.75</c:v>
                </c:pt>
                <c:pt idx="50">
                  <c:v>44776.791666666664</c:v>
                </c:pt>
                <c:pt idx="51">
                  <c:v>44776.833333333336</c:v>
                </c:pt>
                <c:pt idx="52">
                  <c:v>44776.875</c:v>
                </c:pt>
                <c:pt idx="53">
                  <c:v>44776.916666666664</c:v>
                </c:pt>
                <c:pt idx="54">
                  <c:v>44776.958333333336</c:v>
                </c:pt>
                <c:pt idx="55">
                  <c:v>44777</c:v>
                </c:pt>
                <c:pt idx="56">
                  <c:v>44777.041666666664</c:v>
                </c:pt>
                <c:pt idx="57">
                  <c:v>44777.083333333336</c:v>
                </c:pt>
                <c:pt idx="58">
                  <c:v>44777.125</c:v>
                </c:pt>
                <c:pt idx="59">
                  <c:v>44777.166666666664</c:v>
                </c:pt>
                <c:pt idx="60">
                  <c:v>44777.208333333336</c:v>
                </c:pt>
                <c:pt idx="61">
                  <c:v>44777.25</c:v>
                </c:pt>
                <c:pt idx="62">
                  <c:v>44777.291666666664</c:v>
                </c:pt>
                <c:pt idx="63">
                  <c:v>44777.333333333336</c:v>
                </c:pt>
                <c:pt idx="64">
                  <c:v>44777.375</c:v>
                </c:pt>
                <c:pt idx="65">
                  <c:v>44777.416666666664</c:v>
                </c:pt>
                <c:pt idx="66">
                  <c:v>44777.458333333336</c:v>
                </c:pt>
                <c:pt idx="67">
                  <c:v>44777.5</c:v>
                </c:pt>
                <c:pt idx="68">
                  <c:v>44777.541666666664</c:v>
                </c:pt>
                <c:pt idx="69">
                  <c:v>44777.583333333336</c:v>
                </c:pt>
                <c:pt idx="70">
                  <c:v>44777.625</c:v>
                </c:pt>
                <c:pt idx="71">
                  <c:v>44777.666666666664</c:v>
                </c:pt>
                <c:pt idx="72">
                  <c:v>44777.708333333336</c:v>
                </c:pt>
                <c:pt idx="73">
                  <c:v>44777.75</c:v>
                </c:pt>
                <c:pt idx="74">
                  <c:v>44777.791666666664</c:v>
                </c:pt>
                <c:pt idx="75">
                  <c:v>44777.833333333336</c:v>
                </c:pt>
                <c:pt idx="76">
                  <c:v>44777.875</c:v>
                </c:pt>
                <c:pt idx="77">
                  <c:v>44777.916666666664</c:v>
                </c:pt>
                <c:pt idx="78">
                  <c:v>44777.958333333336</c:v>
                </c:pt>
                <c:pt idx="79">
                  <c:v>44778</c:v>
                </c:pt>
                <c:pt idx="80">
                  <c:v>44778.041666666664</c:v>
                </c:pt>
                <c:pt idx="81">
                  <c:v>44778.083333333336</c:v>
                </c:pt>
                <c:pt idx="82">
                  <c:v>44778.125</c:v>
                </c:pt>
                <c:pt idx="83">
                  <c:v>44778.166666666664</c:v>
                </c:pt>
                <c:pt idx="84">
                  <c:v>44778.208333333336</c:v>
                </c:pt>
                <c:pt idx="85">
                  <c:v>44778.25</c:v>
                </c:pt>
                <c:pt idx="86">
                  <c:v>44778.291666666664</c:v>
                </c:pt>
                <c:pt idx="87">
                  <c:v>44778.333333333336</c:v>
                </c:pt>
                <c:pt idx="88">
                  <c:v>44778.375</c:v>
                </c:pt>
                <c:pt idx="89">
                  <c:v>44778.416666666664</c:v>
                </c:pt>
                <c:pt idx="90">
                  <c:v>44778.458333333336</c:v>
                </c:pt>
                <c:pt idx="91">
                  <c:v>44778.5</c:v>
                </c:pt>
                <c:pt idx="92">
                  <c:v>44778.541666666664</c:v>
                </c:pt>
                <c:pt idx="93">
                  <c:v>44778.583333333336</c:v>
                </c:pt>
                <c:pt idx="94">
                  <c:v>44778.625</c:v>
                </c:pt>
                <c:pt idx="95">
                  <c:v>44778.666666666664</c:v>
                </c:pt>
                <c:pt idx="96">
                  <c:v>44778.708333333336</c:v>
                </c:pt>
                <c:pt idx="97">
                  <c:v>44778.75</c:v>
                </c:pt>
                <c:pt idx="98">
                  <c:v>44778.791666666664</c:v>
                </c:pt>
                <c:pt idx="99">
                  <c:v>44778.833333333336</c:v>
                </c:pt>
                <c:pt idx="100">
                  <c:v>44778.875</c:v>
                </c:pt>
                <c:pt idx="101">
                  <c:v>44778.916666666664</c:v>
                </c:pt>
                <c:pt idx="102">
                  <c:v>44778.958333333336</c:v>
                </c:pt>
                <c:pt idx="103">
                  <c:v>44779</c:v>
                </c:pt>
                <c:pt idx="104">
                  <c:v>44779.041666666664</c:v>
                </c:pt>
                <c:pt idx="105">
                  <c:v>44779.083333333336</c:v>
                </c:pt>
                <c:pt idx="106">
                  <c:v>44779.125</c:v>
                </c:pt>
                <c:pt idx="107">
                  <c:v>44779.166666666664</c:v>
                </c:pt>
                <c:pt idx="108">
                  <c:v>44779.208333333336</c:v>
                </c:pt>
                <c:pt idx="109">
                  <c:v>44779.25</c:v>
                </c:pt>
                <c:pt idx="110">
                  <c:v>44779.291666666664</c:v>
                </c:pt>
                <c:pt idx="111">
                  <c:v>44779.333333333336</c:v>
                </c:pt>
                <c:pt idx="112">
                  <c:v>44779.375</c:v>
                </c:pt>
                <c:pt idx="113">
                  <c:v>44779.416666666664</c:v>
                </c:pt>
                <c:pt idx="114">
                  <c:v>44779.458333333336</c:v>
                </c:pt>
                <c:pt idx="115">
                  <c:v>44779.5</c:v>
                </c:pt>
                <c:pt idx="116">
                  <c:v>44779.541666666664</c:v>
                </c:pt>
                <c:pt idx="117">
                  <c:v>44779.583333333336</c:v>
                </c:pt>
                <c:pt idx="118">
                  <c:v>44779.625</c:v>
                </c:pt>
                <c:pt idx="119">
                  <c:v>44779.666666666664</c:v>
                </c:pt>
                <c:pt idx="120">
                  <c:v>44779.708333333336</c:v>
                </c:pt>
                <c:pt idx="121">
                  <c:v>44779.75</c:v>
                </c:pt>
                <c:pt idx="122">
                  <c:v>44779.791666666664</c:v>
                </c:pt>
                <c:pt idx="123">
                  <c:v>44779.833333333336</c:v>
                </c:pt>
                <c:pt idx="124">
                  <c:v>44779.875</c:v>
                </c:pt>
                <c:pt idx="125">
                  <c:v>44779.916666666664</c:v>
                </c:pt>
                <c:pt idx="126">
                  <c:v>44779.958333333336</c:v>
                </c:pt>
                <c:pt idx="127">
                  <c:v>44780</c:v>
                </c:pt>
                <c:pt idx="128">
                  <c:v>44780.041666666664</c:v>
                </c:pt>
                <c:pt idx="129">
                  <c:v>44780.083333333336</c:v>
                </c:pt>
                <c:pt idx="130">
                  <c:v>44780.125</c:v>
                </c:pt>
                <c:pt idx="131">
                  <c:v>44780.166666666664</c:v>
                </c:pt>
                <c:pt idx="132">
                  <c:v>44780.208333333336</c:v>
                </c:pt>
                <c:pt idx="133">
                  <c:v>44780.25</c:v>
                </c:pt>
                <c:pt idx="134">
                  <c:v>44780.291666666664</c:v>
                </c:pt>
                <c:pt idx="135">
                  <c:v>44780.333333333336</c:v>
                </c:pt>
                <c:pt idx="136">
                  <c:v>44780.375</c:v>
                </c:pt>
                <c:pt idx="137">
                  <c:v>44780.416666666664</c:v>
                </c:pt>
                <c:pt idx="138">
                  <c:v>44780.458333333336</c:v>
                </c:pt>
                <c:pt idx="139">
                  <c:v>44780.5</c:v>
                </c:pt>
                <c:pt idx="140">
                  <c:v>44780.541666666664</c:v>
                </c:pt>
                <c:pt idx="141">
                  <c:v>44780.583333333336</c:v>
                </c:pt>
                <c:pt idx="142">
                  <c:v>44780.625</c:v>
                </c:pt>
                <c:pt idx="143">
                  <c:v>44780.666666666664</c:v>
                </c:pt>
                <c:pt idx="144">
                  <c:v>44780.708333333336</c:v>
                </c:pt>
                <c:pt idx="145">
                  <c:v>44780.75</c:v>
                </c:pt>
                <c:pt idx="146">
                  <c:v>44780.791666666664</c:v>
                </c:pt>
                <c:pt idx="147">
                  <c:v>44780.833333333336</c:v>
                </c:pt>
                <c:pt idx="148">
                  <c:v>44780.875</c:v>
                </c:pt>
                <c:pt idx="149">
                  <c:v>44780.916666666664</c:v>
                </c:pt>
                <c:pt idx="150">
                  <c:v>44780.958333333336</c:v>
                </c:pt>
                <c:pt idx="151">
                  <c:v>44781</c:v>
                </c:pt>
                <c:pt idx="152">
                  <c:v>44781.041666666664</c:v>
                </c:pt>
                <c:pt idx="153">
                  <c:v>44781.083333333336</c:v>
                </c:pt>
                <c:pt idx="154">
                  <c:v>44781.125</c:v>
                </c:pt>
                <c:pt idx="155">
                  <c:v>44781.166666666664</c:v>
                </c:pt>
                <c:pt idx="156">
                  <c:v>44781.208333333336</c:v>
                </c:pt>
                <c:pt idx="157">
                  <c:v>44781.25</c:v>
                </c:pt>
                <c:pt idx="158">
                  <c:v>44781.291666666664</c:v>
                </c:pt>
                <c:pt idx="159">
                  <c:v>44781.333333333336</c:v>
                </c:pt>
                <c:pt idx="160">
                  <c:v>44781.375</c:v>
                </c:pt>
                <c:pt idx="161">
                  <c:v>44781.416666666664</c:v>
                </c:pt>
                <c:pt idx="162">
                  <c:v>44781.458333333336</c:v>
                </c:pt>
                <c:pt idx="163">
                  <c:v>44781.5</c:v>
                </c:pt>
                <c:pt idx="164">
                  <c:v>44781.541666666664</c:v>
                </c:pt>
                <c:pt idx="165">
                  <c:v>44781.583333333336</c:v>
                </c:pt>
                <c:pt idx="166">
                  <c:v>44781.625</c:v>
                </c:pt>
                <c:pt idx="167">
                  <c:v>44781.666666666664</c:v>
                </c:pt>
                <c:pt idx="168">
                  <c:v>44781.708333333336</c:v>
                </c:pt>
                <c:pt idx="169">
                  <c:v>44781.75</c:v>
                </c:pt>
                <c:pt idx="170">
                  <c:v>44781.791666666664</c:v>
                </c:pt>
                <c:pt idx="171">
                  <c:v>44781.833333333336</c:v>
                </c:pt>
                <c:pt idx="172">
                  <c:v>44781.875</c:v>
                </c:pt>
                <c:pt idx="173">
                  <c:v>44781.916666666664</c:v>
                </c:pt>
                <c:pt idx="174">
                  <c:v>44781.958333333336</c:v>
                </c:pt>
                <c:pt idx="175">
                  <c:v>44782</c:v>
                </c:pt>
                <c:pt idx="176">
                  <c:v>44782.041666666664</c:v>
                </c:pt>
                <c:pt idx="177">
                  <c:v>44782.083333333336</c:v>
                </c:pt>
                <c:pt idx="178">
                  <c:v>44782.125</c:v>
                </c:pt>
                <c:pt idx="179">
                  <c:v>44782.166666666664</c:v>
                </c:pt>
                <c:pt idx="180">
                  <c:v>44782.208333333336</c:v>
                </c:pt>
                <c:pt idx="181">
                  <c:v>44782.25</c:v>
                </c:pt>
                <c:pt idx="182">
                  <c:v>44782.291666666664</c:v>
                </c:pt>
                <c:pt idx="183">
                  <c:v>44782.333333333336</c:v>
                </c:pt>
                <c:pt idx="184">
                  <c:v>44782.375</c:v>
                </c:pt>
                <c:pt idx="185">
                  <c:v>44782.416666666664</c:v>
                </c:pt>
                <c:pt idx="186">
                  <c:v>44782.458333333336</c:v>
                </c:pt>
                <c:pt idx="187">
                  <c:v>44782.5</c:v>
                </c:pt>
                <c:pt idx="188">
                  <c:v>44782.541666666664</c:v>
                </c:pt>
                <c:pt idx="189">
                  <c:v>44782.583333333336</c:v>
                </c:pt>
                <c:pt idx="190">
                  <c:v>44782.625</c:v>
                </c:pt>
                <c:pt idx="191">
                  <c:v>44782.666666666664</c:v>
                </c:pt>
                <c:pt idx="192">
                  <c:v>44782.708333333336</c:v>
                </c:pt>
                <c:pt idx="193">
                  <c:v>44782.75</c:v>
                </c:pt>
                <c:pt idx="194">
                  <c:v>44782.791666666664</c:v>
                </c:pt>
                <c:pt idx="195">
                  <c:v>44782.833333333336</c:v>
                </c:pt>
                <c:pt idx="196">
                  <c:v>44782.875</c:v>
                </c:pt>
                <c:pt idx="197">
                  <c:v>44782.916666666664</c:v>
                </c:pt>
                <c:pt idx="198">
                  <c:v>44782.958333333336</c:v>
                </c:pt>
                <c:pt idx="199">
                  <c:v>44783</c:v>
                </c:pt>
                <c:pt idx="200">
                  <c:v>44783.041666666664</c:v>
                </c:pt>
                <c:pt idx="201">
                  <c:v>44783.083333333336</c:v>
                </c:pt>
                <c:pt idx="202">
                  <c:v>44783.125</c:v>
                </c:pt>
                <c:pt idx="203">
                  <c:v>44783.166666666664</c:v>
                </c:pt>
                <c:pt idx="204">
                  <c:v>44783.208333333336</c:v>
                </c:pt>
                <c:pt idx="205">
                  <c:v>44783.25</c:v>
                </c:pt>
                <c:pt idx="206">
                  <c:v>44783.291666666664</c:v>
                </c:pt>
                <c:pt idx="207">
                  <c:v>44783.333333333336</c:v>
                </c:pt>
                <c:pt idx="208">
                  <c:v>44783.375</c:v>
                </c:pt>
                <c:pt idx="209">
                  <c:v>44783.416666666664</c:v>
                </c:pt>
                <c:pt idx="210">
                  <c:v>44783.458333333336</c:v>
                </c:pt>
                <c:pt idx="211">
                  <c:v>44783.5</c:v>
                </c:pt>
                <c:pt idx="212">
                  <c:v>44783.541666666664</c:v>
                </c:pt>
                <c:pt idx="213">
                  <c:v>44783.583333333336</c:v>
                </c:pt>
                <c:pt idx="214">
                  <c:v>44783.625</c:v>
                </c:pt>
                <c:pt idx="215">
                  <c:v>44783.666666666664</c:v>
                </c:pt>
                <c:pt idx="216">
                  <c:v>44783.708333333336</c:v>
                </c:pt>
                <c:pt idx="217">
                  <c:v>44783.75</c:v>
                </c:pt>
                <c:pt idx="218">
                  <c:v>44783.791666666664</c:v>
                </c:pt>
                <c:pt idx="219">
                  <c:v>44783.833333333336</c:v>
                </c:pt>
                <c:pt idx="220">
                  <c:v>44783.875</c:v>
                </c:pt>
                <c:pt idx="221">
                  <c:v>44783.916666666664</c:v>
                </c:pt>
                <c:pt idx="222">
                  <c:v>44783.958333333336</c:v>
                </c:pt>
                <c:pt idx="223">
                  <c:v>44784</c:v>
                </c:pt>
                <c:pt idx="224">
                  <c:v>44784.041666666664</c:v>
                </c:pt>
                <c:pt idx="225">
                  <c:v>44784.083333333336</c:v>
                </c:pt>
                <c:pt idx="226">
                  <c:v>44784.125</c:v>
                </c:pt>
                <c:pt idx="227">
                  <c:v>44784.166666666664</c:v>
                </c:pt>
                <c:pt idx="228">
                  <c:v>44784.208333333336</c:v>
                </c:pt>
                <c:pt idx="229">
                  <c:v>44784.25</c:v>
                </c:pt>
                <c:pt idx="230">
                  <c:v>44784.291666666664</c:v>
                </c:pt>
                <c:pt idx="231">
                  <c:v>44784.333333333336</c:v>
                </c:pt>
                <c:pt idx="232">
                  <c:v>44784.375</c:v>
                </c:pt>
                <c:pt idx="233">
                  <c:v>44784.416666666664</c:v>
                </c:pt>
                <c:pt idx="234">
                  <c:v>44784.458333333336</c:v>
                </c:pt>
                <c:pt idx="235">
                  <c:v>44784.5</c:v>
                </c:pt>
                <c:pt idx="236">
                  <c:v>44784.541666666664</c:v>
                </c:pt>
                <c:pt idx="237">
                  <c:v>44784.583333333336</c:v>
                </c:pt>
                <c:pt idx="238">
                  <c:v>44784.625</c:v>
                </c:pt>
                <c:pt idx="239">
                  <c:v>44784.666666666664</c:v>
                </c:pt>
                <c:pt idx="240">
                  <c:v>44784.708333333336</c:v>
                </c:pt>
                <c:pt idx="241">
                  <c:v>44784.75</c:v>
                </c:pt>
                <c:pt idx="242">
                  <c:v>44784.791666666664</c:v>
                </c:pt>
                <c:pt idx="243">
                  <c:v>44784.833333333336</c:v>
                </c:pt>
                <c:pt idx="244">
                  <c:v>44784.875</c:v>
                </c:pt>
                <c:pt idx="245">
                  <c:v>44784.916666666664</c:v>
                </c:pt>
                <c:pt idx="246">
                  <c:v>44784.958333333336</c:v>
                </c:pt>
                <c:pt idx="247">
                  <c:v>44785</c:v>
                </c:pt>
                <c:pt idx="248">
                  <c:v>44785.041666666664</c:v>
                </c:pt>
                <c:pt idx="249">
                  <c:v>44785.083333333336</c:v>
                </c:pt>
                <c:pt idx="250">
                  <c:v>44785.125</c:v>
                </c:pt>
                <c:pt idx="251">
                  <c:v>44785.166666666664</c:v>
                </c:pt>
                <c:pt idx="252">
                  <c:v>44785.208333333336</c:v>
                </c:pt>
                <c:pt idx="253">
                  <c:v>44785.25</c:v>
                </c:pt>
                <c:pt idx="254">
                  <c:v>44785.291666666664</c:v>
                </c:pt>
                <c:pt idx="255">
                  <c:v>44785.333333333336</c:v>
                </c:pt>
                <c:pt idx="256">
                  <c:v>44785.375</c:v>
                </c:pt>
                <c:pt idx="257">
                  <c:v>44785.416666666664</c:v>
                </c:pt>
                <c:pt idx="258">
                  <c:v>44785.458333333336</c:v>
                </c:pt>
                <c:pt idx="259">
                  <c:v>44785.5</c:v>
                </c:pt>
                <c:pt idx="260">
                  <c:v>44785.541666666664</c:v>
                </c:pt>
                <c:pt idx="261">
                  <c:v>44785.583333333336</c:v>
                </c:pt>
                <c:pt idx="262">
                  <c:v>44785.625</c:v>
                </c:pt>
                <c:pt idx="263">
                  <c:v>44785.666666666664</c:v>
                </c:pt>
                <c:pt idx="264">
                  <c:v>44785.708333333336</c:v>
                </c:pt>
                <c:pt idx="265">
                  <c:v>44785.75</c:v>
                </c:pt>
                <c:pt idx="266">
                  <c:v>44785.791666666664</c:v>
                </c:pt>
                <c:pt idx="267">
                  <c:v>44785.833333333336</c:v>
                </c:pt>
                <c:pt idx="268">
                  <c:v>44785.875</c:v>
                </c:pt>
                <c:pt idx="269">
                  <c:v>44785.916666666664</c:v>
                </c:pt>
                <c:pt idx="270">
                  <c:v>44785.958333333336</c:v>
                </c:pt>
                <c:pt idx="271">
                  <c:v>44786</c:v>
                </c:pt>
                <c:pt idx="272">
                  <c:v>44786.041666666664</c:v>
                </c:pt>
                <c:pt idx="273">
                  <c:v>44786.083333333336</c:v>
                </c:pt>
                <c:pt idx="274">
                  <c:v>44786.125</c:v>
                </c:pt>
                <c:pt idx="275">
                  <c:v>44786.166666666664</c:v>
                </c:pt>
                <c:pt idx="276">
                  <c:v>44786.208333333336</c:v>
                </c:pt>
                <c:pt idx="277">
                  <c:v>44786.25</c:v>
                </c:pt>
                <c:pt idx="278">
                  <c:v>44786.291666666664</c:v>
                </c:pt>
                <c:pt idx="279">
                  <c:v>44786.333333333336</c:v>
                </c:pt>
                <c:pt idx="280">
                  <c:v>44786.375</c:v>
                </c:pt>
                <c:pt idx="281">
                  <c:v>44786.416666666664</c:v>
                </c:pt>
                <c:pt idx="282">
                  <c:v>44786.458333333336</c:v>
                </c:pt>
                <c:pt idx="283">
                  <c:v>44786.5</c:v>
                </c:pt>
                <c:pt idx="284">
                  <c:v>44786.541666666664</c:v>
                </c:pt>
                <c:pt idx="285">
                  <c:v>44786.583333333336</c:v>
                </c:pt>
                <c:pt idx="286">
                  <c:v>44786.625</c:v>
                </c:pt>
                <c:pt idx="287">
                  <c:v>44786.666666666664</c:v>
                </c:pt>
                <c:pt idx="288">
                  <c:v>44786.708333333336</c:v>
                </c:pt>
                <c:pt idx="289">
                  <c:v>44786.75</c:v>
                </c:pt>
                <c:pt idx="290">
                  <c:v>44786.791666666664</c:v>
                </c:pt>
                <c:pt idx="291">
                  <c:v>44786.833333333336</c:v>
                </c:pt>
                <c:pt idx="292">
                  <c:v>44786.875</c:v>
                </c:pt>
                <c:pt idx="293">
                  <c:v>44786.916666666664</c:v>
                </c:pt>
                <c:pt idx="294">
                  <c:v>44786.958333333336</c:v>
                </c:pt>
                <c:pt idx="295">
                  <c:v>44787</c:v>
                </c:pt>
                <c:pt idx="296">
                  <c:v>44787.041666666664</c:v>
                </c:pt>
                <c:pt idx="297">
                  <c:v>44787.083333333336</c:v>
                </c:pt>
                <c:pt idx="298">
                  <c:v>44787.125</c:v>
                </c:pt>
                <c:pt idx="299">
                  <c:v>44787.166666666664</c:v>
                </c:pt>
                <c:pt idx="300">
                  <c:v>44787.208333333336</c:v>
                </c:pt>
                <c:pt idx="301">
                  <c:v>44787.25</c:v>
                </c:pt>
                <c:pt idx="302">
                  <c:v>44787.291666666664</c:v>
                </c:pt>
                <c:pt idx="303">
                  <c:v>44787.333333333336</c:v>
                </c:pt>
                <c:pt idx="304">
                  <c:v>44787.375</c:v>
                </c:pt>
                <c:pt idx="305">
                  <c:v>44787.416666666664</c:v>
                </c:pt>
                <c:pt idx="306">
                  <c:v>44787.458333333336</c:v>
                </c:pt>
                <c:pt idx="307">
                  <c:v>44787.5</c:v>
                </c:pt>
                <c:pt idx="308">
                  <c:v>44787.541666666664</c:v>
                </c:pt>
                <c:pt idx="309">
                  <c:v>44787.583333333336</c:v>
                </c:pt>
                <c:pt idx="310">
                  <c:v>44787.625</c:v>
                </c:pt>
                <c:pt idx="311">
                  <c:v>44787.666666666664</c:v>
                </c:pt>
                <c:pt idx="312">
                  <c:v>44787.708333333336</c:v>
                </c:pt>
                <c:pt idx="313">
                  <c:v>44787.75</c:v>
                </c:pt>
                <c:pt idx="314">
                  <c:v>44787.791666666664</c:v>
                </c:pt>
                <c:pt idx="315">
                  <c:v>44787.833333333336</c:v>
                </c:pt>
                <c:pt idx="316">
                  <c:v>44787.875</c:v>
                </c:pt>
                <c:pt idx="317">
                  <c:v>44787.916666666664</c:v>
                </c:pt>
                <c:pt idx="318">
                  <c:v>44787.958333333336</c:v>
                </c:pt>
                <c:pt idx="319">
                  <c:v>44788</c:v>
                </c:pt>
                <c:pt idx="320">
                  <c:v>44788.041666666664</c:v>
                </c:pt>
                <c:pt idx="321">
                  <c:v>44788.083333333336</c:v>
                </c:pt>
                <c:pt idx="322">
                  <c:v>44788.125</c:v>
                </c:pt>
                <c:pt idx="323">
                  <c:v>44788.166666666664</c:v>
                </c:pt>
                <c:pt idx="324">
                  <c:v>44788.208333333336</c:v>
                </c:pt>
                <c:pt idx="325">
                  <c:v>44788.25</c:v>
                </c:pt>
                <c:pt idx="326">
                  <c:v>44788.291666666664</c:v>
                </c:pt>
                <c:pt idx="327">
                  <c:v>44788.333333333336</c:v>
                </c:pt>
                <c:pt idx="328">
                  <c:v>44788.375</c:v>
                </c:pt>
                <c:pt idx="329">
                  <c:v>44788.416666666664</c:v>
                </c:pt>
                <c:pt idx="330">
                  <c:v>44788.458333333336</c:v>
                </c:pt>
                <c:pt idx="331">
                  <c:v>44788.5</c:v>
                </c:pt>
                <c:pt idx="332">
                  <c:v>44788.541666666664</c:v>
                </c:pt>
                <c:pt idx="333">
                  <c:v>44788.583333333336</c:v>
                </c:pt>
                <c:pt idx="334">
                  <c:v>44788.625</c:v>
                </c:pt>
                <c:pt idx="335">
                  <c:v>44788.666666666664</c:v>
                </c:pt>
                <c:pt idx="336">
                  <c:v>44788.708333333336</c:v>
                </c:pt>
                <c:pt idx="337">
                  <c:v>44788.75</c:v>
                </c:pt>
                <c:pt idx="338">
                  <c:v>44788.791666666664</c:v>
                </c:pt>
                <c:pt idx="339">
                  <c:v>44788.833333333336</c:v>
                </c:pt>
                <c:pt idx="340">
                  <c:v>44788.875</c:v>
                </c:pt>
                <c:pt idx="341">
                  <c:v>44788.916666666664</c:v>
                </c:pt>
                <c:pt idx="342">
                  <c:v>44788.958333333336</c:v>
                </c:pt>
                <c:pt idx="343">
                  <c:v>44789</c:v>
                </c:pt>
                <c:pt idx="344">
                  <c:v>44789.041666666664</c:v>
                </c:pt>
                <c:pt idx="345">
                  <c:v>44789.083333333336</c:v>
                </c:pt>
                <c:pt idx="346">
                  <c:v>44789.125</c:v>
                </c:pt>
                <c:pt idx="347">
                  <c:v>44789.166666666664</c:v>
                </c:pt>
                <c:pt idx="348">
                  <c:v>44789.208333333336</c:v>
                </c:pt>
                <c:pt idx="349">
                  <c:v>44789.25</c:v>
                </c:pt>
                <c:pt idx="350">
                  <c:v>44789.291666666664</c:v>
                </c:pt>
                <c:pt idx="351">
                  <c:v>44789.333333333336</c:v>
                </c:pt>
                <c:pt idx="352">
                  <c:v>44789.375</c:v>
                </c:pt>
                <c:pt idx="353">
                  <c:v>44789.416666666664</c:v>
                </c:pt>
                <c:pt idx="354">
                  <c:v>44789.458333333336</c:v>
                </c:pt>
                <c:pt idx="355">
                  <c:v>44789.5</c:v>
                </c:pt>
                <c:pt idx="356">
                  <c:v>44789.541666666664</c:v>
                </c:pt>
                <c:pt idx="357">
                  <c:v>44789.583333333336</c:v>
                </c:pt>
                <c:pt idx="358">
                  <c:v>44789.625</c:v>
                </c:pt>
                <c:pt idx="359">
                  <c:v>44789.666666666664</c:v>
                </c:pt>
                <c:pt idx="360">
                  <c:v>44789.708333333336</c:v>
                </c:pt>
                <c:pt idx="361">
                  <c:v>44789.75</c:v>
                </c:pt>
                <c:pt idx="362">
                  <c:v>44789.791666666664</c:v>
                </c:pt>
                <c:pt idx="363">
                  <c:v>44789.833333333336</c:v>
                </c:pt>
                <c:pt idx="364">
                  <c:v>44789.875</c:v>
                </c:pt>
                <c:pt idx="365">
                  <c:v>44789.916666666664</c:v>
                </c:pt>
                <c:pt idx="366">
                  <c:v>44789.958333333336</c:v>
                </c:pt>
                <c:pt idx="367">
                  <c:v>44790</c:v>
                </c:pt>
                <c:pt idx="368">
                  <c:v>44790.041666666664</c:v>
                </c:pt>
                <c:pt idx="369">
                  <c:v>44790.083333333336</c:v>
                </c:pt>
                <c:pt idx="370">
                  <c:v>44790.125</c:v>
                </c:pt>
                <c:pt idx="371">
                  <c:v>44790.166666666664</c:v>
                </c:pt>
                <c:pt idx="372">
                  <c:v>44790.208333333336</c:v>
                </c:pt>
                <c:pt idx="373">
                  <c:v>44790.25</c:v>
                </c:pt>
                <c:pt idx="374">
                  <c:v>44790.291666666664</c:v>
                </c:pt>
                <c:pt idx="375">
                  <c:v>44790.333333333336</c:v>
                </c:pt>
                <c:pt idx="376">
                  <c:v>44790.375</c:v>
                </c:pt>
                <c:pt idx="377">
                  <c:v>44790.416666666664</c:v>
                </c:pt>
                <c:pt idx="378">
                  <c:v>44790.458333333336</c:v>
                </c:pt>
                <c:pt idx="379">
                  <c:v>44790.5</c:v>
                </c:pt>
                <c:pt idx="380">
                  <c:v>44790.541666666664</c:v>
                </c:pt>
                <c:pt idx="381">
                  <c:v>44790.583333333336</c:v>
                </c:pt>
                <c:pt idx="382">
                  <c:v>44790.625</c:v>
                </c:pt>
                <c:pt idx="383">
                  <c:v>44790.666666666664</c:v>
                </c:pt>
                <c:pt idx="384">
                  <c:v>44790.708333333336</c:v>
                </c:pt>
                <c:pt idx="385">
                  <c:v>44790.75</c:v>
                </c:pt>
                <c:pt idx="386">
                  <c:v>44790.791666666664</c:v>
                </c:pt>
                <c:pt idx="387">
                  <c:v>44790.833333333336</c:v>
                </c:pt>
                <c:pt idx="388">
                  <c:v>44790.875</c:v>
                </c:pt>
                <c:pt idx="389">
                  <c:v>44790.916666666664</c:v>
                </c:pt>
                <c:pt idx="390">
                  <c:v>44790.958333333336</c:v>
                </c:pt>
                <c:pt idx="391">
                  <c:v>44791</c:v>
                </c:pt>
                <c:pt idx="392">
                  <c:v>44791.041666666664</c:v>
                </c:pt>
                <c:pt idx="393">
                  <c:v>44791.083333333336</c:v>
                </c:pt>
                <c:pt idx="394">
                  <c:v>44791.125</c:v>
                </c:pt>
                <c:pt idx="395">
                  <c:v>44791.166666666664</c:v>
                </c:pt>
                <c:pt idx="396">
                  <c:v>44791.208333333336</c:v>
                </c:pt>
                <c:pt idx="397">
                  <c:v>44791.25</c:v>
                </c:pt>
                <c:pt idx="398">
                  <c:v>44791.291666666664</c:v>
                </c:pt>
                <c:pt idx="399">
                  <c:v>44791.333333333336</c:v>
                </c:pt>
                <c:pt idx="400">
                  <c:v>44791.375</c:v>
                </c:pt>
                <c:pt idx="401">
                  <c:v>44791.416666666664</c:v>
                </c:pt>
                <c:pt idx="402">
                  <c:v>44791.458333333336</c:v>
                </c:pt>
                <c:pt idx="403">
                  <c:v>44791.5</c:v>
                </c:pt>
                <c:pt idx="404">
                  <c:v>44791.541666666664</c:v>
                </c:pt>
                <c:pt idx="405">
                  <c:v>44791.583333333336</c:v>
                </c:pt>
                <c:pt idx="406">
                  <c:v>44791.625</c:v>
                </c:pt>
                <c:pt idx="407">
                  <c:v>44791.666666666664</c:v>
                </c:pt>
                <c:pt idx="408">
                  <c:v>44791.708333333336</c:v>
                </c:pt>
                <c:pt idx="409">
                  <c:v>44791.75</c:v>
                </c:pt>
                <c:pt idx="410">
                  <c:v>44791.791666666664</c:v>
                </c:pt>
                <c:pt idx="411">
                  <c:v>44791.833333333336</c:v>
                </c:pt>
                <c:pt idx="412">
                  <c:v>44791.875</c:v>
                </c:pt>
                <c:pt idx="413">
                  <c:v>44791.916666666664</c:v>
                </c:pt>
                <c:pt idx="414">
                  <c:v>44791.958333333336</c:v>
                </c:pt>
                <c:pt idx="415">
                  <c:v>44792</c:v>
                </c:pt>
                <c:pt idx="416">
                  <c:v>44792.041666666664</c:v>
                </c:pt>
                <c:pt idx="417">
                  <c:v>44792.083333333336</c:v>
                </c:pt>
                <c:pt idx="418">
                  <c:v>44792.125</c:v>
                </c:pt>
                <c:pt idx="419">
                  <c:v>44792.166666666664</c:v>
                </c:pt>
                <c:pt idx="420">
                  <c:v>44792.208333333336</c:v>
                </c:pt>
                <c:pt idx="421">
                  <c:v>44792.25</c:v>
                </c:pt>
                <c:pt idx="422">
                  <c:v>44792.291666666664</c:v>
                </c:pt>
                <c:pt idx="423">
                  <c:v>44792.333333333336</c:v>
                </c:pt>
                <c:pt idx="424">
                  <c:v>44792.375</c:v>
                </c:pt>
                <c:pt idx="425">
                  <c:v>44792.416666666664</c:v>
                </c:pt>
                <c:pt idx="426">
                  <c:v>44792.458333333336</c:v>
                </c:pt>
                <c:pt idx="427">
                  <c:v>44792.5</c:v>
                </c:pt>
                <c:pt idx="428">
                  <c:v>44792.541666666664</c:v>
                </c:pt>
                <c:pt idx="429">
                  <c:v>44792.583333333336</c:v>
                </c:pt>
                <c:pt idx="430">
                  <c:v>44792.625</c:v>
                </c:pt>
                <c:pt idx="431">
                  <c:v>44792.666666666664</c:v>
                </c:pt>
                <c:pt idx="432">
                  <c:v>44792.708333333336</c:v>
                </c:pt>
                <c:pt idx="433">
                  <c:v>44792.75</c:v>
                </c:pt>
                <c:pt idx="434">
                  <c:v>44792.791666666664</c:v>
                </c:pt>
                <c:pt idx="435">
                  <c:v>44792.833333333336</c:v>
                </c:pt>
                <c:pt idx="436">
                  <c:v>44792.875</c:v>
                </c:pt>
                <c:pt idx="437">
                  <c:v>44792.916666666664</c:v>
                </c:pt>
                <c:pt idx="438">
                  <c:v>44792.958333333336</c:v>
                </c:pt>
                <c:pt idx="439">
                  <c:v>44793</c:v>
                </c:pt>
                <c:pt idx="440">
                  <c:v>44793.041666666664</c:v>
                </c:pt>
                <c:pt idx="441">
                  <c:v>44793.083333333336</c:v>
                </c:pt>
                <c:pt idx="442">
                  <c:v>44793.125</c:v>
                </c:pt>
                <c:pt idx="443">
                  <c:v>44793.166666666664</c:v>
                </c:pt>
                <c:pt idx="444">
                  <c:v>44793.208333333336</c:v>
                </c:pt>
                <c:pt idx="445">
                  <c:v>44793.25</c:v>
                </c:pt>
                <c:pt idx="446">
                  <c:v>44793.291666666664</c:v>
                </c:pt>
                <c:pt idx="447">
                  <c:v>44793.333333333336</c:v>
                </c:pt>
                <c:pt idx="448">
                  <c:v>44793.375</c:v>
                </c:pt>
                <c:pt idx="449">
                  <c:v>44793.416666666664</c:v>
                </c:pt>
                <c:pt idx="450">
                  <c:v>44793.458333333336</c:v>
                </c:pt>
                <c:pt idx="451">
                  <c:v>44793.5</c:v>
                </c:pt>
                <c:pt idx="452">
                  <c:v>44793.541666666664</c:v>
                </c:pt>
                <c:pt idx="453">
                  <c:v>44793.583333333336</c:v>
                </c:pt>
                <c:pt idx="454">
                  <c:v>44793.625</c:v>
                </c:pt>
                <c:pt idx="455">
                  <c:v>44793.666666666664</c:v>
                </c:pt>
                <c:pt idx="456">
                  <c:v>44793.708333333336</c:v>
                </c:pt>
                <c:pt idx="457">
                  <c:v>44793.75</c:v>
                </c:pt>
                <c:pt idx="458">
                  <c:v>44793.791666666664</c:v>
                </c:pt>
                <c:pt idx="459">
                  <c:v>44793.833333333336</c:v>
                </c:pt>
                <c:pt idx="460">
                  <c:v>44793.875</c:v>
                </c:pt>
                <c:pt idx="461">
                  <c:v>44793.916666666664</c:v>
                </c:pt>
                <c:pt idx="462">
                  <c:v>44793.958333333336</c:v>
                </c:pt>
                <c:pt idx="463">
                  <c:v>44794</c:v>
                </c:pt>
                <c:pt idx="464">
                  <c:v>44794.041666666664</c:v>
                </c:pt>
                <c:pt idx="465">
                  <c:v>44794.083333333336</c:v>
                </c:pt>
                <c:pt idx="466">
                  <c:v>44794.125</c:v>
                </c:pt>
                <c:pt idx="467">
                  <c:v>44794.166666666664</c:v>
                </c:pt>
                <c:pt idx="468">
                  <c:v>44794.208333333336</c:v>
                </c:pt>
                <c:pt idx="469">
                  <c:v>44794.25</c:v>
                </c:pt>
                <c:pt idx="470">
                  <c:v>44794.291666666664</c:v>
                </c:pt>
                <c:pt idx="471">
                  <c:v>44794.333333333336</c:v>
                </c:pt>
                <c:pt idx="472">
                  <c:v>44794.375</c:v>
                </c:pt>
                <c:pt idx="473">
                  <c:v>44794.416666666664</c:v>
                </c:pt>
                <c:pt idx="474">
                  <c:v>44794.458333333336</c:v>
                </c:pt>
                <c:pt idx="475">
                  <c:v>44794.5</c:v>
                </c:pt>
                <c:pt idx="476">
                  <c:v>44794.541666666664</c:v>
                </c:pt>
                <c:pt idx="477">
                  <c:v>44794.583333333336</c:v>
                </c:pt>
                <c:pt idx="478">
                  <c:v>44794.625</c:v>
                </c:pt>
                <c:pt idx="479">
                  <c:v>44794.666666666664</c:v>
                </c:pt>
                <c:pt idx="480">
                  <c:v>44794.708333333336</c:v>
                </c:pt>
                <c:pt idx="481">
                  <c:v>44794.75</c:v>
                </c:pt>
                <c:pt idx="482">
                  <c:v>44794.791666666664</c:v>
                </c:pt>
                <c:pt idx="483">
                  <c:v>44794.833333333336</c:v>
                </c:pt>
                <c:pt idx="484">
                  <c:v>44794.875</c:v>
                </c:pt>
                <c:pt idx="485">
                  <c:v>44794.916666666664</c:v>
                </c:pt>
                <c:pt idx="486">
                  <c:v>44794.958333333336</c:v>
                </c:pt>
                <c:pt idx="487">
                  <c:v>44795</c:v>
                </c:pt>
                <c:pt idx="488">
                  <c:v>44795.041666666664</c:v>
                </c:pt>
                <c:pt idx="489">
                  <c:v>44795.083333333336</c:v>
                </c:pt>
                <c:pt idx="490">
                  <c:v>44795.125</c:v>
                </c:pt>
                <c:pt idx="491">
                  <c:v>44795.166666666664</c:v>
                </c:pt>
                <c:pt idx="492">
                  <c:v>44795.208333333336</c:v>
                </c:pt>
                <c:pt idx="493">
                  <c:v>44795.25</c:v>
                </c:pt>
                <c:pt idx="494">
                  <c:v>44795.291666666664</c:v>
                </c:pt>
                <c:pt idx="495">
                  <c:v>44795.333333333336</c:v>
                </c:pt>
                <c:pt idx="496">
                  <c:v>44795.375</c:v>
                </c:pt>
                <c:pt idx="497">
                  <c:v>44795.416666666664</c:v>
                </c:pt>
                <c:pt idx="498">
                  <c:v>44795.458333333336</c:v>
                </c:pt>
                <c:pt idx="499">
                  <c:v>44795.5</c:v>
                </c:pt>
                <c:pt idx="500">
                  <c:v>44795.541666666664</c:v>
                </c:pt>
                <c:pt idx="501">
                  <c:v>44795.583333333336</c:v>
                </c:pt>
                <c:pt idx="502">
                  <c:v>44795.625</c:v>
                </c:pt>
                <c:pt idx="503">
                  <c:v>44795.666666666664</c:v>
                </c:pt>
                <c:pt idx="504">
                  <c:v>44795.708333333336</c:v>
                </c:pt>
                <c:pt idx="505">
                  <c:v>44795.75</c:v>
                </c:pt>
                <c:pt idx="506">
                  <c:v>44795.791666666664</c:v>
                </c:pt>
                <c:pt idx="507">
                  <c:v>44795.833333333336</c:v>
                </c:pt>
                <c:pt idx="508">
                  <c:v>44795.875</c:v>
                </c:pt>
                <c:pt idx="509">
                  <c:v>44795.916666666664</c:v>
                </c:pt>
                <c:pt idx="510">
                  <c:v>44795.958333333336</c:v>
                </c:pt>
                <c:pt idx="511">
                  <c:v>44796</c:v>
                </c:pt>
                <c:pt idx="512">
                  <c:v>44796.041666666664</c:v>
                </c:pt>
                <c:pt idx="513">
                  <c:v>44796.083333333336</c:v>
                </c:pt>
                <c:pt idx="514">
                  <c:v>44796.125</c:v>
                </c:pt>
                <c:pt idx="515">
                  <c:v>44796.166666666664</c:v>
                </c:pt>
                <c:pt idx="516">
                  <c:v>44796.208333333336</c:v>
                </c:pt>
                <c:pt idx="517">
                  <c:v>44796.25</c:v>
                </c:pt>
                <c:pt idx="518">
                  <c:v>44796.291666666664</c:v>
                </c:pt>
                <c:pt idx="519">
                  <c:v>44796.333333333336</c:v>
                </c:pt>
                <c:pt idx="520">
                  <c:v>44796.375</c:v>
                </c:pt>
                <c:pt idx="521">
                  <c:v>44796.416666666664</c:v>
                </c:pt>
                <c:pt idx="522">
                  <c:v>44796.458333333336</c:v>
                </c:pt>
                <c:pt idx="523">
                  <c:v>44796.5</c:v>
                </c:pt>
                <c:pt idx="524">
                  <c:v>44796.541666666664</c:v>
                </c:pt>
                <c:pt idx="525">
                  <c:v>44796.583333333336</c:v>
                </c:pt>
                <c:pt idx="526">
                  <c:v>44796.625</c:v>
                </c:pt>
                <c:pt idx="527">
                  <c:v>44796.666666666664</c:v>
                </c:pt>
                <c:pt idx="528">
                  <c:v>44796.708333333336</c:v>
                </c:pt>
                <c:pt idx="529">
                  <c:v>44796.75</c:v>
                </c:pt>
                <c:pt idx="530">
                  <c:v>44796.791666666664</c:v>
                </c:pt>
                <c:pt idx="531">
                  <c:v>44796.833333333336</c:v>
                </c:pt>
                <c:pt idx="532">
                  <c:v>44796.875</c:v>
                </c:pt>
                <c:pt idx="533">
                  <c:v>44796.916666666664</c:v>
                </c:pt>
                <c:pt idx="534">
                  <c:v>44796.958333333336</c:v>
                </c:pt>
                <c:pt idx="535">
                  <c:v>44797</c:v>
                </c:pt>
                <c:pt idx="536">
                  <c:v>44797.041666666664</c:v>
                </c:pt>
                <c:pt idx="537">
                  <c:v>44797.083333333336</c:v>
                </c:pt>
                <c:pt idx="538">
                  <c:v>44797.125</c:v>
                </c:pt>
                <c:pt idx="539">
                  <c:v>44797.166666666664</c:v>
                </c:pt>
                <c:pt idx="540">
                  <c:v>44797.208333333336</c:v>
                </c:pt>
                <c:pt idx="541">
                  <c:v>44797.25</c:v>
                </c:pt>
                <c:pt idx="542">
                  <c:v>44797.291666666664</c:v>
                </c:pt>
                <c:pt idx="543">
                  <c:v>44797.333333333336</c:v>
                </c:pt>
                <c:pt idx="544">
                  <c:v>44797.375</c:v>
                </c:pt>
                <c:pt idx="545">
                  <c:v>44797.416666666664</c:v>
                </c:pt>
                <c:pt idx="546">
                  <c:v>44797.458333333336</c:v>
                </c:pt>
                <c:pt idx="547">
                  <c:v>44797.5</c:v>
                </c:pt>
                <c:pt idx="548">
                  <c:v>44797.541666666664</c:v>
                </c:pt>
                <c:pt idx="549">
                  <c:v>44797.583333333336</c:v>
                </c:pt>
                <c:pt idx="550">
                  <c:v>44797.625</c:v>
                </c:pt>
                <c:pt idx="551">
                  <c:v>44797.666666666664</c:v>
                </c:pt>
                <c:pt idx="552">
                  <c:v>44797.708333333336</c:v>
                </c:pt>
                <c:pt idx="553">
                  <c:v>44797.75</c:v>
                </c:pt>
                <c:pt idx="554">
                  <c:v>44797.791666666664</c:v>
                </c:pt>
                <c:pt idx="555">
                  <c:v>44797.833333333336</c:v>
                </c:pt>
                <c:pt idx="556">
                  <c:v>44797.875</c:v>
                </c:pt>
                <c:pt idx="557">
                  <c:v>44797.916666666664</c:v>
                </c:pt>
                <c:pt idx="558">
                  <c:v>44797.958333333336</c:v>
                </c:pt>
                <c:pt idx="559">
                  <c:v>44798</c:v>
                </c:pt>
                <c:pt idx="560">
                  <c:v>44798.041666666664</c:v>
                </c:pt>
                <c:pt idx="561">
                  <c:v>44798.083333333336</c:v>
                </c:pt>
                <c:pt idx="562">
                  <c:v>44798.125</c:v>
                </c:pt>
                <c:pt idx="563">
                  <c:v>44798.166666666664</c:v>
                </c:pt>
                <c:pt idx="564">
                  <c:v>44798.208333333336</c:v>
                </c:pt>
                <c:pt idx="565">
                  <c:v>44798.25</c:v>
                </c:pt>
                <c:pt idx="566">
                  <c:v>44798.291666666664</c:v>
                </c:pt>
                <c:pt idx="567">
                  <c:v>44798.333333333336</c:v>
                </c:pt>
                <c:pt idx="568">
                  <c:v>44798.375</c:v>
                </c:pt>
                <c:pt idx="569">
                  <c:v>44798.416666666664</c:v>
                </c:pt>
                <c:pt idx="570">
                  <c:v>44798.458333333336</c:v>
                </c:pt>
                <c:pt idx="571">
                  <c:v>44798.5</c:v>
                </c:pt>
                <c:pt idx="572">
                  <c:v>44798.541666666664</c:v>
                </c:pt>
                <c:pt idx="573">
                  <c:v>44798.583333333336</c:v>
                </c:pt>
                <c:pt idx="574">
                  <c:v>44798.625</c:v>
                </c:pt>
                <c:pt idx="575">
                  <c:v>44798.666666666664</c:v>
                </c:pt>
                <c:pt idx="576">
                  <c:v>44798.708333333336</c:v>
                </c:pt>
                <c:pt idx="577">
                  <c:v>44798.75</c:v>
                </c:pt>
                <c:pt idx="578">
                  <c:v>44798.791666666664</c:v>
                </c:pt>
                <c:pt idx="579">
                  <c:v>44798.833333333336</c:v>
                </c:pt>
                <c:pt idx="580">
                  <c:v>44798.875</c:v>
                </c:pt>
                <c:pt idx="581">
                  <c:v>44798.916666666664</c:v>
                </c:pt>
                <c:pt idx="582">
                  <c:v>44798.958333333336</c:v>
                </c:pt>
                <c:pt idx="583">
                  <c:v>44799</c:v>
                </c:pt>
                <c:pt idx="584">
                  <c:v>44799.041666666664</c:v>
                </c:pt>
                <c:pt idx="585">
                  <c:v>44799.083333333336</c:v>
                </c:pt>
                <c:pt idx="586">
                  <c:v>44799.125</c:v>
                </c:pt>
                <c:pt idx="587">
                  <c:v>44799.166666666664</c:v>
                </c:pt>
                <c:pt idx="588">
                  <c:v>44799.208333333336</c:v>
                </c:pt>
                <c:pt idx="589">
                  <c:v>44799.25</c:v>
                </c:pt>
                <c:pt idx="590">
                  <c:v>44799.291666666664</c:v>
                </c:pt>
                <c:pt idx="591">
                  <c:v>44799.333333333336</c:v>
                </c:pt>
                <c:pt idx="592">
                  <c:v>44799.375</c:v>
                </c:pt>
                <c:pt idx="593">
                  <c:v>44799.416666666664</c:v>
                </c:pt>
                <c:pt idx="594">
                  <c:v>44799.458333333336</c:v>
                </c:pt>
                <c:pt idx="595">
                  <c:v>44799.5</c:v>
                </c:pt>
                <c:pt idx="596">
                  <c:v>44799.541666666664</c:v>
                </c:pt>
                <c:pt idx="597">
                  <c:v>44799.583333333336</c:v>
                </c:pt>
                <c:pt idx="598">
                  <c:v>44799.625</c:v>
                </c:pt>
                <c:pt idx="599">
                  <c:v>44799.666666666664</c:v>
                </c:pt>
                <c:pt idx="600">
                  <c:v>44799.708333333336</c:v>
                </c:pt>
                <c:pt idx="601">
                  <c:v>44799.75</c:v>
                </c:pt>
                <c:pt idx="602">
                  <c:v>44799.791666666664</c:v>
                </c:pt>
                <c:pt idx="603">
                  <c:v>44799.833333333336</c:v>
                </c:pt>
                <c:pt idx="604">
                  <c:v>44799.875</c:v>
                </c:pt>
                <c:pt idx="605">
                  <c:v>44799.916666666664</c:v>
                </c:pt>
                <c:pt idx="606">
                  <c:v>44799.958333333336</c:v>
                </c:pt>
                <c:pt idx="607">
                  <c:v>44800</c:v>
                </c:pt>
                <c:pt idx="608">
                  <c:v>44800.041666666664</c:v>
                </c:pt>
                <c:pt idx="609">
                  <c:v>44800.083333333336</c:v>
                </c:pt>
                <c:pt idx="610">
                  <c:v>44800.125</c:v>
                </c:pt>
                <c:pt idx="611">
                  <c:v>44800.166666666664</c:v>
                </c:pt>
                <c:pt idx="612">
                  <c:v>44800.208333333336</c:v>
                </c:pt>
                <c:pt idx="613">
                  <c:v>44800.25</c:v>
                </c:pt>
                <c:pt idx="614">
                  <c:v>44800.291666666664</c:v>
                </c:pt>
                <c:pt idx="615">
                  <c:v>44800.333333333336</c:v>
                </c:pt>
                <c:pt idx="616">
                  <c:v>44800.375</c:v>
                </c:pt>
                <c:pt idx="617">
                  <c:v>44800.416666666664</c:v>
                </c:pt>
                <c:pt idx="618">
                  <c:v>44800.458333333336</c:v>
                </c:pt>
                <c:pt idx="619">
                  <c:v>44800.5</c:v>
                </c:pt>
                <c:pt idx="620">
                  <c:v>44800.541666666664</c:v>
                </c:pt>
                <c:pt idx="621">
                  <c:v>44800.583333333336</c:v>
                </c:pt>
                <c:pt idx="622">
                  <c:v>44800.625</c:v>
                </c:pt>
                <c:pt idx="623">
                  <c:v>44800.666666666664</c:v>
                </c:pt>
                <c:pt idx="624">
                  <c:v>44800.708333333336</c:v>
                </c:pt>
                <c:pt idx="625">
                  <c:v>44800.75</c:v>
                </c:pt>
                <c:pt idx="626">
                  <c:v>44800.791666666664</c:v>
                </c:pt>
                <c:pt idx="627">
                  <c:v>44800.833333333336</c:v>
                </c:pt>
                <c:pt idx="628">
                  <c:v>44800.875</c:v>
                </c:pt>
                <c:pt idx="629">
                  <c:v>44800.916666666664</c:v>
                </c:pt>
                <c:pt idx="630">
                  <c:v>44800.958333333336</c:v>
                </c:pt>
                <c:pt idx="631">
                  <c:v>44801</c:v>
                </c:pt>
                <c:pt idx="632">
                  <c:v>44801.041666666664</c:v>
                </c:pt>
                <c:pt idx="633">
                  <c:v>44801.083333333336</c:v>
                </c:pt>
                <c:pt idx="634">
                  <c:v>44801.125</c:v>
                </c:pt>
                <c:pt idx="635">
                  <c:v>44801.166666666664</c:v>
                </c:pt>
                <c:pt idx="636">
                  <c:v>44801.208333333336</c:v>
                </c:pt>
                <c:pt idx="637">
                  <c:v>44801.25</c:v>
                </c:pt>
                <c:pt idx="638">
                  <c:v>44801.291666666664</c:v>
                </c:pt>
                <c:pt idx="639">
                  <c:v>44801.333333333336</c:v>
                </c:pt>
                <c:pt idx="640">
                  <c:v>44801.375</c:v>
                </c:pt>
                <c:pt idx="641">
                  <c:v>44801.416666666664</c:v>
                </c:pt>
                <c:pt idx="642">
                  <c:v>44801.458333333336</c:v>
                </c:pt>
                <c:pt idx="643">
                  <c:v>44801.5</c:v>
                </c:pt>
                <c:pt idx="644">
                  <c:v>44801.541666666664</c:v>
                </c:pt>
                <c:pt idx="645">
                  <c:v>44801.583333333336</c:v>
                </c:pt>
                <c:pt idx="646">
                  <c:v>44801.625</c:v>
                </c:pt>
                <c:pt idx="647">
                  <c:v>44801.666666666664</c:v>
                </c:pt>
                <c:pt idx="648">
                  <c:v>44801.708333333336</c:v>
                </c:pt>
                <c:pt idx="649">
                  <c:v>44801.75</c:v>
                </c:pt>
                <c:pt idx="650">
                  <c:v>44801.791666666664</c:v>
                </c:pt>
                <c:pt idx="651">
                  <c:v>44801.833333333336</c:v>
                </c:pt>
                <c:pt idx="652">
                  <c:v>44801.875</c:v>
                </c:pt>
                <c:pt idx="653">
                  <c:v>44801.916666666664</c:v>
                </c:pt>
                <c:pt idx="654">
                  <c:v>44801.958333333336</c:v>
                </c:pt>
                <c:pt idx="655">
                  <c:v>44802</c:v>
                </c:pt>
                <c:pt idx="656">
                  <c:v>44802.041666666664</c:v>
                </c:pt>
                <c:pt idx="657">
                  <c:v>44802.083333333336</c:v>
                </c:pt>
                <c:pt idx="658">
                  <c:v>44802.125</c:v>
                </c:pt>
                <c:pt idx="659">
                  <c:v>44802.166666666664</c:v>
                </c:pt>
                <c:pt idx="660">
                  <c:v>44802.208333333336</c:v>
                </c:pt>
                <c:pt idx="661">
                  <c:v>44802.25</c:v>
                </c:pt>
                <c:pt idx="662">
                  <c:v>44802.291666666664</c:v>
                </c:pt>
                <c:pt idx="663">
                  <c:v>44802.333333333336</c:v>
                </c:pt>
                <c:pt idx="664">
                  <c:v>44802.375</c:v>
                </c:pt>
                <c:pt idx="665">
                  <c:v>44802.416666666664</c:v>
                </c:pt>
                <c:pt idx="666">
                  <c:v>44802.458333333336</c:v>
                </c:pt>
                <c:pt idx="667">
                  <c:v>44802.5</c:v>
                </c:pt>
                <c:pt idx="668">
                  <c:v>44802.541666666664</c:v>
                </c:pt>
                <c:pt idx="669">
                  <c:v>44802.583333333336</c:v>
                </c:pt>
                <c:pt idx="670">
                  <c:v>44802.625</c:v>
                </c:pt>
                <c:pt idx="671">
                  <c:v>44802.666666666664</c:v>
                </c:pt>
                <c:pt idx="672">
                  <c:v>44802.708333333336</c:v>
                </c:pt>
                <c:pt idx="673">
                  <c:v>44802.75</c:v>
                </c:pt>
                <c:pt idx="674">
                  <c:v>44802.791666666664</c:v>
                </c:pt>
                <c:pt idx="675">
                  <c:v>44802.833333333336</c:v>
                </c:pt>
                <c:pt idx="676">
                  <c:v>44802.875</c:v>
                </c:pt>
                <c:pt idx="677">
                  <c:v>44802.916666666664</c:v>
                </c:pt>
                <c:pt idx="678">
                  <c:v>44802.958333333336</c:v>
                </c:pt>
                <c:pt idx="679">
                  <c:v>44803</c:v>
                </c:pt>
                <c:pt idx="680">
                  <c:v>44803.041666666664</c:v>
                </c:pt>
                <c:pt idx="681">
                  <c:v>44803.083333333336</c:v>
                </c:pt>
                <c:pt idx="682">
                  <c:v>44803.125</c:v>
                </c:pt>
                <c:pt idx="683">
                  <c:v>44803.166666666664</c:v>
                </c:pt>
                <c:pt idx="684">
                  <c:v>44803.208333333336</c:v>
                </c:pt>
                <c:pt idx="685">
                  <c:v>44803.25</c:v>
                </c:pt>
                <c:pt idx="686">
                  <c:v>44803.291666666664</c:v>
                </c:pt>
                <c:pt idx="687">
                  <c:v>44803.333333333336</c:v>
                </c:pt>
                <c:pt idx="688">
                  <c:v>44803.375</c:v>
                </c:pt>
                <c:pt idx="689">
                  <c:v>44803.416666666664</c:v>
                </c:pt>
                <c:pt idx="690">
                  <c:v>44803.458333333336</c:v>
                </c:pt>
                <c:pt idx="691">
                  <c:v>44803.5</c:v>
                </c:pt>
                <c:pt idx="692">
                  <c:v>44803.541666666664</c:v>
                </c:pt>
                <c:pt idx="693">
                  <c:v>44803.583333333336</c:v>
                </c:pt>
                <c:pt idx="694">
                  <c:v>44803.625</c:v>
                </c:pt>
                <c:pt idx="695">
                  <c:v>44803.666666666664</c:v>
                </c:pt>
                <c:pt idx="696">
                  <c:v>44803.708333333336</c:v>
                </c:pt>
                <c:pt idx="697">
                  <c:v>44803.75</c:v>
                </c:pt>
                <c:pt idx="698">
                  <c:v>44803.791666666664</c:v>
                </c:pt>
                <c:pt idx="699">
                  <c:v>44803.833333333336</c:v>
                </c:pt>
                <c:pt idx="700">
                  <c:v>44803.875</c:v>
                </c:pt>
                <c:pt idx="701">
                  <c:v>44803.916666666664</c:v>
                </c:pt>
                <c:pt idx="702">
                  <c:v>44803.958333333336</c:v>
                </c:pt>
                <c:pt idx="703">
                  <c:v>44804</c:v>
                </c:pt>
                <c:pt idx="704">
                  <c:v>44804.041666666664</c:v>
                </c:pt>
                <c:pt idx="705">
                  <c:v>44804.083333333336</c:v>
                </c:pt>
                <c:pt idx="706">
                  <c:v>44804.125</c:v>
                </c:pt>
                <c:pt idx="707">
                  <c:v>44804.166666666664</c:v>
                </c:pt>
                <c:pt idx="708">
                  <c:v>44804.208333333336</c:v>
                </c:pt>
                <c:pt idx="709">
                  <c:v>44804.25</c:v>
                </c:pt>
                <c:pt idx="710">
                  <c:v>44804.291666666664</c:v>
                </c:pt>
                <c:pt idx="711">
                  <c:v>44804.333333333336</c:v>
                </c:pt>
                <c:pt idx="712">
                  <c:v>44804.375</c:v>
                </c:pt>
                <c:pt idx="713">
                  <c:v>44804.416666666664</c:v>
                </c:pt>
                <c:pt idx="714">
                  <c:v>44804.458333333336</c:v>
                </c:pt>
                <c:pt idx="715">
                  <c:v>44804.5</c:v>
                </c:pt>
                <c:pt idx="716">
                  <c:v>44804.541666666664</c:v>
                </c:pt>
                <c:pt idx="717">
                  <c:v>44804.583333333336</c:v>
                </c:pt>
                <c:pt idx="718">
                  <c:v>44804.625</c:v>
                </c:pt>
                <c:pt idx="719">
                  <c:v>44804.666666666664</c:v>
                </c:pt>
                <c:pt idx="720">
                  <c:v>44804.708333333336</c:v>
                </c:pt>
                <c:pt idx="721">
                  <c:v>44804.75</c:v>
                </c:pt>
                <c:pt idx="722">
                  <c:v>44804.791666666664</c:v>
                </c:pt>
                <c:pt idx="723">
                  <c:v>44804.833333333336</c:v>
                </c:pt>
                <c:pt idx="724">
                  <c:v>44804.875</c:v>
                </c:pt>
                <c:pt idx="725">
                  <c:v>44804.916666666664</c:v>
                </c:pt>
                <c:pt idx="726">
                  <c:v>44804.958333333336</c:v>
                </c:pt>
                <c:pt idx="727">
                  <c:v>44805</c:v>
                </c:pt>
                <c:pt idx="728">
                  <c:v>44805.041666666664</c:v>
                </c:pt>
                <c:pt idx="729">
                  <c:v>44805.083333333336</c:v>
                </c:pt>
                <c:pt idx="730">
                  <c:v>44805.125</c:v>
                </c:pt>
                <c:pt idx="731">
                  <c:v>44805.166666666664</c:v>
                </c:pt>
                <c:pt idx="732">
                  <c:v>44805.208333333336</c:v>
                </c:pt>
                <c:pt idx="733">
                  <c:v>44805.25</c:v>
                </c:pt>
                <c:pt idx="734">
                  <c:v>44805.291666666664</c:v>
                </c:pt>
                <c:pt idx="735">
                  <c:v>44805.333333333336</c:v>
                </c:pt>
                <c:pt idx="736">
                  <c:v>44805.375</c:v>
                </c:pt>
                <c:pt idx="737">
                  <c:v>44805.416666666664</c:v>
                </c:pt>
                <c:pt idx="738">
                  <c:v>44805.458333333336</c:v>
                </c:pt>
                <c:pt idx="739">
                  <c:v>44805.5</c:v>
                </c:pt>
                <c:pt idx="740">
                  <c:v>44805.541666666664</c:v>
                </c:pt>
                <c:pt idx="741">
                  <c:v>44805.583333333336</c:v>
                </c:pt>
                <c:pt idx="742">
                  <c:v>44805.625</c:v>
                </c:pt>
                <c:pt idx="743">
                  <c:v>44805.666666666664</c:v>
                </c:pt>
                <c:pt idx="744">
                  <c:v>44805.708333333336</c:v>
                </c:pt>
                <c:pt idx="745">
                  <c:v>44805.75</c:v>
                </c:pt>
                <c:pt idx="746">
                  <c:v>44805.791666666664</c:v>
                </c:pt>
                <c:pt idx="747">
                  <c:v>44805.833333333336</c:v>
                </c:pt>
                <c:pt idx="748">
                  <c:v>44805.875</c:v>
                </c:pt>
                <c:pt idx="749">
                  <c:v>44805.916666666664</c:v>
                </c:pt>
                <c:pt idx="750">
                  <c:v>44805.958333333336</c:v>
                </c:pt>
                <c:pt idx="751">
                  <c:v>44806</c:v>
                </c:pt>
                <c:pt idx="752">
                  <c:v>44806.041666666664</c:v>
                </c:pt>
                <c:pt idx="753">
                  <c:v>44806.083333333336</c:v>
                </c:pt>
                <c:pt idx="754">
                  <c:v>44806.125</c:v>
                </c:pt>
                <c:pt idx="755">
                  <c:v>44806.166666666664</c:v>
                </c:pt>
                <c:pt idx="756">
                  <c:v>44806.208333333336</c:v>
                </c:pt>
                <c:pt idx="757">
                  <c:v>44806.25</c:v>
                </c:pt>
                <c:pt idx="758">
                  <c:v>44806.291666666664</c:v>
                </c:pt>
                <c:pt idx="759">
                  <c:v>44806.333333333336</c:v>
                </c:pt>
                <c:pt idx="760">
                  <c:v>44806.375</c:v>
                </c:pt>
                <c:pt idx="761">
                  <c:v>44806.416666666664</c:v>
                </c:pt>
                <c:pt idx="762">
                  <c:v>44806.458333333336</c:v>
                </c:pt>
                <c:pt idx="763">
                  <c:v>44806.5</c:v>
                </c:pt>
                <c:pt idx="764">
                  <c:v>44806.541666666664</c:v>
                </c:pt>
                <c:pt idx="765">
                  <c:v>44806.583333333336</c:v>
                </c:pt>
                <c:pt idx="766">
                  <c:v>44806.625</c:v>
                </c:pt>
                <c:pt idx="767">
                  <c:v>44806.666666666664</c:v>
                </c:pt>
                <c:pt idx="768">
                  <c:v>44806.708333333336</c:v>
                </c:pt>
                <c:pt idx="769">
                  <c:v>44806.75</c:v>
                </c:pt>
                <c:pt idx="770">
                  <c:v>44806.791666666664</c:v>
                </c:pt>
                <c:pt idx="771">
                  <c:v>44806.833333333336</c:v>
                </c:pt>
                <c:pt idx="772">
                  <c:v>44806.875</c:v>
                </c:pt>
                <c:pt idx="773">
                  <c:v>44806.916666666664</c:v>
                </c:pt>
                <c:pt idx="774">
                  <c:v>44806.958333333336</c:v>
                </c:pt>
                <c:pt idx="775">
                  <c:v>44807</c:v>
                </c:pt>
                <c:pt idx="776">
                  <c:v>44807.041666666664</c:v>
                </c:pt>
                <c:pt idx="777">
                  <c:v>44807.083333333336</c:v>
                </c:pt>
                <c:pt idx="778">
                  <c:v>44807.125</c:v>
                </c:pt>
                <c:pt idx="779">
                  <c:v>44807.166666666664</c:v>
                </c:pt>
                <c:pt idx="780">
                  <c:v>44807.208333333336</c:v>
                </c:pt>
                <c:pt idx="781">
                  <c:v>44807.25</c:v>
                </c:pt>
                <c:pt idx="782">
                  <c:v>44807.291666666664</c:v>
                </c:pt>
                <c:pt idx="783">
                  <c:v>44807.333333333336</c:v>
                </c:pt>
                <c:pt idx="784">
                  <c:v>44807.375</c:v>
                </c:pt>
                <c:pt idx="785">
                  <c:v>44807.416666666664</c:v>
                </c:pt>
                <c:pt idx="786">
                  <c:v>44807.458333333336</c:v>
                </c:pt>
                <c:pt idx="787">
                  <c:v>44807.5</c:v>
                </c:pt>
                <c:pt idx="788">
                  <c:v>44807.541666666664</c:v>
                </c:pt>
                <c:pt idx="789">
                  <c:v>44807.583333333336</c:v>
                </c:pt>
                <c:pt idx="790">
                  <c:v>44807.625</c:v>
                </c:pt>
                <c:pt idx="791">
                  <c:v>44807.666666666664</c:v>
                </c:pt>
                <c:pt idx="792">
                  <c:v>44807.708333333336</c:v>
                </c:pt>
                <c:pt idx="793">
                  <c:v>44807.75</c:v>
                </c:pt>
                <c:pt idx="794">
                  <c:v>44807.791666666664</c:v>
                </c:pt>
                <c:pt idx="795">
                  <c:v>44807.833333333336</c:v>
                </c:pt>
                <c:pt idx="796">
                  <c:v>44807.875</c:v>
                </c:pt>
                <c:pt idx="797">
                  <c:v>44807.916666666664</c:v>
                </c:pt>
                <c:pt idx="798">
                  <c:v>44807.958333333336</c:v>
                </c:pt>
                <c:pt idx="799">
                  <c:v>44808</c:v>
                </c:pt>
                <c:pt idx="800">
                  <c:v>44808.041666666664</c:v>
                </c:pt>
                <c:pt idx="801">
                  <c:v>44808.083333333336</c:v>
                </c:pt>
                <c:pt idx="802">
                  <c:v>44808.125</c:v>
                </c:pt>
                <c:pt idx="803">
                  <c:v>44808.166666666664</c:v>
                </c:pt>
                <c:pt idx="804">
                  <c:v>44808.208333333336</c:v>
                </c:pt>
                <c:pt idx="805">
                  <c:v>44808.25</c:v>
                </c:pt>
                <c:pt idx="806">
                  <c:v>44808.291666666664</c:v>
                </c:pt>
                <c:pt idx="807">
                  <c:v>44808.333333333336</c:v>
                </c:pt>
                <c:pt idx="808">
                  <c:v>44808.375</c:v>
                </c:pt>
                <c:pt idx="809">
                  <c:v>44808.416666666664</c:v>
                </c:pt>
                <c:pt idx="810">
                  <c:v>44808.458333333336</c:v>
                </c:pt>
                <c:pt idx="811">
                  <c:v>44808.5</c:v>
                </c:pt>
                <c:pt idx="812">
                  <c:v>44808.541666666664</c:v>
                </c:pt>
                <c:pt idx="813">
                  <c:v>44808.583333333336</c:v>
                </c:pt>
                <c:pt idx="814">
                  <c:v>44808.625</c:v>
                </c:pt>
                <c:pt idx="815">
                  <c:v>44808.666666666664</c:v>
                </c:pt>
                <c:pt idx="816">
                  <c:v>44808.708333333336</c:v>
                </c:pt>
                <c:pt idx="817">
                  <c:v>44808.75</c:v>
                </c:pt>
                <c:pt idx="818">
                  <c:v>44808.791666666664</c:v>
                </c:pt>
                <c:pt idx="819">
                  <c:v>44808.833333333336</c:v>
                </c:pt>
                <c:pt idx="820">
                  <c:v>44808.875</c:v>
                </c:pt>
                <c:pt idx="821">
                  <c:v>44808.916666666664</c:v>
                </c:pt>
                <c:pt idx="822">
                  <c:v>44808.958333333336</c:v>
                </c:pt>
                <c:pt idx="823">
                  <c:v>44809</c:v>
                </c:pt>
                <c:pt idx="824">
                  <c:v>44809.041666666664</c:v>
                </c:pt>
                <c:pt idx="825">
                  <c:v>44809.083333333336</c:v>
                </c:pt>
                <c:pt idx="826">
                  <c:v>44809.125</c:v>
                </c:pt>
                <c:pt idx="827">
                  <c:v>44809.166666666664</c:v>
                </c:pt>
                <c:pt idx="828">
                  <c:v>44809.208333333336</c:v>
                </c:pt>
                <c:pt idx="829">
                  <c:v>44809.25</c:v>
                </c:pt>
                <c:pt idx="830">
                  <c:v>44809.291666666664</c:v>
                </c:pt>
                <c:pt idx="831">
                  <c:v>44809.333333333336</c:v>
                </c:pt>
                <c:pt idx="832">
                  <c:v>44809.375</c:v>
                </c:pt>
                <c:pt idx="833">
                  <c:v>44809.416666666664</c:v>
                </c:pt>
                <c:pt idx="834">
                  <c:v>44809.458333333336</c:v>
                </c:pt>
                <c:pt idx="835">
                  <c:v>44809.5</c:v>
                </c:pt>
                <c:pt idx="836">
                  <c:v>44809.541666666664</c:v>
                </c:pt>
                <c:pt idx="837">
                  <c:v>44809.583333333336</c:v>
                </c:pt>
                <c:pt idx="838">
                  <c:v>44809.625</c:v>
                </c:pt>
                <c:pt idx="839">
                  <c:v>44809.666666666664</c:v>
                </c:pt>
                <c:pt idx="840">
                  <c:v>44809.708333333336</c:v>
                </c:pt>
                <c:pt idx="841">
                  <c:v>44809.75</c:v>
                </c:pt>
                <c:pt idx="842">
                  <c:v>44809.791666666664</c:v>
                </c:pt>
                <c:pt idx="843">
                  <c:v>44809.833333333336</c:v>
                </c:pt>
                <c:pt idx="844">
                  <c:v>44809.875</c:v>
                </c:pt>
                <c:pt idx="845">
                  <c:v>44809.916666666664</c:v>
                </c:pt>
                <c:pt idx="846">
                  <c:v>44809.958333333336</c:v>
                </c:pt>
                <c:pt idx="847">
                  <c:v>44810</c:v>
                </c:pt>
                <c:pt idx="848">
                  <c:v>44810.041666666664</c:v>
                </c:pt>
                <c:pt idx="849">
                  <c:v>44810.083333333336</c:v>
                </c:pt>
                <c:pt idx="850">
                  <c:v>44810.125</c:v>
                </c:pt>
                <c:pt idx="851">
                  <c:v>44810.166666666664</c:v>
                </c:pt>
                <c:pt idx="852">
                  <c:v>44810.208333333336</c:v>
                </c:pt>
                <c:pt idx="853">
                  <c:v>44810.25</c:v>
                </c:pt>
                <c:pt idx="854">
                  <c:v>44810.291666666664</c:v>
                </c:pt>
                <c:pt idx="855">
                  <c:v>44810.333333333336</c:v>
                </c:pt>
                <c:pt idx="856">
                  <c:v>44810.375</c:v>
                </c:pt>
                <c:pt idx="857">
                  <c:v>44810.416666666664</c:v>
                </c:pt>
                <c:pt idx="858">
                  <c:v>44810.458333333336</c:v>
                </c:pt>
                <c:pt idx="859">
                  <c:v>44810.5</c:v>
                </c:pt>
                <c:pt idx="860">
                  <c:v>44810.541666666664</c:v>
                </c:pt>
                <c:pt idx="861">
                  <c:v>44810.583333333336</c:v>
                </c:pt>
                <c:pt idx="862">
                  <c:v>44810.625</c:v>
                </c:pt>
                <c:pt idx="863">
                  <c:v>44810.666666666664</c:v>
                </c:pt>
                <c:pt idx="864">
                  <c:v>44810.708333333336</c:v>
                </c:pt>
                <c:pt idx="865">
                  <c:v>44810.75</c:v>
                </c:pt>
                <c:pt idx="866">
                  <c:v>44810.791666666664</c:v>
                </c:pt>
                <c:pt idx="867">
                  <c:v>44810.833333333336</c:v>
                </c:pt>
                <c:pt idx="868">
                  <c:v>44810.875</c:v>
                </c:pt>
                <c:pt idx="869">
                  <c:v>44810.916666666664</c:v>
                </c:pt>
                <c:pt idx="870">
                  <c:v>44810.958333333336</c:v>
                </c:pt>
                <c:pt idx="871">
                  <c:v>44811</c:v>
                </c:pt>
                <c:pt idx="872">
                  <c:v>44811.041666666664</c:v>
                </c:pt>
                <c:pt idx="873">
                  <c:v>44811.083333333336</c:v>
                </c:pt>
                <c:pt idx="874">
                  <c:v>44811.125</c:v>
                </c:pt>
                <c:pt idx="875">
                  <c:v>44811.166666666664</c:v>
                </c:pt>
                <c:pt idx="876">
                  <c:v>44811.208333333336</c:v>
                </c:pt>
                <c:pt idx="877">
                  <c:v>44811.25</c:v>
                </c:pt>
                <c:pt idx="878">
                  <c:v>44811.291666666664</c:v>
                </c:pt>
                <c:pt idx="879">
                  <c:v>44811.333333333336</c:v>
                </c:pt>
                <c:pt idx="880">
                  <c:v>44811.375</c:v>
                </c:pt>
                <c:pt idx="881">
                  <c:v>44811.416666666664</c:v>
                </c:pt>
                <c:pt idx="882">
                  <c:v>44811.458333333336</c:v>
                </c:pt>
                <c:pt idx="883">
                  <c:v>44811.5</c:v>
                </c:pt>
                <c:pt idx="884">
                  <c:v>44811.541666666664</c:v>
                </c:pt>
                <c:pt idx="885">
                  <c:v>44811.583333333336</c:v>
                </c:pt>
                <c:pt idx="886">
                  <c:v>44811.625</c:v>
                </c:pt>
                <c:pt idx="887">
                  <c:v>44811.666666666664</c:v>
                </c:pt>
                <c:pt idx="888">
                  <c:v>44811.708333333336</c:v>
                </c:pt>
                <c:pt idx="889">
                  <c:v>44811.75</c:v>
                </c:pt>
                <c:pt idx="890">
                  <c:v>44811.791666666664</c:v>
                </c:pt>
                <c:pt idx="891">
                  <c:v>44811.833333333336</c:v>
                </c:pt>
                <c:pt idx="892">
                  <c:v>44811.875</c:v>
                </c:pt>
                <c:pt idx="893">
                  <c:v>44811.916666666664</c:v>
                </c:pt>
                <c:pt idx="894">
                  <c:v>44811.958333333336</c:v>
                </c:pt>
                <c:pt idx="895">
                  <c:v>44812</c:v>
                </c:pt>
                <c:pt idx="896">
                  <c:v>44812.041666666664</c:v>
                </c:pt>
                <c:pt idx="897">
                  <c:v>44812.083333333336</c:v>
                </c:pt>
                <c:pt idx="898">
                  <c:v>44812.125</c:v>
                </c:pt>
                <c:pt idx="899">
                  <c:v>44812.166666666664</c:v>
                </c:pt>
                <c:pt idx="900">
                  <c:v>44812.208333333336</c:v>
                </c:pt>
                <c:pt idx="901">
                  <c:v>44812.25</c:v>
                </c:pt>
                <c:pt idx="902">
                  <c:v>44812.291666666664</c:v>
                </c:pt>
                <c:pt idx="903">
                  <c:v>44812.333333333336</c:v>
                </c:pt>
                <c:pt idx="904">
                  <c:v>44812.375</c:v>
                </c:pt>
                <c:pt idx="905">
                  <c:v>44812.416666666664</c:v>
                </c:pt>
                <c:pt idx="906">
                  <c:v>44812.458333333336</c:v>
                </c:pt>
                <c:pt idx="907">
                  <c:v>44812.5</c:v>
                </c:pt>
                <c:pt idx="908">
                  <c:v>44812.541666666664</c:v>
                </c:pt>
                <c:pt idx="909">
                  <c:v>44812.583333333336</c:v>
                </c:pt>
                <c:pt idx="910">
                  <c:v>44812.625</c:v>
                </c:pt>
                <c:pt idx="911">
                  <c:v>44812.666666666664</c:v>
                </c:pt>
                <c:pt idx="912">
                  <c:v>44812.708333333336</c:v>
                </c:pt>
                <c:pt idx="913">
                  <c:v>44812.75</c:v>
                </c:pt>
                <c:pt idx="914">
                  <c:v>44812.791666666664</c:v>
                </c:pt>
                <c:pt idx="915">
                  <c:v>44812.833333333336</c:v>
                </c:pt>
                <c:pt idx="916">
                  <c:v>44812.875</c:v>
                </c:pt>
                <c:pt idx="917">
                  <c:v>44812.916666666664</c:v>
                </c:pt>
                <c:pt idx="918">
                  <c:v>44812.958333333336</c:v>
                </c:pt>
                <c:pt idx="919">
                  <c:v>44813</c:v>
                </c:pt>
                <c:pt idx="920">
                  <c:v>44813.041666666664</c:v>
                </c:pt>
                <c:pt idx="921">
                  <c:v>44813.083333333336</c:v>
                </c:pt>
                <c:pt idx="922">
                  <c:v>44813.125</c:v>
                </c:pt>
                <c:pt idx="923">
                  <c:v>44813.166666666664</c:v>
                </c:pt>
                <c:pt idx="924">
                  <c:v>44813.208333333336</c:v>
                </c:pt>
                <c:pt idx="925">
                  <c:v>44813.25</c:v>
                </c:pt>
                <c:pt idx="926">
                  <c:v>44813.291666666664</c:v>
                </c:pt>
                <c:pt idx="927">
                  <c:v>44813.333333333336</c:v>
                </c:pt>
                <c:pt idx="928">
                  <c:v>44813.375</c:v>
                </c:pt>
                <c:pt idx="929">
                  <c:v>44813.416666666664</c:v>
                </c:pt>
                <c:pt idx="930">
                  <c:v>44813.458333333336</c:v>
                </c:pt>
                <c:pt idx="931">
                  <c:v>44813.5</c:v>
                </c:pt>
                <c:pt idx="932">
                  <c:v>44813.541666666664</c:v>
                </c:pt>
                <c:pt idx="933">
                  <c:v>44813.583333333336</c:v>
                </c:pt>
                <c:pt idx="934">
                  <c:v>44813.625</c:v>
                </c:pt>
                <c:pt idx="935">
                  <c:v>44813.666666666664</c:v>
                </c:pt>
                <c:pt idx="936">
                  <c:v>44813.708333333336</c:v>
                </c:pt>
                <c:pt idx="937">
                  <c:v>44813.75</c:v>
                </c:pt>
                <c:pt idx="938">
                  <c:v>44813.791666666664</c:v>
                </c:pt>
                <c:pt idx="939">
                  <c:v>44813.833333333336</c:v>
                </c:pt>
                <c:pt idx="940">
                  <c:v>44813.875</c:v>
                </c:pt>
                <c:pt idx="941">
                  <c:v>44813.916666666664</c:v>
                </c:pt>
                <c:pt idx="942">
                  <c:v>44813.958333333336</c:v>
                </c:pt>
                <c:pt idx="943">
                  <c:v>44814</c:v>
                </c:pt>
                <c:pt idx="944">
                  <c:v>44814.041666666664</c:v>
                </c:pt>
                <c:pt idx="945">
                  <c:v>44814.083333333336</c:v>
                </c:pt>
                <c:pt idx="946">
                  <c:v>44814.125</c:v>
                </c:pt>
                <c:pt idx="947">
                  <c:v>44814.166666666664</c:v>
                </c:pt>
                <c:pt idx="948">
                  <c:v>44814.208333333336</c:v>
                </c:pt>
                <c:pt idx="949">
                  <c:v>44814.25</c:v>
                </c:pt>
                <c:pt idx="950">
                  <c:v>44814.291666666664</c:v>
                </c:pt>
                <c:pt idx="951">
                  <c:v>44814.333333333336</c:v>
                </c:pt>
                <c:pt idx="952">
                  <c:v>44814.375</c:v>
                </c:pt>
                <c:pt idx="953">
                  <c:v>44814.416666666664</c:v>
                </c:pt>
                <c:pt idx="954">
                  <c:v>44814.458333333336</c:v>
                </c:pt>
                <c:pt idx="955">
                  <c:v>44814.5</c:v>
                </c:pt>
                <c:pt idx="956">
                  <c:v>44814.541666666664</c:v>
                </c:pt>
                <c:pt idx="957">
                  <c:v>44814.583333333336</c:v>
                </c:pt>
                <c:pt idx="958">
                  <c:v>44814.625</c:v>
                </c:pt>
                <c:pt idx="959">
                  <c:v>44814.666666666664</c:v>
                </c:pt>
                <c:pt idx="960">
                  <c:v>44814.708333333336</c:v>
                </c:pt>
                <c:pt idx="961">
                  <c:v>44814.75</c:v>
                </c:pt>
                <c:pt idx="962">
                  <c:v>44814.791666666664</c:v>
                </c:pt>
                <c:pt idx="963">
                  <c:v>44814.833333333336</c:v>
                </c:pt>
                <c:pt idx="964">
                  <c:v>44814.875</c:v>
                </c:pt>
                <c:pt idx="965">
                  <c:v>44814.916666666664</c:v>
                </c:pt>
                <c:pt idx="966">
                  <c:v>44814.958333333336</c:v>
                </c:pt>
                <c:pt idx="967">
                  <c:v>44815</c:v>
                </c:pt>
                <c:pt idx="968">
                  <c:v>44815.041666666664</c:v>
                </c:pt>
                <c:pt idx="969">
                  <c:v>44815.083333333336</c:v>
                </c:pt>
                <c:pt idx="970">
                  <c:v>44815.125</c:v>
                </c:pt>
                <c:pt idx="971">
                  <c:v>44815.166666666664</c:v>
                </c:pt>
                <c:pt idx="972">
                  <c:v>44815.208333333336</c:v>
                </c:pt>
                <c:pt idx="973">
                  <c:v>44815.25</c:v>
                </c:pt>
                <c:pt idx="974">
                  <c:v>44815.291666666664</c:v>
                </c:pt>
                <c:pt idx="975">
                  <c:v>44815.333333333336</c:v>
                </c:pt>
                <c:pt idx="976">
                  <c:v>44815.375</c:v>
                </c:pt>
                <c:pt idx="977">
                  <c:v>44815.416666666664</c:v>
                </c:pt>
                <c:pt idx="978">
                  <c:v>44815.458333333336</c:v>
                </c:pt>
                <c:pt idx="979">
                  <c:v>44815.5</c:v>
                </c:pt>
                <c:pt idx="980">
                  <c:v>44815.541666666664</c:v>
                </c:pt>
                <c:pt idx="981">
                  <c:v>44815.583333333336</c:v>
                </c:pt>
                <c:pt idx="982">
                  <c:v>44815.625</c:v>
                </c:pt>
                <c:pt idx="983">
                  <c:v>44815.666666666664</c:v>
                </c:pt>
                <c:pt idx="984">
                  <c:v>44815.708333333336</c:v>
                </c:pt>
                <c:pt idx="985">
                  <c:v>44815.75</c:v>
                </c:pt>
                <c:pt idx="986">
                  <c:v>44815.791666666664</c:v>
                </c:pt>
                <c:pt idx="987">
                  <c:v>44815.833333333336</c:v>
                </c:pt>
                <c:pt idx="988">
                  <c:v>44815.875</c:v>
                </c:pt>
                <c:pt idx="989">
                  <c:v>44815.916666666664</c:v>
                </c:pt>
                <c:pt idx="990">
                  <c:v>44815.958333333336</c:v>
                </c:pt>
                <c:pt idx="991">
                  <c:v>44816</c:v>
                </c:pt>
                <c:pt idx="992">
                  <c:v>44816.041666666664</c:v>
                </c:pt>
                <c:pt idx="993">
                  <c:v>44816.083333333336</c:v>
                </c:pt>
                <c:pt idx="994">
                  <c:v>44816.125</c:v>
                </c:pt>
                <c:pt idx="995">
                  <c:v>44816.166666666664</c:v>
                </c:pt>
                <c:pt idx="996">
                  <c:v>44816.208333333336</c:v>
                </c:pt>
                <c:pt idx="997">
                  <c:v>44816.25</c:v>
                </c:pt>
                <c:pt idx="998">
                  <c:v>44816.291666666664</c:v>
                </c:pt>
                <c:pt idx="999">
                  <c:v>44816.333333333336</c:v>
                </c:pt>
                <c:pt idx="1000">
                  <c:v>44816.375</c:v>
                </c:pt>
                <c:pt idx="1001">
                  <c:v>44816.416666666664</c:v>
                </c:pt>
                <c:pt idx="1002">
                  <c:v>44816.458333333336</c:v>
                </c:pt>
                <c:pt idx="1003">
                  <c:v>44816.5</c:v>
                </c:pt>
                <c:pt idx="1004">
                  <c:v>44816.541666666664</c:v>
                </c:pt>
                <c:pt idx="1005">
                  <c:v>44816.583333333336</c:v>
                </c:pt>
                <c:pt idx="1006">
                  <c:v>44816.625</c:v>
                </c:pt>
                <c:pt idx="1007">
                  <c:v>44816.666666666664</c:v>
                </c:pt>
                <c:pt idx="1008">
                  <c:v>44816.708333333336</c:v>
                </c:pt>
                <c:pt idx="1009">
                  <c:v>44816.75</c:v>
                </c:pt>
                <c:pt idx="1010">
                  <c:v>44816.791666666664</c:v>
                </c:pt>
                <c:pt idx="1011">
                  <c:v>44816.833333333336</c:v>
                </c:pt>
                <c:pt idx="1012">
                  <c:v>44816.875</c:v>
                </c:pt>
                <c:pt idx="1013">
                  <c:v>44816.916666666664</c:v>
                </c:pt>
                <c:pt idx="1014">
                  <c:v>44816.958333333336</c:v>
                </c:pt>
                <c:pt idx="1015">
                  <c:v>44817</c:v>
                </c:pt>
                <c:pt idx="1016">
                  <c:v>44817.041666666664</c:v>
                </c:pt>
                <c:pt idx="1017">
                  <c:v>44817.083333333336</c:v>
                </c:pt>
                <c:pt idx="1018">
                  <c:v>44817.125</c:v>
                </c:pt>
                <c:pt idx="1019">
                  <c:v>44817.166666666664</c:v>
                </c:pt>
                <c:pt idx="1020">
                  <c:v>44817.208333333336</c:v>
                </c:pt>
                <c:pt idx="1021">
                  <c:v>44817.25</c:v>
                </c:pt>
                <c:pt idx="1022">
                  <c:v>44817.291666666664</c:v>
                </c:pt>
                <c:pt idx="1023">
                  <c:v>44817.333333333336</c:v>
                </c:pt>
                <c:pt idx="1024">
                  <c:v>44817.375</c:v>
                </c:pt>
                <c:pt idx="1025">
                  <c:v>44817.416666666664</c:v>
                </c:pt>
                <c:pt idx="1026">
                  <c:v>44817.458333333336</c:v>
                </c:pt>
                <c:pt idx="1027">
                  <c:v>44817.5</c:v>
                </c:pt>
                <c:pt idx="1028">
                  <c:v>44817.541666666664</c:v>
                </c:pt>
                <c:pt idx="1029">
                  <c:v>44817.583333333336</c:v>
                </c:pt>
                <c:pt idx="1030">
                  <c:v>44817.625</c:v>
                </c:pt>
                <c:pt idx="1031">
                  <c:v>44817.666666666664</c:v>
                </c:pt>
                <c:pt idx="1032">
                  <c:v>44817.708333333336</c:v>
                </c:pt>
                <c:pt idx="1033">
                  <c:v>44817.75</c:v>
                </c:pt>
                <c:pt idx="1034">
                  <c:v>44817.791666666664</c:v>
                </c:pt>
                <c:pt idx="1035">
                  <c:v>44817.833333333336</c:v>
                </c:pt>
                <c:pt idx="1036">
                  <c:v>44817.875</c:v>
                </c:pt>
                <c:pt idx="1037">
                  <c:v>44817.916666666664</c:v>
                </c:pt>
                <c:pt idx="1038">
                  <c:v>44817.958333333336</c:v>
                </c:pt>
                <c:pt idx="1039">
                  <c:v>44818</c:v>
                </c:pt>
                <c:pt idx="1040">
                  <c:v>44818.041666666664</c:v>
                </c:pt>
                <c:pt idx="1041">
                  <c:v>44818.083333333336</c:v>
                </c:pt>
                <c:pt idx="1042">
                  <c:v>44818.125</c:v>
                </c:pt>
                <c:pt idx="1043">
                  <c:v>44818.166666666664</c:v>
                </c:pt>
                <c:pt idx="1044">
                  <c:v>44818.208333333336</c:v>
                </c:pt>
                <c:pt idx="1045">
                  <c:v>44818.25</c:v>
                </c:pt>
                <c:pt idx="1046">
                  <c:v>44818.291666666664</c:v>
                </c:pt>
                <c:pt idx="1047">
                  <c:v>44818.333333333336</c:v>
                </c:pt>
                <c:pt idx="1048">
                  <c:v>44818.375</c:v>
                </c:pt>
                <c:pt idx="1049">
                  <c:v>44818.416666666664</c:v>
                </c:pt>
                <c:pt idx="1050">
                  <c:v>44818.458333333336</c:v>
                </c:pt>
                <c:pt idx="1051">
                  <c:v>44818.5</c:v>
                </c:pt>
                <c:pt idx="1052">
                  <c:v>44818.541666666664</c:v>
                </c:pt>
                <c:pt idx="1053">
                  <c:v>44818.583333333336</c:v>
                </c:pt>
                <c:pt idx="1054">
                  <c:v>44818.625</c:v>
                </c:pt>
                <c:pt idx="1055">
                  <c:v>44818.666666666664</c:v>
                </c:pt>
                <c:pt idx="1056">
                  <c:v>44818.708333333336</c:v>
                </c:pt>
                <c:pt idx="1057">
                  <c:v>44818.75</c:v>
                </c:pt>
                <c:pt idx="1058">
                  <c:v>44818.791666666664</c:v>
                </c:pt>
                <c:pt idx="1059">
                  <c:v>44818.833333333336</c:v>
                </c:pt>
                <c:pt idx="1060">
                  <c:v>44818.875</c:v>
                </c:pt>
                <c:pt idx="1061">
                  <c:v>44818.916666666664</c:v>
                </c:pt>
                <c:pt idx="1062">
                  <c:v>44818.958333333336</c:v>
                </c:pt>
                <c:pt idx="1063">
                  <c:v>44819</c:v>
                </c:pt>
                <c:pt idx="1064">
                  <c:v>44819.041666666664</c:v>
                </c:pt>
                <c:pt idx="1065">
                  <c:v>44819.083333333336</c:v>
                </c:pt>
                <c:pt idx="1066">
                  <c:v>44819.125</c:v>
                </c:pt>
                <c:pt idx="1067">
                  <c:v>44819.166666666664</c:v>
                </c:pt>
                <c:pt idx="1068">
                  <c:v>44819.208333333336</c:v>
                </c:pt>
                <c:pt idx="1069">
                  <c:v>44819.25</c:v>
                </c:pt>
                <c:pt idx="1070">
                  <c:v>44819.291666666664</c:v>
                </c:pt>
                <c:pt idx="1071">
                  <c:v>44819.333333333336</c:v>
                </c:pt>
                <c:pt idx="1072">
                  <c:v>44819.375</c:v>
                </c:pt>
                <c:pt idx="1073">
                  <c:v>44819.416666666664</c:v>
                </c:pt>
                <c:pt idx="1074">
                  <c:v>44819.458333333336</c:v>
                </c:pt>
                <c:pt idx="1075">
                  <c:v>44819.5</c:v>
                </c:pt>
                <c:pt idx="1076">
                  <c:v>44819.541666666664</c:v>
                </c:pt>
                <c:pt idx="1077">
                  <c:v>44819.583333333336</c:v>
                </c:pt>
                <c:pt idx="1078">
                  <c:v>44819.625</c:v>
                </c:pt>
                <c:pt idx="1079">
                  <c:v>44819.666666666664</c:v>
                </c:pt>
                <c:pt idx="1080">
                  <c:v>44819.708333333336</c:v>
                </c:pt>
                <c:pt idx="1081">
                  <c:v>44819.75</c:v>
                </c:pt>
                <c:pt idx="1082">
                  <c:v>44819.791666666664</c:v>
                </c:pt>
                <c:pt idx="1083">
                  <c:v>44819.833333333336</c:v>
                </c:pt>
                <c:pt idx="1084">
                  <c:v>44819.875</c:v>
                </c:pt>
                <c:pt idx="1085">
                  <c:v>44819.916666666664</c:v>
                </c:pt>
                <c:pt idx="1086">
                  <c:v>44819.958333333336</c:v>
                </c:pt>
                <c:pt idx="1087">
                  <c:v>44820</c:v>
                </c:pt>
                <c:pt idx="1088">
                  <c:v>44820.041666666664</c:v>
                </c:pt>
                <c:pt idx="1089">
                  <c:v>44820.083333333336</c:v>
                </c:pt>
                <c:pt idx="1090">
                  <c:v>44820.125</c:v>
                </c:pt>
                <c:pt idx="1091">
                  <c:v>44820.166666666664</c:v>
                </c:pt>
                <c:pt idx="1092">
                  <c:v>44820.208333333336</c:v>
                </c:pt>
                <c:pt idx="1093">
                  <c:v>44820.25</c:v>
                </c:pt>
                <c:pt idx="1094">
                  <c:v>44820.291666666664</c:v>
                </c:pt>
                <c:pt idx="1095">
                  <c:v>44820.333333333336</c:v>
                </c:pt>
                <c:pt idx="1096">
                  <c:v>44820.375</c:v>
                </c:pt>
                <c:pt idx="1097">
                  <c:v>44820.416666666664</c:v>
                </c:pt>
                <c:pt idx="1098">
                  <c:v>44820.458333333336</c:v>
                </c:pt>
                <c:pt idx="1099">
                  <c:v>44820.5</c:v>
                </c:pt>
                <c:pt idx="1100">
                  <c:v>44820.541666666664</c:v>
                </c:pt>
                <c:pt idx="1101">
                  <c:v>44820.583333333336</c:v>
                </c:pt>
                <c:pt idx="1102">
                  <c:v>44820.625</c:v>
                </c:pt>
                <c:pt idx="1103">
                  <c:v>44820.666666666664</c:v>
                </c:pt>
                <c:pt idx="1104">
                  <c:v>44820.708333333336</c:v>
                </c:pt>
                <c:pt idx="1105">
                  <c:v>44820.75</c:v>
                </c:pt>
                <c:pt idx="1106">
                  <c:v>44820.791666666664</c:v>
                </c:pt>
                <c:pt idx="1107">
                  <c:v>44820.833333333336</c:v>
                </c:pt>
                <c:pt idx="1108">
                  <c:v>44820.875</c:v>
                </c:pt>
                <c:pt idx="1109">
                  <c:v>44820.916666666664</c:v>
                </c:pt>
                <c:pt idx="1110">
                  <c:v>44820.958333333336</c:v>
                </c:pt>
                <c:pt idx="1111">
                  <c:v>44821</c:v>
                </c:pt>
                <c:pt idx="1112">
                  <c:v>44821.041666666664</c:v>
                </c:pt>
                <c:pt idx="1113">
                  <c:v>44821.083333333336</c:v>
                </c:pt>
                <c:pt idx="1114">
                  <c:v>44821.125</c:v>
                </c:pt>
                <c:pt idx="1115">
                  <c:v>44821.166666666664</c:v>
                </c:pt>
                <c:pt idx="1116">
                  <c:v>44821.208333333336</c:v>
                </c:pt>
                <c:pt idx="1117">
                  <c:v>44821.25</c:v>
                </c:pt>
                <c:pt idx="1118">
                  <c:v>44821.291666666664</c:v>
                </c:pt>
                <c:pt idx="1119">
                  <c:v>44821.333333333336</c:v>
                </c:pt>
                <c:pt idx="1120">
                  <c:v>44821.375</c:v>
                </c:pt>
                <c:pt idx="1121">
                  <c:v>44821.416666666664</c:v>
                </c:pt>
                <c:pt idx="1122">
                  <c:v>44821.458333333336</c:v>
                </c:pt>
                <c:pt idx="1123">
                  <c:v>44821.5</c:v>
                </c:pt>
                <c:pt idx="1124">
                  <c:v>44821.541666666664</c:v>
                </c:pt>
                <c:pt idx="1125">
                  <c:v>44821.583333333336</c:v>
                </c:pt>
                <c:pt idx="1126">
                  <c:v>44821.625</c:v>
                </c:pt>
                <c:pt idx="1127">
                  <c:v>44821.666666666664</c:v>
                </c:pt>
                <c:pt idx="1128">
                  <c:v>44821.708333333336</c:v>
                </c:pt>
                <c:pt idx="1129">
                  <c:v>44821.75</c:v>
                </c:pt>
                <c:pt idx="1130">
                  <c:v>44821.791666666664</c:v>
                </c:pt>
                <c:pt idx="1131">
                  <c:v>44821.833333333336</c:v>
                </c:pt>
                <c:pt idx="1132">
                  <c:v>44821.875</c:v>
                </c:pt>
                <c:pt idx="1133">
                  <c:v>44821.916666666664</c:v>
                </c:pt>
                <c:pt idx="1134">
                  <c:v>44821.958333333336</c:v>
                </c:pt>
              </c:numCache>
            </c:numRef>
          </c:cat>
          <c:val>
            <c:numRef>
              <c:f>WSB!$R$2:$R$1136</c:f>
              <c:numCache>
                <c:formatCode>_(* #,##0.00_);_(* \(#,##0.00\);_(* "-"??_);_(@_)</c:formatCode>
                <c:ptCount val="1135"/>
                <c:pt idx="0">
                  <c:v>238056.52000000002</c:v>
                </c:pt>
                <c:pt idx="1">
                  <c:v>328112.3</c:v>
                </c:pt>
                <c:pt idx="2">
                  <c:v>417539.49</c:v>
                </c:pt>
                <c:pt idx="3">
                  <c:v>474603.33999999997</c:v>
                </c:pt>
                <c:pt idx="4">
                  <c:v>511882.06999999995</c:v>
                </c:pt>
                <c:pt idx="5">
                  <c:v>590909.19999999995</c:v>
                </c:pt>
                <c:pt idx="6">
                  <c:v>687391.52999999991</c:v>
                </c:pt>
                <c:pt idx="7">
                  <c:v>782365.96</c:v>
                </c:pt>
                <c:pt idx="8">
                  <c:v>888921.35</c:v>
                </c:pt>
                <c:pt idx="9">
                  <c:v>997313.84</c:v>
                </c:pt>
                <c:pt idx="10">
                  <c:v>1060280</c:v>
                </c:pt>
                <c:pt idx="11">
                  <c:v>1060048</c:v>
                </c:pt>
                <c:pt idx="12">
                  <c:v>1056656</c:v>
                </c:pt>
                <c:pt idx="13">
                  <c:v>1047408</c:v>
                </c:pt>
                <c:pt idx="14">
                  <c:v>1045784</c:v>
                </c:pt>
                <c:pt idx="15">
                  <c:v>1045648</c:v>
                </c:pt>
                <c:pt idx="16">
                  <c:v>1077000</c:v>
                </c:pt>
                <c:pt idx="17">
                  <c:v>1113520</c:v>
                </c:pt>
                <c:pt idx="18">
                  <c:v>1120144</c:v>
                </c:pt>
                <c:pt idx="19">
                  <c:v>1120776</c:v>
                </c:pt>
                <c:pt idx="20">
                  <c:v>1112792</c:v>
                </c:pt>
                <c:pt idx="21">
                  <c:v>1104560</c:v>
                </c:pt>
                <c:pt idx="22">
                  <c:v>1103992</c:v>
                </c:pt>
                <c:pt idx="23">
                  <c:v>1099744</c:v>
                </c:pt>
                <c:pt idx="24">
                  <c:v>1097792</c:v>
                </c:pt>
                <c:pt idx="25">
                  <c:v>1094080</c:v>
                </c:pt>
                <c:pt idx="26">
                  <c:v>1085280</c:v>
                </c:pt>
                <c:pt idx="27">
                  <c:v>1062792</c:v>
                </c:pt>
                <c:pt idx="28">
                  <c:v>1038888</c:v>
                </c:pt>
                <c:pt idx="29">
                  <c:v>1051080</c:v>
                </c:pt>
                <c:pt idx="30">
                  <c:v>1071432</c:v>
                </c:pt>
                <c:pt idx="31">
                  <c:v>1089480</c:v>
                </c:pt>
                <c:pt idx="32">
                  <c:v>1094288</c:v>
                </c:pt>
                <c:pt idx="33">
                  <c:v>1096368</c:v>
                </c:pt>
                <c:pt idx="34">
                  <c:v>1098264</c:v>
                </c:pt>
                <c:pt idx="35">
                  <c:v>1095384</c:v>
                </c:pt>
                <c:pt idx="36">
                  <c:v>1093120</c:v>
                </c:pt>
                <c:pt idx="37">
                  <c:v>1088680</c:v>
                </c:pt>
                <c:pt idx="38">
                  <c:v>1082720</c:v>
                </c:pt>
                <c:pt idx="39">
                  <c:v>1083664</c:v>
                </c:pt>
                <c:pt idx="40">
                  <c:v>1110464</c:v>
                </c:pt>
                <c:pt idx="41">
                  <c:v>1126432</c:v>
                </c:pt>
                <c:pt idx="42">
                  <c:v>1130056</c:v>
                </c:pt>
                <c:pt idx="43">
                  <c:v>1122848</c:v>
                </c:pt>
                <c:pt idx="44">
                  <c:v>1105920</c:v>
                </c:pt>
                <c:pt idx="45">
                  <c:v>1083488</c:v>
                </c:pt>
                <c:pt idx="46">
                  <c:v>1074560</c:v>
                </c:pt>
                <c:pt idx="47">
                  <c:v>1064448</c:v>
                </c:pt>
                <c:pt idx="48">
                  <c:v>1058408</c:v>
                </c:pt>
                <c:pt idx="49">
                  <c:v>1050320</c:v>
                </c:pt>
                <c:pt idx="50">
                  <c:v>1039552</c:v>
                </c:pt>
                <c:pt idx="51">
                  <c:v>1018224</c:v>
                </c:pt>
                <c:pt idx="52">
                  <c:v>1005456</c:v>
                </c:pt>
                <c:pt idx="53">
                  <c:v>1026680</c:v>
                </c:pt>
                <c:pt idx="54">
                  <c:v>1052184</c:v>
                </c:pt>
                <c:pt idx="55">
                  <c:v>1065920</c:v>
                </c:pt>
                <c:pt idx="56">
                  <c:v>1069312</c:v>
                </c:pt>
                <c:pt idx="57">
                  <c:v>1066776</c:v>
                </c:pt>
                <c:pt idx="58">
                  <c:v>1060640</c:v>
                </c:pt>
                <c:pt idx="59">
                  <c:v>1053736</c:v>
                </c:pt>
                <c:pt idx="60">
                  <c:v>1053392</c:v>
                </c:pt>
                <c:pt idx="61">
                  <c:v>1045184</c:v>
                </c:pt>
                <c:pt idx="62">
                  <c:v>1030432</c:v>
                </c:pt>
                <c:pt idx="63">
                  <c:v>1020856</c:v>
                </c:pt>
                <c:pt idx="64">
                  <c:v>1045840</c:v>
                </c:pt>
                <c:pt idx="65">
                  <c:v>1069752</c:v>
                </c:pt>
                <c:pt idx="66">
                  <c:v>1060464</c:v>
                </c:pt>
                <c:pt idx="67">
                  <c:v>1048792</c:v>
                </c:pt>
                <c:pt idx="68">
                  <c:v>1037688</c:v>
                </c:pt>
                <c:pt idx="69">
                  <c:v>1034032</c:v>
                </c:pt>
                <c:pt idx="70">
                  <c:v>1032744</c:v>
                </c:pt>
                <c:pt idx="71">
                  <c:v>1031112</c:v>
                </c:pt>
                <c:pt idx="72">
                  <c:v>1035280</c:v>
                </c:pt>
                <c:pt idx="73">
                  <c:v>1050416</c:v>
                </c:pt>
                <c:pt idx="74">
                  <c:v>1050024</c:v>
                </c:pt>
                <c:pt idx="75">
                  <c:v>1027832</c:v>
                </c:pt>
                <c:pt idx="76">
                  <c:v>1004320</c:v>
                </c:pt>
                <c:pt idx="77">
                  <c:v>1012152</c:v>
                </c:pt>
                <c:pt idx="78">
                  <c:v>1019144</c:v>
                </c:pt>
                <c:pt idx="79">
                  <c:v>1027312</c:v>
                </c:pt>
                <c:pt idx="80">
                  <c:v>1019904</c:v>
                </c:pt>
                <c:pt idx="81">
                  <c:v>1007600</c:v>
                </c:pt>
                <c:pt idx="82">
                  <c:v>1001640</c:v>
                </c:pt>
                <c:pt idx="83">
                  <c:v>1001632</c:v>
                </c:pt>
                <c:pt idx="84">
                  <c:v>1002376</c:v>
                </c:pt>
                <c:pt idx="85">
                  <c:v>997880</c:v>
                </c:pt>
                <c:pt idx="86">
                  <c:v>992504</c:v>
                </c:pt>
                <c:pt idx="87">
                  <c:v>990560</c:v>
                </c:pt>
                <c:pt idx="88">
                  <c:v>1006400</c:v>
                </c:pt>
                <c:pt idx="89">
                  <c:v>1039056</c:v>
                </c:pt>
                <c:pt idx="90">
                  <c:v>1040144</c:v>
                </c:pt>
                <c:pt idx="91">
                  <c:v>1018992</c:v>
                </c:pt>
                <c:pt idx="92">
                  <c:v>1000224</c:v>
                </c:pt>
                <c:pt idx="93">
                  <c:v>1001312</c:v>
                </c:pt>
                <c:pt idx="94">
                  <c:v>1012296</c:v>
                </c:pt>
                <c:pt idx="95">
                  <c:v>1022384</c:v>
                </c:pt>
                <c:pt idx="96">
                  <c:v>1031584</c:v>
                </c:pt>
                <c:pt idx="97">
                  <c:v>1036968</c:v>
                </c:pt>
                <c:pt idx="98">
                  <c:v>1044960</c:v>
                </c:pt>
                <c:pt idx="99">
                  <c:v>1034480</c:v>
                </c:pt>
                <c:pt idx="100">
                  <c:v>1019984</c:v>
                </c:pt>
                <c:pt idx="101">
                  <c:v>1025336</c:v>
                </c:pt>
                <c:pt idx="102">
                  <c:v>1039392</c:v>
                </c:pt>
                <c:pt idx="103">
                  <c:v>1057248</c:v>
                </c:pt>
                <c:pt idx="104">
                  <c:v>1057800</c:v>
                </c:pt>
                <c:pt idx="105">
                  <c:v>1050376</c:v>
                </c:pt>
                <c:pt idx="106">
                  <c:v>1041464</c:v>
                </c:pt>
                <c:pt idx="107">
                  <c:v>1038528</c:v>
                </c:pt>
                <c:pt idx="108">
                  <c:v>1034184</c:v>
                </c:pt>
                <c:pt idx="109">
                  <c:v>1025960</c:v>
                </c:pt>
                <c:pt idx="110">
                  <c:v>1017392</c:v>
                </c:pt>
                <c:pt idx="111">
                  <c:v>1012880</c:v>
                </c:pt>
                <c:pt idx="112">
                  <c:v>1019488</c:v>
                </c:pt>
                <c:pt idx="113">
                  <c:v>1042512</c:v>
                </c:pt>
                <c:pt idx="114">
                  <c:v>1046512</c:v>
                </c:pt>
                <c:pt idx="115">
                  <c:v>1031200</c:v>
                </c:pt>
                <c:pt idx="116">
                  <c:v>1029960</c:v>
                </c:pt>
                <c:pt idx="117">
                  <c:v>1038960</c:v>
                </c:pt>
                <c:pt idx="118">
                  <c:v>1036232</c:v>
                </c:pt>
                <c:pt idx="119">
                  <c:v>1031816</c:v>
                </c:pt>
                <c:pt idx="120">
                  <c:v>1035232</c:v>
                </c:pt>
                <c:pt idx="121">
                  <c:v>1044528</c:v>
                </c:pt>
                <c:pt idx="122">
                  <c:v>1052896</c:v>
                </c:pt>
                <c:pt idx="123">
                  <c:v>1045440</c:v>
                </c:pt>
                <c:pt idx="124">
                  <c:v>1038368</c:v>
                </c:pt>
                <c:pt idx="125">
                  <c:v>1041816</c:v>
                </c:pt>
                <c:pt idx="126">
                  <c:v>1044184</c:v>
                </c:pt>
                <c:pt idx="127">
                  <c:v>1040648</c:v>
                </c:pt>
                <c:pt idx="128">
                  <c:v>1032640</c:v>
                </c:pt>
                <c:pt idx="129">
                  <c:v>1030208</c:v>
                </c:pt>
                <c:pt idx="130">
                  <c:v>1031384</c:v>
                </c:pt>
                <c:pt idx="131">
                  <c:v>1025720</c:v>
                </c:pt>
                <c:pt idx="132">
                  <c:v>1016416</c:v>
                </c:pt>
                <c:pt idx="133">
                  <c:v>1008224</c:v>
                </c:pt>
                <c:pt idx="134">
                  <c:v>1001152</c:v>
                </c:pt>
                <c:pt idx="135">
                  <c:v>999560</c:v>
                </c:pt>
                <c:pt idx="136">
                  <c:v>1026176</c:v>
                </c:pt>
                <c:pt idx="137">
                  <c:v>1069536</c:v>
                </c:pt>
                <c:pt idx="138">
                  <c:v>1069856</c:v>
                </c:pt>
                <c:pt idx="139">
                  <c:v>1057680</c:v>
                </c:pt>
                <c:pt idx="140">
                  <c:v>1045640</c:v>
                </c:pt>
                <c:pt idx="141">
                  <c:v>1041312</c:v>
                </c:pt>
                <c:pt idx="142">
                  <c:v>1043264</c:v>
                </c:pt>
                <c:pt idx="143">
                  <c:v>1047088</c:v>
                </c:pt>
                <c:pt idx="144">
                  <c:v>1054328</c:v>
                </c:pt>
                <c:pt idx="145">
                  <c:v>1057792</c:v>
                </c:pt>
                <c:pt idx="146">
                  <c:v>1053872</c:v>
                </c:pt>
                <c:pt idx="147">
                  <c:v>1030872</c:v>
                </c:pt>
                <c:pt idx="148">
                  <c:v>1001896</c:v>
                </c:pt>
                <c:pt idx="149">
                  <c:v>998640</c:v>
                </c:pt>
                <c:pt idx="150">
                  <c:v>1006952</c:v>
                </c:pt>
                <c:pt idx="151">
                  <c:v>1014072</c:v>
                </c:pt>
                <c:pt idx="152">
                  <c:v>1020552</c:v>
                </c:pt>
                <c:pt idx="153">
                  <c:v>1022792</c:v>
                </c:pt>
                <c:pt idx="154">
                  <c:v>1022536</c:v>
                </c:pt>
                <c:pt idx="155">
                  <c:v>1015152</c:v>
                </c:pt>
                <c:pt idx="156">
                  <c:v>1003208</c:v>
                </c:pt>
                <c:pt idx="157">
                  <c:v>993160</c:v>
                </c:pt>
                <c:pt idx="158">
                  <c:v>985136</c:v>
                </c:pt>
                <c:pt idx="159">
                  <c:v>984712</c:v>
                </c:pt>
                <c:pt idx="160">
                  <c:v>1010064</c:v>
                </c:pt>
                <c:pt idx="161">
                  <c:v>1042064</c:v>
                </c:pt>
                <c:pt idx="162">
                  <c:v>1029320</c:v>
                </c:pt>
                <c:pt idx="163">
                  <c:v>1012192</c:v>
                </c:pt>
                <c:pt idx="164">
                  <c:v>1004592</c:v>
                </c:pt>
                <c:pt idx="165">
                  <c:v>1004232</c:v>
                </c:pt>
                <c:pt idx="166">
                  <c:v>1004888</c:v>
                </c:pt>
                <c:pt idx="167">
                  <c:v>1012184</c:v>
                </c:pt>
                <c:pt idx="168">
                  <c:v>1021584</c:v>
                </c:pt>
                <c:pt idx="169">
                  <c:v>1017232</c:v>
                </c:pt>
                <c:pt idx="170">
                  <c:v>1005112</c:v>
                </c:pt>
                <c:pt idx="171">
                  <c:v>974464</c:v>
                </c:pt>
                <c:pt idx="172">
                  <c:v>944751.11</c:v>
                </c:pt>
                <c:pt idx="173">
                  <c:v>950129.55999999994</c:v>
                </c:pt>
                <c:pt idx="174">
                  <c:v>967879.75</c:v>
                </c:pt>
                <c:pt idx="175">
                  <c:v>980304</c:v>
                </c:pt>
                <c:pt idx="176">
                  <c:v>987976</c:v>
                </c:pt>
                <c:pt idx="177">
                  <c:v>991328</c:v>
                </c:pt>
                <c:pt idx="178">
                  <c:v>988152</c:v>
                </c:pt>
                <c:pt idx="179">
                  <c:v>985440</c:v>
                </c:pt>
                <c:pt idx="180">
                  <c:v>982216</c:v>
                </c:pt>
                <c:pt idx="181">
                  <c:v>968336</c:v>
                </c:pt>
                <c:pt idx="182">
                  <c:v>960592</c:v>
                </c:pt>
                <c:pt idx="183">
                  <c:v>948838.3</c:v>
                </c:pt>
                <c:pt idx="184">
                  <c:v>968640</c:v>
                </c:pt>
                <c:pt idx="185">
                  <c:v>984936</c:v>
                </c:pt>
                <c:pt idx="186">
                  <c:v>983368</c:v>
                </c:pt>
                <c:pt idx="187">
                  <c:v>980432</c:v>
                </c:pt>
                <c:pt idx="188">
                  <c:v>978376</c:v>
                </c:pt>
                <c:pt idx="189">
                  <c:v>982536</c:v>
                </c:pt>
                <c:pt idx="190">
                  <c:v>984440</c:v>
                </c:pt>
                <c:pt idx="191">
                  <c:v>991800</c:v>
                </c:pt>
                <c:pt idx="192">
                  <c:v>1000048</c:v>
                </c:pt>
                <c:pt idx="193">
                  <c:v>1005096</c:v>
                </c:pt>
                <c:pt idx="194">
                  <c:v>1007568</c:v>
                </c:pt>
                <c:pt idx="195">
                  <c:v>996512</c:v>
                </c:pt>
                <c:pt idx="196">
                  <c:v>969216</c:v>
                </c:pt>
                <c:pt idx="197">
                  <c:v>964944</c:v>
                </c:pt>
                <c:pt idx="198">
                  <c:v>961160</c:v>
                </c:pt>
                <c:pt idx="199">
                  <c:v>951614.41</c:v>
                </c:pt>
                <c:pt idx="200">
                  <c:v>948348.55</c:v>
                </c:pt>
                <c:pt idx="201">
                  <c:v>944706.62</c:v>
                </c:pt>
                <c:pt idx="202">
                  <c:v>944062.77</c:v>
                </c:pt>
                <c:pt idx="203">
                  <c:v>946696.74</c:v>
                </c:pt>
                <c:pt idx="204">
                  <c:v>944591.16</c:v>
                </c:pt>
                <c:pt idx="205">
                  <c:v>934257.93</c:v>
                </c:pt>
                <c:pt idx="206">
                  <c:v>921830.7300000001</c:v>
                </c:pt>
                <c:pt idx="207">
                  <c:v>913246.65000000014</c:v>
                </c:pt>
                <c:pt idx="208">
                  <c:v>934427.7300000001</c:v>
                </c:pt>
                <c:pt idx="209">
                  <c:v>969652.3</c:v>
                </c:pt>
                <c:pt idx="210">
                  <c:v>976792</c:v>
                </c:pt>
                <c:pt idx="211">
                  <c:v>976192</c:v>
                </c:pt>
                <c:pt idx="212">
                  <c:v>984944</c:v>
                </c:pt>
                <c:pt idx="213">
                  <c:v>994744</c:v>
                </c:pt>
                <c:pt idx="214">
                  <c:v>998264</c:v>
                </c:pt>
                <c:pt idx="215">
                  <c:v>1007376</c:v>
                </c:pt>
                <c:pt idx="216">
                  <c:v>1001744</c:v>
                </c:pt>
                <c:pt idx="217">
                  <c:v>994472</c:v>
                </c:pt>
                <c:pt idx="218">
                  <c:v>986040</c:v>
                </c:pt>
                <c:pt idx="219">
                  <c:v>971112</c:v>
                </c:pt>
                <c:pt idx="220">
                  <c:v>944566.92</c:v>
                </c:pt>
                <c:pt idx="221">
                  <c:v>923139.62</c:v>
                </c:pt>
                <c:pt idx="222">
                  <c:v>904707.87</c:v>
                </c:pt>
                <c:pt idx="223">
                  <c:v>887355.99</c:v>
                </c:pt>
                <c:pt idx="224">
                  <c:v>871026.51</c:v>
                </c:pt>
                <c:pt idx="225">
                  <c:v>845384.28</c:v>
                </c:pt>
                <c:pt idx="226">
                  <c:v>823410.65</c:v>
                </c:pt>
                <c:pt idx="227">
                  <c:v>792863.64</c:v>
                </c:pt>
                <c:pt idx="228">
                  <c:v>764512.54</c:v>
                </c:pt>
                <c:pt idx="229">
                  <c:v>726171.56</c:v>
                </c:pt>
                <c:pt idx="230">
                  <c:v>683874.2300000001</c:v>
                </c:pt>
                <c:pt idx="231">
                  <c:v>651233.54</c:v>
                </c:pt>
                <c:pt idx="232">
                  <c:v>668908.01</c:v>
                </c:pt>
                <c:pt idx="233">
                  <c:v>690364.88</c:v>
                </c:pt>
                <c:pt idx="234">
                  <c:v>701429.04</c:v>
                </c:pt>
                <c:pt idx="235">
                  <c:v>712036.84000000008</c:v>
                </c:pt>
                <c:pt idx="236">
                  <c:v>718490.69000000006</c:v>
                </c:pt>
                <c:pt idx="237">
                  <c:v>737897.3600000001</c:v>
                </c:pt>
                <c:pt idx="238">
                  <c:v>764914.06</c:v>
                </c:pt>
                <c:pt idx="239">
                  <c:v>800648.9</c:v>
                </c:pt>
                <c:pt idx="240">
                  <c:v>830845.56</c:v>
                </c:pt>
                <c:pt idx="241">
                  <c:v>858476.03</c:v>
                </c:pt>
                <c:pt idx="242">
                  <c:v>865263.08000000007</c:v>
                </c:pt>
                <c:pt idx="243">
                  <c:v>857864.91</c:v>
                </c:pt>
                <c:pt idx="244">
                  <c:v>841960.85000000009</c:v>
                </c:pt>
                <c:pt idx="245">
                  <c:v>847808.71000000008</c:v>
                </c:pt>
                <c:pt idx="246">
                  <c:v>861550.87000000011</c:v>
                </c:pt>
                <c:pt idx="247">
                  <c:v>882493.97000000009</c:v>
                </c:pt>
                <c:pt idx="248">
                  <c:v>892801.19000000006</c:v>
                </c:pt>
                <c:pt idx="249">
                  <c:v>901834.55</c:v>
                </c:pt>
                <c:pt idx="250">
                  <c:v>899462.94000000006</c:v>
                </c:pt>
                <c:pt idx="251">
                  <c:v>885349.12000000011</c:v>
                </c:pt>
                <c:pt idx="252">
                  <c:v>866039.3600000001</c:v>
                </c:pt>
                <c:pt idx="253">
                  <c:v>844660.66000000015</c:v>
                </c:pt>
                <c:pt idx="254">
                  <c:v>812726.83000000019</c:v>
                </c:pt>
                <c:pt idx="255">
                  <c:v>784919.2200000002</c:v>
                </c:pt>
                <c:pt idx="256">
                  <c:v>809180.80000000016</c:v>
                </c:pt>
                <c:pt idx="257">
                  <c:v>847506.92000000016</c:v>
                </c:pt>
                <c:pt idx="258">
                  <c:v>885283.2200000002</c:v>
                </c:pt>
                <c:pt idx="259">
                  <c:v>915444.16000000015</c:v>
                </c:pt>
                <c:pt idx="260">
                  <c:v>926297.44000000018</c:v>
                </c:pt>
                <c:pt idx="261">
                  <c:v>945732.10000000021</c:v>
                </c:pt>
                <c:pt idx="262">
                  <c:v>973454.82000000018</c:v>
                </c:pt>
                <c:pt idx="263">
                  <c:v>1001592</c:v>
                </c:pt>
                <c:pt idx="264">
                  <c:v>1012720</c:v>
                </c:pt>
                <c:pt idx="265">
                  <c:v>1011184</c:v>
                </c:pt>
                <c:pt idx="266">
                  <c:v>1000288</c:v>
                </c:pt>
                <c:pt idx="267">
                  <c:v>974688</c:v>
                </c:pt>
                <c:pt idx="268">
                  <c:v>937440.21</c:v>
                </c:pt>
                <c:pt idx="269">
                  <c:v>941204.52999999991</c:v>
                </c:pt>
                <c:pt idx="270">
                  <c:v>961206.22999999986</c:v>
                </c:pt>
                <c:pt idx="271">
                  <c:v>972576</c:v>
                </c:pt>
                <c:pt idx="272">
                  <c:v>973176</c:v>
                </c:pt>
                <c:pt idx="273">
                  <c:v>966592</c:v>
                </c:pt>
                <c:pt idx="274">
                  <c:v>959648</c:v>
                </c:pt>
                <c:pt idx="275">
                  <c:v>952592</c:v>
                </c:pt>
                <c:pt idx="276">
                  <c:v>946084.19</c:v>
                </c:pt>
                <c:pt idx="277">
                  <c:v>931824.83</c:v>
                </c:pt>
                <c:pt idx="278">
                  <c:v>915628.40999999992</c:v>
                </c:pt>
                <c:pt idx="279">
                  <c:v>912006.65999999992</c:v>
                </c:pt>
                <c:pt idx="280">
                  <c:v>951868.58</c:v>
                </c:pt>
                <c:pt idx="281">
                  <c:v>980504</c:v>
                </c:pt>
                <c:pt idx="282">
                  <c:v>986296</c:v>
                </c:pt>
                <c:pt idx="283">
                  <c:v>977248</c:v>
                </c:pt>
                <c:pt idx="284">
                  <c:v>972712</c:v>
                </c:pt>
                <c:pt idx="285">
                  <c:v>977704</c:v>
                </c:pt>
                <c:pt idx="286">
                  <c:v>977320</c:v>
                </c:pt>
                <c:pt idx="287">
                  <c:v>977096</c:v>
                </c:pt>
                <c:pt idx="288">
                  <c:v>982232</c:v>
                </c:pt>
                <c:pt idx="289">
                  <c:v>981624</c:v>
                </c:pt>
                <c:pt idx="290">
                  <c:v>976904</c:v>
                </c:pt>
                <c:pt idx="291">
                  <c:v>941280.23</c:v>
                </c:pt>
                <c:pt idx="292">
                  <c:v>914130.79999999993</c:v>
                </c:pt>
                <c:pt idx="293">
                  <c:v>919963.8899999999</c:v>
                </c:pt>
                <c:pt idx="294">
                  <c:v>945040.44</c:v>
                </c:pt>
                <c:pt idx="295">
                  <c:v>970127.37</c:v>
                </c:pt>
                <c:pt idx="296">
                  <c:v>979736</c:v>
                </c:pt>
                <c:pt idx="297">
                  <c:v>979688</c:v>
                </c:pt>
                <c:pt idx="298">
                  <c:v>979528</c:v>
                </c:pt>
                <c:pt idx="299">
                  <c:v>976272</c:v>
                </c:pt>
                <c:pt idx="300">
                  <c:v>972336</c:v>
                </c:pt>
                <c:pt idx="301">
                  <c:v>970896</c:v>
                </c:pt>
                <c:pt idx="302">
                  <c:v>962760</c:v>
                </c:pt>
                <c:pt idx="303">
                  <c:v>960224</c:v>
                </c:pt>
                <c:pt idx="304">
                  <c:v>979288</c:v>
                </c:pt>
                <c:pt idx="305">
                  <c:v>994792</c:v>
                </c:pt>
                <c:pt idx="306">
                  <c:v>999944</c:v>
                </c:pt>
                <c:pt idx="307">
                  <c:v>995616</c:v>
                </c:pt>
                <c:pt idx="308">
                  <c:v>996336</c:v>
                </c:pt>
                <c:pt idx="309">
                  <c:v>1002560</c:v>
                </c:pt>
                <c:pt idx="310">
                  <c:v>1005800</c:v>
                </c:pt>
                <c:pt idx="311">
                  <c:v>1007384</c:v>
                </c:pt>
                <c:pt idx="312">
                  <c:v>1005240</c:v>
                </c:pt>
                <c:pt idx="313">
                  <c:v>1007096</c:v>
                </c:pt>
                <c:pt idx="314">
                  <c:v>1001776</c:v>
                </c:pt>
                <c:pt idx="315">
                  <c:v>983920</c:v>
                </c:pt>
                <c:pt idx="316">
                  <c:v>984768</c:v>
                </c:pt>
                <c:pt idx="317">
                  <c:v>1006144</c:v>
                </c:pt>
                <c:pt idx="318">
                  <c:v>1024496</c:v>
                </c:pt>
                <c:pt idx="319">
                  <c:v>1037000</c:v>
                </c:pt>
                <c:pt idx="320">
                  <c:v>1031984</c:v>
                </c:pt>
                <c:pt idx="321">
                  <c:v>1025336</c:v>
                </c:pt>
                <c:pt idx="322">
                  <c:v>1013088</c:v>
                </c:pt>
                <c:pt idx="323">
                  <c:v>1000400</c:v>
                </c:pt>
                <c:pt idx="324">
                  <c:v>993240</c:v>
                </c:pt>
                <c:pt idx="325">
                  <c:v>986816</c:v>
                </c:pt>
                <c:pt idx="326">
                  <c:v>988048</c:v>
                </c:pt>
                <c:pt idx="327">
                  <c:v>991904</c:v>
                </c:pt>
                <c:pt idx="328">
                  <c:v>1008592</c:v>
                </c:pt>
                <c:pt idx="329">
                  <c:v>1034608</c:v>
                </c:pt>
                <c:pt idx="330">
                  <c:v>1042192</c:v>
                </c:pt>
                <c:pt idx="331">
                  <c:v>1047600</c:v>
                </c:pt>
                <c:pt idx="332">
                  <c:v>1049416</c:v>
                </c:pt>
                <c:pt idx="333">
                  <c:v>1053936</c:v>
                </c:pt>
                <c:pt idx="334">
                  <c:v>1060152</c:v>
                </c:pt>
                <c:pt idx="335">
                  <c:v>1062024</c:v>
                </c:pt>
                <c:pt idx="336">
                  <c:v>1059696</c:v>
                </c:pt>
                <c:pt idx="337">
                  <c:v>1060800</c:v>
                </c:pt>
                <c:pt idx="338">
                  <c:v>1051184</c:v>
                </c:pt>
                <c:pt idx="339">
                  <c:v>1022696</c:v>
                </c:pt>
                <c:pt idx="340">
                  <c:v>998344</c:v>
                </c:pt>
                <c:pt idx="341">
                  <c:v>1000488</c:v>
                </c:pt>
                <c:pt idx="342">
                  <c:v>1003768</c:v>
                </c:pt>
                <c:pt idx="343">
                  <c:v>1006912</c:v>
                </c:pt>
                <c:pt idx="344">
                  <c:v>1003616</c:v>
                </c:pt>
                <c:pt idx="345">
                  <c:v>1000456</c:v>
                </c:pt>
                <c:pt idx="346">
                  <c:v>991136</c:v>
                </c:pt>
                <c:pt idx="347">
                  <c:v>982264</c:v>
                </c:pt>
                <c:pt idx="348">
                  <c:v>975272</c:v>
                </c:pt>
                <c:pt idx="349">
                  <c:v>965296</c:v>
                </c:pt>
                <c:pt idx="350">
                  <c:v>956640</c:v>
                </c:pt>
                <c:pt idx="351">
                  <c:v>956888</c:v>
                </c:pt>
                <c:pt idx="352">
                  <c:v>963376</c:v>
                </c:pt>
                <c:pt idx="353">
                  <c:v>977464</c:v>
                </c:pt>
                <c:pt idx="354">
                  <c:v>985408</c:v>
                </c:pt>
                <c:pt idx="355">
                  <c:v>991360</c:v>
                </c:pt>
                <c:pt idx="356">
                  <c:v>994480</c:v>
                </c:pt>
                <c:pt idx="357">
                  <c:v>1003688</c:v>
                </c:pt>
                <c:pt idx="358">
                  <c:v>1005720</c:v>
                </c:pt>
                <c:pt idx="359">
                  <c:v>1004864</c:v>
                </c:pt>
                <c:pt idx="360">
                  <c:v>1002496</c:v>
                </c:pt>
                <c:pt idx="361">
                  <c:v>1003808</c:v>
                </c:pt>
                <c:pt idx="362">
                  <c:v>994928</c:v>
                </c:pt>
                <c:pt idx="363">
                  <c:v>971544</c:v>
                </c:pt>
                <c:pt idx="364">
                  <c:v>948270.13</c:v>
                </c:pt>
                <c:pt idx="365">
                  <c:v>945577.55</c:v>
                </c:pt>
                <c:pt idx="366">
                  <c:v>951965.12</c:v>
                </c:pt>
                <c:pt idx="367">
                  <c:v>959186.87</c:v>
                </c:pt>
                <c:pt idx="368">
                  <c:v>966632</c:v>
                </c:pt>
                <c:pt idx="369">
                  <c:v>970000</c:v>
                </c:pt>
                <c:pt idx="370">
                  <c:v>978368</c:v>
                </c:pt>
                <c:pt idx="371">
                  <c:v>976976</c:v>
                </c:pt>
                <c:pt idx="372">
                  <c:v>972712</c:v>
                </c:pt>
                <c:pt idx="373">
                  <c:v>971856</c:v>
                </c:pt>
                <c:pt idx="374">
                  <c:v>967008</c:v>
                </c:pt>
                <c:pt idx="375">
                  <c:v>964984</c:v>
                </c:pt>
                <c:pt idx="376">
                  <c:v>971720</c:v>
                </c:pt>
                <c:pt idx="377">
                  <c:v>981896</c:v>
                </c:pt>
                <c:pt idx="378">
                  <c:v>991032</c:v>
                </c:pt>
                <c:pt idx="379">
                  <c:v>989376</c:v>
                </c:pt>
                <c:pt idx="380">
                  <c:v>986584</c:v>
                </c:pt>
                <c:pt idx="381">
                  <c:v>989720</c:v>
                </c:pt>
                <c:pt idx="382">
                  <c:v>993264</c:v>
                </c:pt>
                <c:pt idx="383">
                  <c:v>993664</c:v>
                </c:pt>
                <c:pt idx="384">
                  <c:v>1001168</c:v>
                </c:pt>
                <c:pt idx="385">
                  <c:v>1011232</c:v>
                </c:pt>
                <c:pt idx="386">
                  <c:v>1009344</c:v>
                </c:pt>
                <c:pt idx="387">
                  <c:v>998720</c:v>
                </c:pt>
                <c:pt idx="388">
                  <c:v>995056</c:v>
                </c:pt>
                <c:pt idx="389">
                  <c:v>997744</c:v>
                </c:pt>
                <c:pt idx="390">
                  <c:v>993200</c:v>
                </c:pt>
                <c:pt idx="391">
                  <c:v>990424</c:v>
                </c:pt>
                <c:pt idx="392">
                  <c:v>982144</c:v>
                </c:pt>
                <c:pt idx="393">
                  <c:v>965056</c:v>
                </c:pt>
                <c:pt idx="394">
                  <c:v>943632.62</c:v>
                </c:pt>
                <c:pt idx="395">
                  <c:v>918538.41</c:v>
                </c:pt>
                <c:pt idx="396">
                  <c:v>894572.73</c:v>
                </c:pt>
                <c:pt idx="397">
                  <c:v>876386.80999999994</c:v>
                </c:pt>
                <c:pt idx="398">
                  <c:v>854881.83</c:v>
                </c:pt>
                <c:pt idx="399">
                  <c:v>855730.54999999993</c:v>
                </c:pt>
                <c:pt idx="400">
                  <c:v>896454.44</c:v>
                </c:pt>
                <c:pt idx="401">
                  <c:v>947180.40999999992</c:v>
                </c:pt>
                <c:pt idx="402">
                  <c:v>984545.21</c:v>
                </c:pt>
                <c:pt idx="403">
                  <c:v>988432</c:v>
                </c:pt>
                <c:pt idx="404">
                  <c:v>984768</c:v>
                </c:pt>
                <c:pt idx="405">
                  <c:v>978336</c:v>
                </c:pt>
                <c:pt idx="406">
                  <c:v>981856</c:v>
                </c:pt>
                <c:pt idx="407">
                  <c:v>988352</c:v>
                </c:pt>
                <c:pt idx="408">
                  <c:v>994712</c:v>
                </c:pt>
                <c:pt idx="409">
                  <c:v>1002696</c:v>
                </c:pt>
                <c:pt idx="410">
                  <c:v>1001504</c:v>
                </c:pt>
                <c:pt idx="411">
                  <c:v>983488</c:v>
                </c:pt>
                <c:pt idx="412">
                  <c:v>961744</c:v>
                </c:pt>
                <c:pt idx="413">
                  <c:v>942031.96</c:v>
                </c:pt>
                <c:pt idx="414">
                  <c:v>930723.08</c:v>
                </c:pt>
                <c:pt idx="415">
                  <c:v>929216.38</c:v>
                </c:pt>
                <c:pt idx="416">
                  <c:v>932760.32000000007</c:v>
                </c:pt>
                <c:pt idx="417">
                  <c:v>932608.53</c:v>
                </c:pt>
                <c:pt idx="418">
                  <c:v>930209.99</c:v>
                </c:pt>
                <c:pt idx="419">
                  <c:v>918711.38</c:v>
                </c:pt>
                <c:pt idx="420">
                  <c:v>895572.44</c:v>
                </c:pt>
                <c:pt idx="421">
                  <c:v>869760.59</c:v>
                </c:pt>
                <c:pt idx="422">
                  <c:v>847088.08</c:v>
                </c:pt>
                <c:pt idx="423">
                  <c:v>827639.62</c:v>
                </c:pt>
                <c:pt idx="424">
                  <c:v>840846.99</c:v>
                </c:pt>
                <c:pt idx="425">
                  <c:v>875255.62</c:v>
                </c:pt>
                <c:pt idx="426">
                  <c:v>894053.64</c:v>
                </c:pt>
                <c:pt idx="427">
                  <c:v>921072.67</c:v>
                </c:pt>
                <c:pt idx="428">
                  <c:v>936743.88</c:v>
                </c:pt>
                <c:pt idx="429">
                  <c:v>953770.65</c:v>
                </c:pt>
                <c:pt idx="430">
                  <c:v>978234.79</c:v>
                </c:pt>
                <c:pt idx="431">
                  <c:v>991024</c:v>
                </c:pt>
                <c:pt idx="432">
                  <c:v>999008</c:v>
                </c:pt>
                <c:pt idx="433">
                  <c:v>1006096</c:v>
                </c:pt>
                <c:pt idx="434">
                  <c:v>1003664</c:v>
                </c:pt>
                <c:pt idx="435">
                  <c:v>987184</c:v>
                </c:pt>
                <c:pt idx="436">
                  <c:v>989984</c:v>
                </c:pt>
                <c:pt idx="437">
                  <c:v>995912</c:v>
                </c:pt>
                <c:pt idx="438">
                  <c:v>1001048</c:v>
                </c:pt>
                <c:pt idx="439">
                  <c:v>1002440</c:v>
                </c:pt>
                <c:pt idx="440">
                  <c:v>993704</c:v>
                </c:pt>
                <c:pt idx="441">
                  <c:v>980328</c:v>
                </c:pt>
                <c:pt idx="442">
                  <c:v>977200</c:v>
                </c:pt>
                <c:pt idx="443">
                  <c:v>977752</c:v>
                </c:pt>
                <c:pt idx="444">
                  <c:v>975624</c:v>
                </c:pt>
                <c:pt idx="445">
                  <c:v>975776</c:v>
                </c:pt>
                <c:pt idx="446">
                  <c:v>974832</c:v>
                </c:pt>
                <c:pt idx="447">
                  <c:v>971640</c:v>
                </c:pt>
                <c:pt idx="448">
                  <c:v>978336</c:v>
                </c:pt>
                <c:pt idx="449">
                  <c:v>1002216</c:v>
                </c:pt>
                <c:pt idx="450">
                  <c:v>1009432</c:v>
                </c:pt>
                <c:pt idx="451">
                  <c:v>1010728</c:v>
                </c:pt>
                <c:pt idx="452">
                  <c:v>1013296</c:v>
                </c:pt>
                <c:pt idx="453">
                  <c:v>1013688</c:v>
                </c:pt>
                <c:pt idx="454">
                  <c:v>1027248</c:v>
                </c:pt>
                <c:pt idx="455">
                  <c:v>1051976</c:v>
                </c:pt>
                <c:pt idx="456">
                  <c:v>1058016</c:v>
                </c:pt>
                <c:pt idx="457">
                  <c:v>1043952</c:v>
                </c:pt>
                <c:pt idx="458">
                  <c:v>1028464</c:v>
                </c:pt>
                <c:pt idx="459">
                  <c:v>1004728</c:v>
                </c:pt>
                <c:pt idx="460">
                  <c:v>995800</c:v>
                </c:pt>
                <c:pt idx="461">
                  <c:v>995960</c:v>
                </c:pt>
                <c:pt idx="462">
                  <c:v>1000504</c:v>
                </c:pt>
                <c:pt idx="463">
                  <c:v>987856</c:v>
                </c:pt>
                <c:pt idx="464">
                  <c:v>972904</c:v>
                </c:pt>
                <c:pt idx="465">
                  <c:v>965928</c:v>
                </c:pt>
                <c:pt idx="466">
                  <c:v>968608</c:v>
                </c:pt>
                <c:pt idx="467">
                  <c:v>971568</c:v>
                </c:pt>
                <c:pt idx="468">
                  <c:v>971216</c:v>
                </c:pt>
                <c:pt idx="469">
                  <c:v>968616</c:v>
                </c:pt>
                <c:pt idx="470">
                  <c:v>964192</c:v>
                </c:pt>
                <c:pt idx="471">
                  <c:v>961448</c:v>
                </c:pt>
                <c:pt idx="472">
                  <c:v>969192</c:v>
                </c:pt>
                <c:pt idx="473">
                  <c:v>983104</c:v>
                </c:pt>
                <c:pt idx="474">
                  <c:v>987512</c:v>
                </c:pt>
                <c:pt idx="475">
                  <c:v>995328</c:v>
                </c:pt>
                <c:pt idx="476">
                  <c:v>1003040</c:v>
                </c:pt>
                <c:pt idx="477">
                  <c:v>1004984</c:v>
                </c:pt>
                <c:pt idx="478">
                  <c:v>1006448</c:v>
                </c:pt>
                <c:pt idx="479">
                  <c:v>1005640</c:v>
                </c:pt>
                <c:pt idx="480">
                  <c:v>1001720</c:v>
                </c:pt>
                <c:pt idx="481">
                  <c:v>1000608</c:v>
                </c:pt>
                <c:pt idx="482">
                  <c:v>998928</c:v>
                </c:pt>
                <c:pt idx="483">
                  <c:v>982152</c:v>
                </c:pt>
                <c:pt idx="484">
                  <c:v>971520</c:v>
                </c:pt>
                <c:pt idx="485">
                  <c:v>965864</c:v>
                </c:pt>
                <c:pt idx="486">
                  <c:v>959952</c:v>
                </c:pt>
                <c:pt idx="487">
                  <c:v>958280</c:v>
                </c:pt>
                <c:pt idx="488">
                  <c:v>960160</c:v>
                </c:pt>
                <c:pt idx="489">
                  <c:v>960472</c:v>
                </c:pt>
                <c:pt idx="490">
                  <c:v>964216</c:v>
                </c:pt>
                <c:pt idx="491">
                  <c:v>965216</c:v>
                </c:pt>
                <c:pt idx="492">
                  <c:v>961944</c:v>
                </c:pt>
                <c:pt idx="493">
                  <c:v>961304</c:v>
                </c:pt>
                <c:pt idx="494">
                  <c:v>965816</c:v>
                </c:pt>
                <c:pt idx="495">
                  <c:v>968632</c:v>
                </c:pt>
                <c:pt idx="496">
                  <c:v>981328</c:v>
                </c:pt>
                <c:pt idx="497">
                  <c:v>1003344</c:v>
                </c:pt>
                <c:pt idx="498">
                  <c:v>1015616</c:v>
                </c:pt>
                <c:pt idx="499">
                  <c:v>1020176</c:v>
                </c:pt>
                <c:pt idx="500">
                  <c:v>1016736</c:v>
                </c:pt>
                <c:pt idx="501">
                  <c:v>1012968</c:v>
                </c:pt>
                <c:pt idx="502">
                  <c:v>1016264</c:v>
                </c:pt>
                <c:pt idx="503">
                  <c:v>1018496</c:v>
                </c:pt>
                <c:pt idx="504">
                  <c:v>1012760</c:v>
                </c:pt>
                <c:pt idx="505">
                  <c:v>1003072</c:v>
                </c:pt>
                <c:pt idx="506">
                  <c:v>989304</c:v>
                </c:pt>
                <c:pt idx="507">
                  <c:v>967784</c:v>
                </c:pt>
                <c:pt idx="508">
                  <c:v>951018.67</c:v>
                </c:pt>
                <c:pt idx="509">
                  <c:v>942122.17</c:v>
                </c:pt>
                <c:pt idx="510">
                  <c:v>937269.84000000008</c:v>
                </c:pt>
                <c:pt idx="511">
                  <c:v>917871.15000000014</c:v>
                </c:pt>
                <c:pt idx="512">
                  <c:v>893692.10000000009</c:v>
                </c:pt>
                <c:pt idx="513">
                  <c:v>873106.74000000011</c:v>
                </c:pt>
                <c:pt idx="514">
                  <c:v>845681.6100000001</c:v>
                </c:pt>
                <c:pt idx="515">
                  <c:v>820663.74000000011</c:v>
                </c:pt>
                <c:pt idx="516">
                  <c:v>789491.1100000001</c:v>
                </c:pt>
                <c:pt idx="517">
                  <c:v>760158.42000000016</c:v>
                </c:pt>
                <c:pt idx="518">
                  <c:v>728258.54000000015</c:v>
                </c:pt>
                <c:pt idx="519">
                  <c:v>699236.5900000002</c:v>
                </c:pt>
                <c:pt idx="520">
                  <c:v>685709.02000000025</c:v>
                </c:pt>
                <c:pt idx="521">
                  <c:v>690436.4600000002</c:v>
                </c:pt>
                <c:pt idx="522">
                  <c:v>702876.66000000015</c:v>
                </c:pt>
                <c:pt idx="523">
                  <c:v>715716.79000000015</c:v>
                </c:pt>
                <c:pt idx="524">
                  <c:v>732172.02000000014</c:v>
                </c:pt>
                <c:pt idx="525">
                  <c:v>746107.16000000015</c:v>
                </c:pt>
                <c:pt idx="526">
                  <c:v>761720.4600000002</c:v>
                </c:pt>
                <c:pt idx="527">
                  <c:v>778163.76000000024</c:v>
                </c:pt>
                <c:pt idx="528">
                  <c:v>805329.79000000027</c:v>
                </c:pt>
                <c:pt idx="529">
                  <c:v>830770.14000000025</c:v>
                </c:pt>
                <c:pt idx="530">
                  <c:v>854492.05000000028</c:v>
                </c:pt>
                <c:pt idx="531">
                  <c:v>821400.16000000027</c:v>
                </c:pt>
                <c:pt idx="532">
                  <c:v>785560.53000000026</c:v>
                </c:pt>
                <c:pt idx="533">
                  <c:v>766666.2200000002</c:v>
                </c:pt>
                <c:pt idx="534">
                  <c:v>755351.67000000016</c:v>
                </c:pt>
                <c:pt idx="535">
                  <c:v>742564.0900000002</c:v>
                </c:pt>
                <c:pt idx="536">
                  <c:v>721873.56000000017</c:v>
                </c:pt>
                <c:pt idx="537">
                  <c:v>704125.5900000002</c:v>
                </c:pt>
                <c:pt idx="538">
                  <c:v>682940.04000000015</c:v>
                </c:pt>
                <c:pt idx="539">
                  <c:v>658687.1100000001</c:v>
                </c:pt>
                <c:pt idx="540">
                  <c:v>630330.18000000005</c:v>
                </c:pt>
                <c:pt idx="541">
                  <c:v>597462.28</c:v>
                </c:pt>
                <c:pt idx="542">
                  <c:v>561827.68000000005</c:v>
                </c:pt>
                <c:pt idx="543">
                  <c:v>527131.74</c:v>
                </c:pt>
                <c:pt idx="544">
                  <c:v>523953.24000000005</c:v>
                </c:pt>
                <c:pt idx="545">
                  <c:v>536150.45000000007</c:v>
                </c:pt>
                <c:pt idx="546">
                  <c:v>552755.05000000005</c:v>
                </c:pt>
                <c:pt idx="547">
                  <c:v>575107.85000000009</c:v>
                </c:pt>
                <c:pt idx="548">
                  <c:v>584338.29</c:v>
                </c:pt>
                <c:pt idx="549">
                  <c:v>595656.98</c:v>
                </c:pt>
                <c:pt idx="550">
                  <c:v>615978.52</c:v>
                </c:pt>
                <c:pt idx="551">
                  <c:v>649648.20000000007</c:v>
                </c:pt>
                <c:pt idx="552">
                  <c:v>667560.15</c:v>
                </c:pt>
                <c:pt idx="553">
                  <c:v>689100.62</c:v>
                </c:pt>
                <c:pt idx="554">
                  <c:v>696249.99</c:v>
                </c:pt>
                <c:pt idx="555">
                  <c:v>676126.82</c:v>
                </c:pt>
                <c:pt idx="556">
                  <c:v>654971.89999999991</c:v>
                </c:pt>
                <c:pt idx="557">
                  <c:v>640728.24999999988</c:v>
                </c:pt>
                <c:pt idx="558">
                  <c:v>621793.20999999985</c:v>
                </c:pt>
                <c:pt idx="559">
                  <c:v>599656.25999999989</c:v>
                </c:pt>
                <c:pt idx="560">
                  <c:v>574954.74999999988</c:v>
                </c:pt>
                <c:pt idx="561">
                  <c:v>550192.60999999987</c:v>
                </c:pt>
                <c:pt idx="562">
                  <c:v>520931.20999999985</c:v>
                </c:pt>
                <c:pt idx="563">
                  <c:v>492749.44999999984</c:v>
                </c:pt>
                <c:pt idx="564">
                  <c:v>460409.13999999984</c:v>
                </c:pt>
                <c:pt idx="565">
                  <c:v>426127.80999999982</c:v>
                </c:pt>
                <c:pt idx="566">
                  <c:v>389959.80999999982</c:v>
                </c:pt>
                <c:pt idx="567">
                  <c:v>359090.60999999981</c:v>
                </c:pt>
                <c:pt idx="568">
                  <c:v>365165.83999999979</c:v>
                </c:pt>
                <c:pt idx="569">
                  <c:v>379188.42999999982</c:v>
                </c:pt>
                <c:pt idx="570">
                  <c:v>395188.12999999983</c:v>
                </c:pt>
                <c:pt idx="571">
                  <c:v>407252.2899999998</c:v>
                </c:pt>
                <c:pt idx="572">
                  <c:v>408577.45999999979</c:v>
                </c:pt>
                <c:pt idx="573">
                  <c:v>414129.82999999978</c:v>
                </c:pt>
                <c:pt idx="574">
                  <c:v>432896.16999999981</c:v>
                </c:pt>
                <c:pt idx="575">
                  <c:v>438634.75999999978</c:v>
                </c:pt>
                <c:pt idx="576">
                  <c:v>442723.37999999977</c:v>
                </c:pt>
                <c:pt idx="577">
                  <c:v>438609.19999999978</c:v>
                </c:pt>
                <c:pt idx="578">
                  <c:v>420744.93999999977</c:v>
                </c:pt>
                <c:pt idx="579">
                  <c:v>369688.61999999976</c:v>
                </c:pt>
                <c:pt idx="580">
                  <c:v>322389.08999999973</c:v>
                </c:pt>
                <c:pt idx="581">
                  <c:v>299614.36999999976</c:v>
                </c:pt>
                <c:pt idx="582">
                  <c:v>287870.96999999974</c:v>
                </c:pt>
                <c:pt idx="583">
                  <c:v>277995.79999999976</c:v>
                </c:pt>
                <c:pt idx="584">
                  <c:v>275579.03999999975</c:v>
                </c:pt>
                <c:pt idx="585">
                  <c:v>272268.35999999975</c:v>
                </c:pt>
                <c:pt idx="586">
                  <c:v>268042.80999999976</c:v>
                </c:pt>
                <c:pt idx="587">
                  <c:v>255409.19999999978</c:v>
                </c:pt>
                <c:pt idx="588">
                  <c:v>236393.43999999977</c:v>
                </c:pt>
                <c:pt idx="589">
                  <c:v>216827.92999999976</c:v>
                </c:pt>
                <c:pt idx="590">
                  <c:v>187392.04999999976</c:v>
                </c:pt>
                <c:pt idx="591">
                  <c:v>161442.81999999975</c:v>
                </c:pt>
                <c:pt idx="592">
                  <c:v>180236.18999999974</c:v>
                </c:pt>
                <c:pt idx="593">
                  <c:v>217153.06999999975</c:v>
                </c:pt>
                <c:pt idx="594">
                  <c:v>246603.49999999974</c:v>
                </c:pt>
                <c:pt idx="595">
                  <c:v>262846.12999999977</c:v>
                </c:pt>
                <c:pt idx="596">
                  <c:v>265024.94999999972</c:v>
                </c:pt>
                <c:pt idx="597">
                  <c:v>267049.96999999974</c:v>
                </c:pt>
                <c:pt idx="598">
                  <c:v>268586.19999999972</c:v>
                </c:pt>
                <c:pt idx="599">
                  <c:v>273465.46999999974</c:v>
                </c:pt>
                <c:pt idx="600">
                  <c:v>290028.14999999973</c:v>
                </c:pt>
                <c:pt idx="601">
                  <c:v>294068.86999999976</c:v>
                </c:pt>
                <c:pt idx="602">
                  <c:v>287308.70999999973</c:v>
                </c:pt>
                <c:pt idx="603">
                  <c:v>245955.36999999973</c:v>
                </c:pt>
                <c:pt idx="604">
                  <c:v>225906.55999999974</c:v>
                </c:pt>
                <c:pt idx="605">
                  <c:v>250344.15999999974</c:v>
                </c:pt>
                <c:pt idx="606">
                  <c:v>296473.30999999971</c:v>
                </c:pt>
                <c:pt idx="607">
                  <c:v>352994.77999999974</c:v>
                </c:pt>
                <c:pt idx="608">
                  <c:v>412532.37999999971</c:v>
                </c:pt>
                <c:pt idx="609">
                  <c:v>458794.53999999969</c:v>
                </c:pt>
                <c:pt idx="610">
                  <c:v>508074.56999999972</c:v>
                </c:pt>
                <c:pt idx="611">
                  <c:v>555720.38999999966</c:v>
                </c:pt>
                <c:pt idx="612">
                  <c:v>583561.05999999971</c:v>
                </c:pt>
                <c:pt idx="613">
                  <c:v>604573.60999999975</c:v>
                </c:pt>
                <c:pt idx="614">
                  <c:v>632255.56999999972</c:v>
                </c:pt>
                <c:pt idx="615">
                  <c:v>655502.7999999997</c:v>
                </c:pt>
                <c:pt idx="616">
                  <c:v>703872.28999999969</c:v>
                </c:pt>
                <c:pt idx="617">
                  <c:v>773890.61999999965</c:v>
                </c:pt>
                <c:pt idx="618">
                  <c:v>858380.90999999968</c:v>
                </c:pt>
                <c:pt idx="619">
                  <c:v>925903.93999999971</c:v>
                </c:pt>
                <c:pt idx="620">
                  <c:v>987826.89999999967</c:v>
                </c:pt>
                <c:pt idx="621">
                  <c:v>1027872</c:v>
                </c:pt>
                <c:pt idx="622">
                  <c:v>1023688</c:v>
                </c:pt>
                <c:pt idx="623">
                  <c:v>1024480</c:v>
                </c:pt>
                <c:pt idx="624">
                  <c:v>1028840</c:v>
                </c:pt>
                <c:pt idx="625">
                  <c:v>1037216</c:v>
                </c:pt>
                <c:pt idx="626">
                  <c:v>1038176</c:v>
                </c:pt>
                <c:pt idx="627">
                  <c:v>1004264</c:v>
                </c:pt>
                <c:pt idx="628">
                  <c:v>998016</c:v>
                </c:pt>
                <c:pt idx="629">
                  <c:v>1012360</c:v>
                </c:pt>
                <c:pt idx="630">
                  <c:v>1023576</c:v>
                </c:pt>
                <c:pt idx="631">
                  <c:v>1037488</c:v>
                </c:pt>
                <c:pt idx="632">
                  <c:v>1037872</c:v>
                </c:pt>
                <c:pt idx="633">
                  <c:v>1042920</c:v>
                </c:pt>
                <c:pt idx="634">
                  <c:v>1045360</c:v>
                </c:pt>
                <c:pt idx="635">
                  <c:v>1037416</c:v>
                </c:pt>
                <c:pt idx="636">
                  <c:v>1023152</c:v>
                </c:pt>
                <c:pt idx="637">
                  <c:v>1014520</c:v>
                </c:pt>
                <c:pt idx="638">
                  <c:v>1012600</c:v>
                </c:pt>
                <c:pt idx="639">
                  <c:v>1016408</c:v>
                </c:pt>
                <c:pt idx="640">
                  <c:v>1038192</c:v>
                </c:pt>
                <c:pt idx="641">
                  <c:v>1066696</c:v>
                </c:pt>
                <c:pt idx="642">
                  <c:v>1060984</c:v>
                </c:pt>
                <c:pt idx="643">
                  <c:v>1045616</c:v>
                </c:pt>
                <c:pt idx="644">
                  <c:v>1039536</c:v>
                </c:pt>
                <c:pt idx="645">
                  <c:v>1032832</c:v>
                </c:pt>
                <c:pt idx="646">
                  <c:v>1029352</c:v>
                </c:pt>
                <c:pt idx="647">
                  <c:v>1029264</c:v>
                </c:pt>
                <c:pt idx="648">
                  <c:v>1023584</c:v>
                </c:pt>
                <c:pt idx="649">
                  <c:v>1038336</c:v>
                </c:pt>
                <c:pt idx="650">
                  <c:v>1062400</c:v>
                </c:pt>
                <c:pt idx="651">
                  <c:v>1050912</c:v>
                </c:pt>
                <c:pt idx="652">
                  <c:v>1028104</c:v>
                </c:pt>
                <c:pt idx="653">
                  <c:v>1035496</c:v>
                </c:pt>
                <c:pt idx="654">
                  <c:v>1029472</c:v>
                </c:pt>
                <c:pt idx="655">
                  <c:v>1015728</c:v>
                </c:pt>
                <c:pt idx="656">
                  <c:v>1009928</c:v>
                </c:pt>
                <c:pt idx="657">
                  <c:v>998048</c:v>
                </c:pt>
                <c:pt idx="658">
                  <c:v>988616</c:v>
                </c:pt>
                <c:pt idx="659">
                  <c:v>979872</c:v>
                </c:pt>
                <c:pt idx="660">
                  <c:v>975240</c:v>
                </c:pt>
                <c:pt idx="661">
                  <c:v>969064</c:v>
                </c:pt>
                <c:pt idx="662">
                  <c:v>971128</c:v>
                </c:pt>
                <c:pt idx="663">
                  <c:v>971648</c:v>
                </c:pt>
                <c:pt idx="664">
                  <c:v>988608</c:v>
                </c:pt>
                <c:pt idx="665">
                  <c:v>1018808</c:v>
                </c:pt>
                <c:pt idx="666">
                  <c:v>1028456</c:v>
                </c:pt>
                <c:pt idx="667">
                  <c:v>1022872</c:v>
                </c:pt>
                <c:pt idx="668">
                  <c:v>1017112</c:v>
                </c:pt>
                <c:pt idx="669">
                  <c:v>1013528</c:v>
                </c:pt>
                <c:pt idx="670">
                  <c:v>1016992</c:v>
                </c:pt>
                <c:pt idx="671">
                  <c:v>1021520</c:v>
                </c:pt>
                <c:pt idx="672">
                  <c:v>1031296</c:v>
                </c:pt>
                <c:pt idx="673">
                  <c:v>1029032</c:v>
                </c:pt>
                <c:pt idx="674">
                  <c:v>1013496</c:v>
                </c:pt>
                <c:pt idx="675">
                  <c:v>999688</c:v>
                </c:pt>
                <c:pt idx="676">
                  <c:v>1005408</c:v>
                </c:pt>
                <c:pt idx="677">
                  <c:v>1019912</c:v>
                </c:pt>
                <c:pt idx="678">
                  <c:v>1028104</c:v>
                </c:pt>
                <c:pt idx="679">
                  <c:v>1004504</c:v>
                </c:pt>
                <c:pt idx="680">
                  <c:v>981472</c:v>
                </c:pt>
                <c:pt idx="681">
                  <c:v>961568</c:v>
                </c:pt>
                <c:pt idx="682">
                  <c:v>950976</c:v>
                </c:pt>
                <c:pt idx="683">
                  <c:v>944762.72</c:v>
                </c:pt>
                <c:pt idx="684">
                  <c:v>932671.39</c:v>
                </c:pt>
                <c:pt idx="685">
                  <c:v>917240.55</c:v>
                </c:pt>
                <c:pt idx="686">
                  <c:v>897285.53</c:v>
                </c:pt>
                <c:pt idx="687">
                  <c:v>892674.81</c:v>
                </c:pt>
                <c:pt idx="688">
                  <c:v>901863.81</c:v>
                </c:pt>
                <c:pt idx="689">
                  <c:v>937311.08000000007</c:v>
                </c:pt>
                <c:pt idx="690">
                  <c:v>960939.88000000012</c:v>
                </c:pt>
                <c:pt idx="691">
                  <c:v>975656</c:v>
                </c:pt>
                <c:pt idx="692">
                  <c:v>976304</c:v>
                </c:pt>
                <c:pt idx="693">
                  <c:v>979312</c:v>
                </c:pt>
                <c:pt idx="694">
                  <c:v>976864</c:v>
                </c:pt>
                <c:pt idx="695">
                  <c:v>982048</c:v>
                </c:pt>
                <c:pt idx="696">
                  <c:v>982872</c:v>
                </c:pt>
                <c:pt idx="697">
                  <c:v>970264</c:v>
                </c:pt>
                <c:pt idx="698">
                  <c:v>957720</c:v>
                </c:pt>
                <c:pt idx="699">
                  <c:v>923983.57</c:v>
                </c:pt>
                <c:pt idx="700">
                  <c:v>890751.65999999992</c:v>
                </c:pt>
                <c:pt idx="701">
                  <c:v>855893.75999999989</c:v>
                </c:pt>
                <c:pt idx="702">
                  <c:v>824791.45999999985</c:v>
                </c:pt>
                <c:pt idx="703">
                  <c:v>794940.35999999987</c:v>
                </c:pt>
                <c:pt idx="704">
                  <c:v>765364.47999999986</c:v>
                </c:pt>
                <c:pt idx="705">
                  <c:v>732537.61999999988</c:v>
                </c:pt>
                <c:pt idx="706">
                  <c:v>703101.61999999988</c:v>
                </c:pt>
                <c:pt idx="707">
                  <c:v>669939.41999999993</c:v>
                </c:pt>
                <c:pt idx="708">
                  <c:v>633083.52999999991</c:v>
                </c:pt>
                <c:pt idx="709">
                  <c:v>595923.97</c:v>
                </c:pt>
                <c:pt idx="710">
                  <c:v>558564.69999999995</c:v>
                </c:pt>
                <c:pt idx="711">
                  <c:v>527995.05999999994</c:v>
                </c:pt>
                <c:pt idx="712">
                  <c:v>515248.81999999995</c:v>
                </c:pt>
                <c:pt idx="713">
                  <c:v>506791.35</c:v>
                </c:pt>
                <c:pt idx="714">
                  <c:v>508970.93999999994</c:v>
                </c:pt>
                <c:pt idx="715">
                  <c:v>517470.66999999993</c:v>
                </c:pt>
                <c:pt idx="716">
                  <c:v>526178.87999999989</c:v>
                </c:pt>
                <c:pt idx="717">
                  <c:v>542436.30999999994</c:v>
                </c:pt>
                <c:pt idx="718">
                  <c:v>543382.68999999994</c:v>
                </c:pt>
                <c:pt idx="719">
                  <c:v>547599.90999999992</c:v>
                </c:pt>
                <c:pt idx="720">
                  <c:v>541204.79999999993</c:v>
                </c:pt>
                <c:pt idx="721">
                  <c:v>529891.02999999991</c:v>
                </c:pt>
                <c:pt idx="722">
                  <c:v>513048.11999999988</c:v>
                </c:pt>
                <c:pt idx="723">
                  <c:v>473936.79999999987</c:v>
                </c:pt>
                <c:pt idx="724">
                  <c:v>434053.49999999988</c:v>
                </c:pt>
                <c:pt idx="725">
                  <c:v>402846.16999999987</c:v>
                </c:pt>
                <c:pt idx="726">
                  <c:v>374001.73999999987</c:v>
                </c:pt>
                <c:pt idx="727">
                  <c:v>353368.02999999985</c:v>
                </c:pt>
                <c:pt idx="728">
                  <c:v>340312.64999999985</c:v>
                </c:pt>
                <c:pt idx="729">
                  <c:v>315593.57999999984</c:v>
                </c:pt>
                <c:pt idx="730">
                  <c:v>286455.37999999983</c:v>
                </c:pt>
                <c:pt idx="731">
                  <c:v>250395.02999999982</c:v>
                </c:pt>
                <c:pt idx="732">
                  <c:v>209058.61999999982</c:v>
                </c:pt>
                <c:pt idx="733">
                  <c:v>168298.37999999983</c:v>
                </c:pt>
                <c:pt idx="734">
                  <c:v>129341.04999999983</c:v>
                </c:pt>
                <c:pt idx="735">
                  <c:v>93270.299999999828</c:v>
                </c:pt>
                <c:pt idx="736">
                  <c:v>75215.659999999829</c:v>
                </c:pt>
                <c:pt idx="737">
                  <c:v>72787.89999999982</c:v>
                </c:pt>
                <c:pt idx="738">
                  <c:v>72426.469999999827</c:v>
                </c:pt>
                <c:pt idx="739">
                  <c:v>80822.269999999829</c:v>
                </c:pt>
                <c:pt idx="740">
                  <c:v>97502.049999999828</c:v>
                </c:pt>
                <c:pt idx="741">
                  <c:v>105364.89999999982</c:v>
                </c:pt>
                <c:pt idx="742">
                  <c:v>110014.74999999983</c:v>
                </c:pt>
                <c:pt idx="743">
                  <c:v>116542.88999999982</c:v>
                </c:pt>
                <c:pt idx="744">
                  <c:v>134187.99999999983</c:v>
                </c:pt>
                <c:pt idx="745">
                  <c:v>142982.04999999981</c:v>
                </c:pt>
                <c:pt idx="746">
                  <c:v>130204.09999999983</c:v>
                </c:pt>
                <c:pt idx="747">
                  <c:v>105139.39999999983</c:v>
                </c:pt>
                <c:pt idx="748">
                  <c:v>94438.789999999834</c:v>
                </c:pt>
                <c:pt idx="749">
                  <c:v>100681.17999999983</c:v>
                </c:pt>
                <c:pt idx="750">
                  <c:v>97318.149999999834</c:v>
                </c:pt>
                <c:pt idx="751">
                  <c:v>96135.339999999836</c:v>
                </c:pt>
                <c:pt idx="752">
                  <c:v>96343.24999999984</c:v>
                </c:pt>
                <c:pt idx="753">
                  <c:v>105446.28999999983</c:v>
                </c:pt>
                <c:pt idx="754">
                  <c:v>112526.49999999984</c:v>
                </c:pt>
                <c:pt idx="755">
                  <c:v>118043.43999999984</c:v>
                </c:pt>
                <c:pt idx="756">
                  <c:v>120028.29999999984</c:v>
                </c:pt>
                <c:pt idx="757">
                  <c:v>114494.86999999985</c:v>
                </c:pt>
                <c:pt idx="758">
                  <c:v>107092.55999999985</c:v>
                </c:pt>
                <c:pt idx="759">
                  <c:v>96705.379999999859</c:v>
                </c:pt>
                <c:pt idx="760">
                  <c:v>94792.129999999859</c:v>
                </c:pt>
                <c:pt idx="761">
                  <c:v>97649.529999999853</c:v>
                </c:pt>
                <c:pt idx="762">
                  <c:v>112403.18999999986</c:v>
                </c:pt>
                <c:pt idx="763">
                  <c:v>140858.78999999986</c:v>
                </c:pt>
                <c:pt idx="764">
                  <c:v>170124.04999999987</c:v>
                </c:pt>
                <c:pt idx="765">
                  <c:v>193231.65999999986</c:v>
                </c:pt>
                <c:pt idx="766">
                  <c:v>204267.67999999988</c:v>
                </c:pt>
                <c:pt idx="767">
                  <c:v>203967.82999999987</c:v>
                </c:pt>
                <c:pt idx="768">
                  <c:v>222179.42999999988</c:v>
                </c:pt>
                <c:pt idx="769">
                  <c:v>255426.63999999987</c:v>
                </c:pt>
                <c:pt idx="770">
                  <c:v>272268.3899999999</c:v>
                </c:pt>
                <c:pt idx="771">
                  <c:v>256980.91999999987</c:v>
                </c:pt>
                <c:pt idx="772">
                  <c:v>249882.66999999987</c:v>
                </c:pt>
                <c:pt idx="773">
                  <c:v>256253.32999999987</c:v>
                </c:pt>
                <c:pt idx="774">
                  <c:v>264297.77999999985</c:v>
                </c:pt>
                <c:pt idx="775">
                  <c:v>278801.99999999988</c:v>
                </c:pt>
                <c:pt idx="776">
                  <c:v>273038.02999999985</c:v>
                </c:pt>
                <c:pt idx="777">
                  <c:v>256999.51999999984</c:v>
                </c:pt>
                <c:pt idx="778">
                  <c:v>245782.95999999985</c:v>
                </c:pt>
                <c:pt idx="779">
                  <c:v>223976.36999999985</c:v>
                </c:pt>
                <c:pt idx="780">
                  <c:v>193452.50999999983</c:v>
                </c:pt>
                <c:pt idx="781">
                  <c:v>166148.55999999982</c:v>
                </c:pt>
                <c:pt idx="782">
                  <c:v>141949.68999999983</c:v>
                </c:pt>
                <c:pt idx="783">
                  <c:v>118355.28999999983</c:v>
                </c:pt>
                <c:pt idx="784">
                  <c:v>130331.60999999984</c:v>
                </c:pt>
                <c:pt idx="785">
                  <c:v>152010.66999999984</c:v>
                </c:pt>
                <c:pt idx="786">
                  <c:v>179812.97999999984</c:v>
                </c:pt>
                <c:pt idx="787">
                  <c:v>217970.83999999985</c:v>
                </c:pt>
                <c:pt idx="788">
                  <c:v>241265.51999999984</c:v>
                </c:pt>
                <c:pt idx="789">
                  <c:v>271166.31999999983</c:v>
                </c:pt>
                <c:pt idx="790">
                  <c:v>300267.89999999985</c:v>
                </c:pt>
                <c:pt idx="791">
                  <c:v>323806.30999999982</c:v>
                </c:pt>
                <c:pt idx="792">
                  <c:v>342058.93999999983</c:v>
                </c:pt>
                <c:pt idx="793">
                  <c:v>351477.61999999988</c:v>
                </c:pt>
                <c:pt idx="794">
                  <c:v>340149.65999999986</c:v>
                </c:pt>
                <c:pt idx="795">
                  <c:v>286131.74999999988</c:v>
                </c:pt>
                <c:pt idx="796">
                  <c:v>245312.99999999985</c:v>
                </c:pt>
                <c:pt idx="797">
                  <c:v>225833.18999999986</c:v>
                </c:pt>
                <c:pt idx="798">
                  <c:v>208371.58999999985</c:v>
                </c:pt>
                <c:pt idx="799">
                  <c:v>188947.72999999986</c:v>
                </c:pt>
                <c:pt idx="800">
                  <c:v>176911.75999999986</c:v>
                </c:pt>
                <c:pt idx="801">
                  <c:v>171771.80999999988</c:v>
                </c:pt>
                <c:pt idx="802">
                  <c:v>176180.54999999987</c:v>
                </c:pt>
                <c:pt idx="803">
                  <c:v>167185.96999999986</c:v>
                </c:pt>
                <c:pt idx="804">
                  <c:v>145545.01999999984</c:v>
                </c:pt>
                <c:pt idx="805">
                  <c:v>128100.51999999986</c:v>
                </c:pt>
                <c:pt idx="806">
                  <c:v>113358.65999999986</c:v>
                </c:pt>
                <c:pt idx="807">
                  <c:v>101105.97999999986</c:v>
                </c:pt>
                <c:pt idx="808">
                  <c:v>128124.66999999987</c:v>
                </c:pt>
                <c:pt idx="809">
                  <c:v>166288.02999999985</c:v>
                </c:pt>
                <c:pt idx="810">
                  <c:v>193369.65999999986</c:v>
                </c:pt>
                <c:pt idx="811">
                  <c:v>217582.50999999986</c:v>
                </c:pt>
                <c:pt idx="812">
                  <c:v>235090.89999999985</c:v>
                </c:pt>
                <c:pt idx="813">
                  <c:v>250995.04999999984</c:v>
                </c:pt>
                <c:pt idx="814">
                  <c:v>261817.43999999983</c:v>
                </c:pt>
                <c:pt idx="815">
                  <c:v>288735.95999999985</c:v>
                </c:pt>
                <c:pt idx="816">
                  <c:v>305776.9099999998</c:v>
                </c:pt>
                <c:pt idx="817">
                  <c:v>336213.16999999981</c:v>
                </c:pt>
                <c:pt idx="818">
                  <c:v>362227.0999999998</c:v>
                </c:pt>
                <c:pt idx="819">
                  <c:v>344550.30999999982</c:v>
                </c:pt>
                <c:pt idx="820">
                  <c:v>341593.05999999982</c:v>
                </c:pt>
                <c:pt idx="821">
                  <c:v>335772.5999999998</c:v>
                </c:pt>
                <c:pt idx="822">
                  <c:v>344620.01999999979</c:v>
                </c:pt>
                <c:pt idx="823">
                  <c:v>378286.22999999981</c:v>
                </c:pt>
                <c:pt idx="824">
                  <c:v>416410.5299999998</c:v>
                </c:pt>
                <c:pt idx="825">
                  <c:v>443536.92999999982</c:v>
                </c:pt>
                <c:pt idx="826">
                  <c:v>470451.64999999979</c:v>
                </c:pt>
                <c:pt idx="827">
                  <c:v>492429.63999999978</c:v>
                </c:pt>
                <c:pt idx="828">
                  <c:v>507220.72999999975</c:v>
                </c:pt>
                <c:pt idx="829">
                  <c:v>516392.50999999978</c:v>
                </c:pt>
                <c:pt idx="830">
                  <c:v>518733.39999999979</c:v>
                </c:pt>
                <c:pt idx="831">
                  <c:v>515314.0299999998</c:v>
                </c:pt>
                <c:pt idx="832">
                  <c:v>554695.24999999977</c:v>
                </c:pt>
                <c:pt idx="833">
                  <c:v>596352.89999999979</c:v>
                </c:pt>
                <c:pt idx="834">
                  <c:v>640178.87999999977</c:v>
                </c:pt>
                <c:pt idx="835">
                  <c:v>673436.6599999998</c:v>
                </c:pt>
                <c:pt idx="836">
                  <c:v>696606.18999999983</c:v>
                </c:pt>
                <c:pt idx="837">
                  <c:v>719693.59999999986</c:v>
                </c:pt>
                <c:pt idx="838">
                  <c:v>738180.62999999989</c:v>
                </c:pt>
                <c:pt idx="839">
                  <c:v>767148.28999999992</c:v>
                </c:pt>
                <c:pt idx="840">
                  <c:v>794616.03999999992</c:v>
                </c:pt>
                <c:pt idx="841">
                  <c:v>824558.2</c:v>
                </c:pt>
                <c:pt idx="842">
                  <c:v>833937.3899999999</c:v>
                </c:pt>
                <c:pt idx="843">
                  <c:v>796329.57</c:v>
                </c:pt>
                <c:pt idx="844">
                  <c:v>785331.36</c:v>
                </c:pt>
                <c:pt idx="845">
                  <c:v>791639.04000000004</c:v>
                </c:pt>
                <c:pt idx="846">
                  <c:v>811684.26</c:v>
                </c:pt>
                <c:pt idx="847">
                  <c:v>834146.77</c:v>
                </c:pt>
                <c:pt idx="848">
                  <c:v>856170.4</c:v>
                </c:pt>
                <c:pt idx="849">
                  <c:v>870738.81</c:v>
                </c:pt>
                <c:pt idx="850">
                  <c:v>894696.22000000009</c:v>
                </c:pt>
                <c:pt idx="851">
                  <c:v>905613.7300000001</c:v>
                </c:pt>
                <c:pt idx="852">
                  <c:v>912158.02000000014</c:v>
                </c:pt>
                <c:pt idx="853">
                  <c:v>910076.99000000011</c:v>
                </c:pt>
                <c:pt idx="854">
                  <c:v>906654.67000000016</c:v>
                </c:pt>
                <c:pt idx="855">
                  <c:v>899589.48000000021</c:v>
                </c:pt>
                <c:pt idx="856">
                  <c:v>936034.63000000024</c:v>
                </c:pt>
                <c:pt idx="857">
                  <c:v>977728</c:v>
                </c:pt>
                <c:pt idx="858">
                  <c:v>979616</c:v>
                </c:pt>
                <c:pt idx="859">
                  <c:v>979104</c:v>
                </c:pt>
                <c:pt idx="860">
                  <c:v>979200</c:v>
                </c:pt>
                <c:pt idx="861">
                  <c:v>978440</c:v>
                </c:pt>
                <c:pt idx="862">
                  <c:v>980848</c:v>
                </c:pt>
                <c:pt idx="863">
                  <c:v>982728</c:v>
                </c:pt>
                <c:pt idx="864">
                  <c:v>985152</c:v>
                </c:pt>
                <c:pt idx="865">
                  <c:v>984696</c:v>
                </c:pt>
                <c:pt idx="866">
                  <c:v>967992</c:v>
                </c:pt>
                <c:pt idx="867">
                  <c:v>914426.58</c:v>
                </c:pt>
                <c:pt idx="868">
                  <c:v>885318.66999999993</c:v>
                </c:pt>
                <c:pt idx="869">
                  <c:v>879320.78999999992</c:v>
                </c:pt>
                <c:pt idx="870">
                  <c:v>889400.97</c:v>
                </c:pt>
                <c:pt idx="871">
                  <c:v>888860.41999999993</c:v>
                </c:pt>
                <c:pt idx="872">
                  <c:v>884010.05999999994</c:v>
                </c:pt>
                <c:pt idx="873">
                  <c:v>878795.86</c:v>
                </c:pt>
                <c:pt idx="874">
                  <c:v>860032.07</c:v>
                </c:pt>
                <c:pt idx="875">
                  <c:v>836177.27999999991</c:v>
                </c:pt>
                <c:pt idx="876">
                  <c:v>813257.90999999992</c:v>
                </c:pt>
                <c:pt idx="877">
                  <c:v>788109.80999999994</c:v>
                </c:pt>
                <c:pt idx="878">
                  <c:v>763868.55999999994</c:v>
                </c:pt>
                <c:pt idx="879">
                  <c:v>747282.2</c:v>
                </c:pt>
                <c:pt idx="880">
                  <c:v>777415.14999999991</c:v>
                </c:pt>
                <c:pt idx="881">
                  <c:v>821963.1399999999</c:v>
                </c:pt>
                <c:pt idx="882">
                  <c:v>866624.61999999988</c:v>
                </c:pt>
                <c:pt idx="883">
                  <c:v>940331.16999999993</c:v>
                </c:pt>
                <c:pt idx="884">
                  <c:v>1005611.44</c:v>
                </c:pt>
                <c:pt idx="885">
                  <c:v>1018648</c:v>
                </c:pt>
                <c:pt idx="886">
                  <c:v>1021192</c:v>
                </c:pt>
                <c:pt idx="887">
                  <c:v>1020456</c:v>
                </c:pt>
                <c:pt idx="888">
                  <c:v>1017280</c:v>
                </c:pt>
                <c:pt idx="889">
                  <c:v>1006976</c:v>
                </c:pt>
                <c:pt idx="890">
                  <c:v>978192</c:v>
                </c:pt>
                <c:pt idx="891">
                  <c:v>930323.02</c:v>
                </c:pt>
                <c:pt idx="892">
                  <c:v>911845.92</c:v>
                </c:pt>
                <c:pt idx="893">
                  <c:v>916332.54</c:v>
                </c:pt>
                <c:pt idx="894">
                  <c:v>931521.91</c:v>
                </c:pt>
                <c:pt idx="895">
                  <c:v>936324.07000000007</c:v>
                </c:pt>
                <c:pt idx="896">
                  <c:v>925682.12000000011</c:v>
                </c:pt>
                <c:pt idx="897">
                  <c:v>908251.71000000008</c:v>
                </c:pt>
                <c:pt idx="898">
                  <c:v>885729.10000000009</c:v>
                </c:pt>
                <c:pt idx="899">
                  <c:v>860484.41000000015</c:v>
                </c:pt>
                <c:pt idx="900">
                  <c:v>831122.85000000009</c:v>
                </c:pt>
                <c:pt idx="901">
                  <c:v>798238.49000000011</c:v>
                </c:pt>
                <c:pt idx="902">
                  <c:v>765928.60000000009</c:v>
                </c:pt>
                <c:pt idx="903">
                  <c:v>739521.25000000012</c:v>
                </c:pt>
                <c:pt idx="904">
                  <c:v>768972.21000000008</c:v>
                </c:pt>
                <c:pt idx="905">
                  <c:v>824187.3600000001</c:v>
                </c:pt>
                <c:pt idx="906">
                  <c:v>862685.26000000013</c:v>
                </c:pt>
                <c:pt idx="907">
                  <c:v>898528.92000000016</c:v>
                </c:pt>
                <c:pt idx="908">
                  <c:v>920905.8400000002</c:v>
                </c:pt>
                <c:pt idx="909">
                  <c:v>936774.18000000017</c:v>
                </c:pt>
                <c:pt idx="910">
                  <c:v>952750.31000000017</c:v>
                </c:pt>
                <c:pt idx="911">
                  <c:v>968215.85000000021</c:v>
                </c:pt>
                <c:pt idx="912">
                  <c:v>977722.99000000022</c:v>
                </c:pt>
                <c:pt idx="913">
                  <c:v>971848</c:v>
                </c:pt>
                <c:pt idx="914">
                  <c:v>944865.64</c:v>
                </c:pt>
                <c:pt idx="915">
                  <c:v>890126.25</c:v>
                </c:pt>
                <c:pt idx="916">
                  <c:v>870810.95</c:v>
                </c:pt>
                <c:pt idx="917">
                  <c:v>866159.0199999999</c:v>
                </c:pt>
                <c:pt idx="918">
                  <c:v>884062.1399999999</c:v>
                </c:pt>
                <c:pt idx="919">
                  <c:v>923116.23999999987</c:v>
                </c:pt>
                <c:pt idx="920">
                  <c:v>967270.5199999999</c:v>
                </c:pt>
                <c:pt idx="921">
                  <c:v>986296</c:v>
                </c:pt>
                <c:pt idx="922">
                  <c:v>988664</c:v>
                </c:pt>
                <c:pt idx="923">
                  <c:v>988656</c:v>
                </c:pt>
                <c:pt idx="924">
                  <c:v>982968</c:v>
                </c:pt>
                <c:pt idx="925">
                  <c:v>972360</c:v>
                </c:pt>
                <c:pt idx="926">
                  <c:v>961280</c:v>
                </c:pt>
                <c:pt idx="927">
                  <c:v>958280</c:v>
                </c:pt>
                <c:pt idx="928">
                  <c:v>972568</c:v>
                </c:pt>
                <c:pt idx="929">
                  <c:v>981312</c:v>
                </c:pt>
                <c:pt idx="930">
                  <c:v>988776</c:v>
                </c:pt>
                <c:pt idx="931">
                  <c:v>990704</c:v>
                </c:pt>
                <c:pt idx="932">
                  <c:v>985832</c:v>
                </c:pt>
                <c:pt idx="933">
                  <c:v>986352</c:v>
                </c:pt>
                <c:pt idx="934">
                  <c:v>987424</c:v>
                </c:pt>
                <c:pt idx="935">
                  <c:v>994760</c:v>
                </c:pt>
                <c:pt idx="936">
                  <c:v>999896</c:v>
                </c:pt>
                <c:pt idx="937">
                  <c:v>992064</c:v>
                </c:pt>
                <c:pt idx="938">
                  <c:v>974480</c:v>
                </c:pt>
                <c:pt idx="939">
                  <c:v>946525.18</c:v>
                </c:pt>
                <c:pt idx="940">
                  <c:v>971552</c:v>
                </c:pt>
                <c:pt idx="941">
                  <c:v>997192</c:v>
                </c:pt>
                <c:pt idx="942">
                  <c:v>1018560</c:v>
                </c:pt>
                <c:pt idx="943">
                  <c:v>1029488</c:v>
                </c:pt>
                <c:pt idx="944">
                  <c:v>1027384</c:v>
                </c:pt>
                <c:pt idx="945">
                  <c:v>1017648</c:v>
                </c:pt>
                <c:pt idx="946">
                  <c:v>1002768</c:v>
                </c:pt>
                <c:pt idx="947">
                  <c:v>988560</c:v>
                </c:pt>
                <c:pt idx="948">
                  <c:v>973336</c:v>
                </c:pt>
                <c:pt idx="949">
                  <c:v>964456</c:v>
                </c:pt>
                <c:pt idx="950">
                  <c:v>953696</c:v>
                </c:pt>
                <c:pt idx="951">
                  <c:v>947640</c:v>
                </c:pt>
                <c:pt idx="952">
                  <c:v>966512</c:v>
                </c:pt>
                <c:pt idx="953">
                  <c:v>986992</c:v>
                </c:pt>
                <c:pt idx="954">
                  <c:v>997664</c:v>
                </c:pt>
                <c:pt idx="955">
                  <c:v>996488</c:v>
                </c:pt>
                <c:pt idx="956">
                  <c:v>989904</c:v>
                </c:pt>
                <c:pt idx="957">
                  <c:v>987584</c:v>
                </c:pt>
                <c:pt idx="958">
                  <c:v>990488</c:v>
                </c:pt>
                <c:pt idx="959">
                  <c:v>1000800</c:v>
                </c:pt>
                <c:pt idx="960">
                  <c:v>1008864</c:v>
                </c:pt>
                <c:pt idx="961">
                  <c:v>1008000</c:v>
                </c:pt>
                <c:pt idx="962">
                  <c:v>1000440</c:v>
                </c:pt>
                <c:pt idx="963">
                  <c:v>985488</c:v>
                </c:pt>
                <c:pt idx="964">
                  <c:v>996320</c:v>
                </c:pt>
                <c:pt idx="965">
                  <c:v>1011552</c:v>
                </c:pt>
                <c:pt idx="966">
                  <c:v>1015984</c:v>
                </c:pt>
                <c:pt idx="967">
                  <c:v>1018696</c:v>
                </c:pt>
                <c:pt idx="968">
                  <c:v>1013464</c:v>
                </c:pt>
                <c:pt idx="969">
                  <c:v>1002488</c:v>
                </c:pt>
                <c:pt idx="970">
                  <c:v>999504</c:v>
                </c:pt>
                <c:pt idx="971">
                  <c:v>995240</c:v>
                </c:pt>
                <c:pt idx="972">
                  <c:v>990480</c:v>
                </c:pt>
                <c:pt idx="973">
                  <c:v>988128</c:v>
                </c:pt>
                <c:pt idx="974">
                  <c:v>987456</c:v>
                </c:pt>
                <c:pt idx="975">
                  <c:v>994560</c:v>
                </c:pt>
                <c:pt idx="976">
                  <c:v>1013616</c:v>
                </c:pt>
                <c:pt idx="977">
                  <c:v>1028096</c:v>
                </c:pt>
                <c:pt idx="978">
                  <c:v>1022704</c:v>
                </c:pt>
                <c:pt idx="979">
                  <c:v>1013864</c:v>
                </c:pt>
                <c:pt idx="980">
                  <c:v>1003104</c:v>
                </c:pt>
                <c:pt idx="981">
                  <c:v>994976</c:v>
                </c:pt>
                <c:pt idx="982">
                  <c:v>990760</c:v>
                </c:pt>
                <c:pt idx="983">
                  <c:v>991360</c:v>
                </c:pt>
                <c:pt idx="984">
                  <c:v>982408</c:v>
                </c:pt>
                <c:pt idx="985">
                  <c:v>974008</c:v>
                </c:pt>
                <c:pt idx="986">
                  <c:v>941354.82</c:v>
                </c:pt>
                <c:pt idx="987">
                  <c:v>872349.19</c:v>
                </c:pt>
                <c:pt idx="988">
                  <c:v>836752.03999999992</c:v>
                </c:pt>
                <c:pt idx="989">
                  <c:v>816447.85999999987</c:v>
                </c:pt>
                <c:pt idx="990">
                  <c:v>789512.82999999984</c:v>
                </c:pt>
                <c:pt idx="991">
                  <c:v>764887.0299999998</c:v>
                </c:pt>
                <c:pt idx="992">
                  <c:v>749215.17999999982</c:v>
                </c:pt>
                <c:pt idx="993">
                  <c:v>736818.68999999983</c:v>
                </c:pt>
                <c:pt idx="994">
                  <c:v>726933.09999999986</c:v>
                </c:pt>
                <c:pt idx="995">
                  <c:v>723099.37999999989</c:v>
                </c:pt>
                <c:pt idx="996">
                  <c:v>719017.79999999993</c:v>
                </c:pt>
                <c:pt idx="997">
                  <c:v>709310.89999999991</c:v>
                </c:pt>
                <c:pt idx="998">
                  <c:v>702659.64999999991</c:v>
                </c:pt>
                <c:pt idx="999">
                  <c:v>698694.83</c:v>
                </c:pt>
                <c:pt idx="1000">
                  <c:v>732519.88</c:v>
                </c:pt>
                <c:pt idx="1001">
                  <c:v>787557.79</c:v>
                </c:pt>
                <c:pt idx="1002">
                  <c:v>847938.99</c:v>
                </c:pt>
                <c:pt idx="1003">
                  <c:v>907228.59</c:v>
                </c:pt>
                <c:pt idx="1004">
                  <c:v>949481.64999999991</c:v>
                </c:pt>
                <c:pt idx="1005">
                  <c:v>986292.74999999988</c:v>
                </c:pt>
                <c:pt idx="1006">
                  <c:v>995136</c:v>
                </c:pt>
                <c:pt idx="1007">
                  <c:v>992288</c:v>
                </c:pt>
                <c:pt idx="1008">
                  <c:v>988064</c:v>
                </c:pt>
                <c:pt idx="1009">
                  <c:v>980936</c:v>
                </c:pt>
                <c:pt idx="1010">
                  <c:v>956863.57</c:v>
                </c:pt>
                <c:pt idx="1011">
                  <c:v>902572.12</c:v>
                </c:pt>
                <c:pt idx="1012">
                  <c:v>905585.16</c:v>
                </c:pt>
                <c:pt idx="1013">
                  <c:v>958862.21000000008</c:v>
                </c:pt>
                <c:pt idx="1014">
                  <c:v>998456</c:v>
                </c:pt>
                <c:pt idx="1015">
                  <c:v>1002440</c:v>
                </c:pt>
                <c:pt idx="1016">
                  <c:v>1005232</c:v>
                </c:pt>
                <c:pt idx="1017">
                  <c:v>1008032</c:v>
                </c:pt>
                <c:pt idx="1018">
                  <c:v>1008360</c:v>
                </c:pt>
                <c:pt idx="1019">
                  <c:v>1005688</c:v>
                </c:pt>
                <c:pt idx="1020">
                  <c:v>996936</c:v>
                </c:pt>
                <c:pt idx="1021">
                  <c:v>987000</c:v>
                </c:pt>
                <c:pt idx="1022">
                  <c:v>980368</c:v>
                </c:pt>
                <c:pt idx="1023">
                  <c:v>979824</c:v>
                </c:pt>
                <c:pt idx="1024">
                  <c:v>996432</c:v>
                </c:pt>
                <c:pt idx="1025">
                  <c:v>1013128</c:v>
                </c:pt>
                <c:pt idx="1026">
                  <c:v>1022272</c:v>
                </c:pt>
                <c:pt idx="1027">
                  <c:v>1013856</c:v>
                </c:pt>
                <c:pt idx="1028">
                  <c:v>1010528</c:v>
                </c:pt>
                <c:pt idx="1029">
                  <c:v>1012952</c:v>
                </c:pt>
                <c:pt idx="1030">
                  <c:v>1015968</c:v>
                </c:pt>
                <c:pt idx="1031">
                  <c:v>1020416</c:v>
                </c:pt>
                <c:pt idx="1032">
                  <c:v>1024592</c:v>
                </c:pt>
                <c:pt idx="1033">
                  <c:v>1025184</c:v>
                </c:pt>
                <c:pt idx="1034">
                  <c:v>1014896</c:v>
                </c:pt>
                <c:pt idx="1035">
                  <c:v>991896</c:v>
                </c:pt>
                <c:pt idx="1036">
                  <c:v>1001384</c:v>
                </c:pt>
                <c:pt idx="1037">
                  <c:v>1017248</c:v>
                </c:pt>
                <c:pt idx="1038">
                  <c:v>1030472</c:v>
                </c:pt>
                <c:pt idx="1039">
                  <c:v>1033992</c:v>
                </c:pt>
                <c:pt idx="1040">
                  <c:v>1031200</c:v>
                </c:pt>
                <c:pt idx="1041">
                  <c:v>1025744</c:v>
                </c:pt>
                <c:pt idx="1042">
                  <c:v>1021600</c:v>
                </c:pt>
                <c:pt idx="1043">
                  <c:v>1016552</c:v>
                </c:pt>
                <c:pt idx="1044">
                  <c:v>1011520</c:v>
                </c:pt>
                <c:pt idx="1045">
                  <c:v>1002368</c:v>
                </c:pt>
                <c:pt idx="1046">
                  <c:v>995336</c:v>
                </c:pt>
                <c:pt idx="1047">
                  <c:v>994048</c:v>
                </c:pt>
                <c:pt idx="1048">
                  <c:v>1003512</c:v>
                </c:pt>
                <c:pt idx="1049">
                  <c:v>1028952</c:v>
                </c:pt>
                <c:pt idx="1050">
                  <c:v>1049552</c:v>
                </c:pt>
                <c:pt idx="1051">
                  <c:v>1055128</c:v>
                </c:pt>
                <c:pt idx="1052">
                  <c:v>1062624</c:v>
                </c:pt>
                <c:pt idx="1053">
                  <c:v>1067240</c:v>
                </c:pt>
                <c:pt idx="1054">
                  <c:v>1072168</c:v>
                </c:pt>
                <c:pt idx="1055">
                  <c:v>1070320</c:v>
                </c:pt>
                <c:pt idx="1056">
                  <c:v>1071576</c:v>
                </c:pt>
                <c:pt idx="1057">
                  <c:v>1059616</c:v>
                </c:pt>
                <c:pt idx="1058">
                  <c:v>1040792</c:v>
                </c:pt>
                <c:pt idx="1059">
                  <c:v>1010352</c:v>
                </c:pt>
                <c:pt idx="1060">
                  <c:v>1011336</c:v>
                </c:pt>
                <c:pt idx="1061">
                  <c:v>1023768</c:v>
                </c:pt>
                <c:pt idx="1062">
                  <c:v>1025392</c:v>
                </c:pt>
                <c:pt idx="1063">
                  <c:v>1024112</c:v>
                </c:pt>
                <c:pt idx="1064">
                  <c:v>1020136</c:v>
                </c:pt>
                <c:pt idx="1065">
                  <c:v>1016288</c:v>
                </c:pt>
                <c:pt idx="1066">
                  <c:v>1012768</c:v>
                </c:pt>
                <c:pt idx="1067">
                  <c:v>1012000</c:v>
                </c:pt>
                <c:pt idx="1068">
                  <c:v>1008704</c:v>
                </c:pt>
                <c:pt idx="1069">
                  <c:v>1002784</c:v>
                </c:pt>
                <c:pt idx="1070">
                  <c:v>999160</c:v>
                </c:pt>
                <c:pt idx="1071">
                  <c:v>1003864</c:v>
                </c:pt>
                <c:pt idx="1072">
                  <c:v>1021312</c:v>
                </c:pt>
                <c:pt idx="1073">
                  <c:v>1054784</c:v>
                </c:pt>
                <c:pt idx="1074">
                  <c:v>1068304</c:v>
                </c:pt>
                <c:pt idx="1075">
                  <c:v>1060360</c:v>
                </c:pt>
                <c:pt idx="1076">
                  <c:v>1048848</c:v>
                </c:pt>
                <c:pt idx="1077">
                  <c:v>1049336</c:v>
                </c:pt>
                <c:pt idx="1078">
                  <c:v>1044384</c:v>
                </c:pt>
                <c:pt idx="1079">
                  <c:v>1045256</c:v>
                </c:pt>
                <c:pt idx="1080">
                  <c:v>1051936</c:v>
                </c:pt>
                <c:pt idx="1081">
                  <c:v>1062616</c:v>
                </c:pt>
                <c:pt idx="1082">
                  <c:v>1048592</c:v>
                </c:pt>
                <c:pt idx="1083">
                  <c:v>1011488</c:v>
                </c:pt>
                <c:pt idx="1084">
                  <c:v>1012400</c:v>
                </c:pt>
                <c:pt idx="1085">
                  <c:v>1029408</c:v>
                </c:pt>
                <c:pt idx="1086">
                  <c:v>1042600</c:v>
                </c:pt>
                <c:pt idx="1087">
                  <c:v>1047096</c:v>
                </c:pt>
                <c:pt idx="1088">
                  <c:v>1046648</c:v>
                </c:pt>
                <c:pt idx="1089">
                  <c:v>1043432</c:v>
                </c:pt>
                <c:pt idx="1090">
                  <c:v>1040032</c:v>
                </c:pt>
                <c:pt idx="1091">
                  <c:v>1040400</c:v>
                </c:pt>
                <c:pt idx="1092">
                  <c:v>1035608</c:v>
                </c:pt>
                <c:pt idx="1093">
                  <c:v>1026848</c:v>
                </c:pt>
                <c:pt idx="1094">
                  <c:v>1017272</c:v>
                </c:pt>
                <c:pt idx="1095">
                  <c:v>1014664</c:v>
                </c:pt>
                <c:pt idx="1096">
                  <c:v>1024560</c:v>
                </c:pt>
                <c:pt idx="1097">
                  <c:v>1058592</c:v>
                </c:pt>
                <c:pt idx="1098">
                  <c:v>1076104</c:v>
                </c:pt>
                <c:pt idx="1099">
                  <c:v>1070264</c:v>
                </c:pt>
                <c:pt idx="1100">
                  <c:v>1060056</c:v>
                </c:pt>
                <c:pt idx="1101">
                  <c:v>1054016</c:v>
                </c:pt>
                <c:pt idx="1102">
                  <c:v>1053360</c:v>
                </c:pt>
                <c:pt idx="1103">
                  <c:v>1052104</c:v>
                </c:pt>
                <c:pt idx="1104">
                  <c:v>1050952</c:v>
                </c:pt>
                <c:pt idx="1105">
                  <c:v>1055920</c:v>
                </c:pt>
                <c:pt idx="1106">
                  <c:v>1048544</c:v>
                </c:pt>
                <c:pt idx="1107">
                  <c:v>1020976</c:v>
                </c:pt>
                <c:pt idx="1108">
                  <c:v>1032072</c:v>
                </c:pt>
                <c:pt idx="1109">
                  <c:v>1050088</c:v>
                </c:pt>
                <c:pt idx="1110">
                  <c:v>1058096</c:v>
                </c:pt>
                <c:pt idx="1111">
                  <c:v>1061376</c:v>
                </c:pt>
                <c:pt idx="1112">
                  <c:v>1060120</c:v>
                </c:pt>
                <c:pt idx="1113">
                  <c:v>1057720</c:v>
                </c:pt>
                <c:pt idx="1114">
                  <c:v>1056216</c:v>
                </c:pt>
                <c:pt idx="1115">
                  <c:v>1050248</c:v>
                </c:pt>
                <c:pt idx="1116">
                  <c:v>1044336</c:v>
                </c:pt>
                <c:pt idx="1117">
                  <c:v>1037152</c:v>
                </c:pt>
                <c:pt idx="1118">
                  <c:v>1030416</c:v>
                </c:pt>
                <c:pt idx="1119">
                  <c:v>1025504</c:v>
                </c:pt>
                <c:pt idx="1120">
                  <c:v>1040288</c:v>
                </c:pt>
                <c:pt idx="1121">
                  <c:v>1073264</c:v>
                </c:pt>
                <c:pt idx="1122">
                  <c:v>1081976</c:v>
                </c:pt>
                <c:pt idx="1123">
                  <c:v>1085200</c:v>
                </c:pt>
                <c:pt idx="1124">
                  <c:v>1086648</c:v>
                </c:pt>
                <c:pt idx="1125">
                  <c:v>1088696</c:v>
                </c:pt>
                <c:pt idx="1126">
                  <c:v>1089560</c:v>
                </c:pt>
                <c:pt idx="1127">
                  <c:v>1089272</c:v>
                </c:pt>
                <c:pt idx="1128">
                  <c:v>1088648</c:v>
                </c:pt>
                <c:pt idx="1129">
                  <c:v>1087144</c:v>
                </c:pt>
                <c:pt idx="1130">
                  <c:v>1067216</c:v>
                </c:pt>
                <c:pt idx="1131">
                  <c:v>1027800</c:v>
                </c:pt>
                <c:pt idx="1132">
                  <c:v>1022616</c:v>
                </c:pt>
                <c:pt idx="1133">
                  <c:v>1036080</c:v>
                </c:pt>
                <c:pt idx="1134">
                  <c:v>1042112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C-44D8-96D8-F2FD72CF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194240"/>
        <c:axId val="547196736"/>
      </c:lineChart>
      <c:catAx>
        <c:axId val="54719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d\ mmm\ d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196736"/>
        <c:crosses val="autoZero"/>
        <c:auto val="1"/>
        <c:lblAlgn val="ctr"/>
        <c:lblOffset val="100"/>
        <c:tickLblSkip val="168"/>
        <c:tickMarkSkip val="168"/>
        <c:noMultiLvlLbl val="0"/>
      </c:catAx>
      <c:valAx>
        <c:axId val="54719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1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533400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180975</xdr:rowOff>
    </xdr:from>
    <xdr:to>
      <xdr:col>9</xdr:col>
      <xdr:colOff>533400</xdr:colOff>
      <xdr:row>47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533400</xdr:colOff>
      <xdr:row>0</xdr:row>
      <xdr:rowOff>0</xdr:rowOff>
    </xdr:from>
    <xdr:to>
      <xdr:col>18</xdr:col>
      <xdr:colOff>0</xdr:colOff>
      <xdr:row>24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523875</xdr:colOff>
      <xdr:row>23</xdr:row>
      <xdr:rowOff>180975</xdr:rowOff>
    </xdr:from>
    <xdr:to>
      <xdr:col>17</xdr:col>
      <xdr:colOff>600075</xdr:colOff>
      <xdr:row>47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9525</xdr:colOff>
      <xdr:row>38</xdr:row>
      <xdr:rowOff>66675</xdr:rowOff>
    </xdr:to>
    <xdr:grpSp>
      <xdr:nvGrpSpPr>
        <xdr:cNvPr id="11" name="Group 10"/>
        <xdr:cNvGrpSpPr/>
      </xdr:nvGrpSpPr>
      <xdr:grpSpPr>
        <a:xfrm>
          <a:off x="0" y="0"/>
          <a:ext cx="15640050" cy="7305675"/>
          <a:chOff x="0" y="0"/>
          <a:chExt cx="16459200" cy="7305675"/>
        </a:xfrm>
      </xdr:grpSpPr>
      <xdr:grpSp>
        <xdr:nvGrpSpPr>
          <xdr:cNvPr id="9" name="Group 8"/>
          <xdr:cNvGrpSpPr/>
        </xdr:nvGrpSpPr>
        <xdr:grpSpPr>
          <a:xfrm>
            <a:off x="0" y="0"/>
            <a:ext cx="10972800" cy="7305675"/>
            <a:chOff x="0" y="0"/>
            <a:chExt cx="10972800" cy="7305675"/>
          </a:xfrm>
        </xdr:grpSpPr>
        <xdr:graphicFrame macro="">
          <xdr:nvGraphicFramePr>
            <xdr:cNvPr id="2" name="Chart 1"/>
            <xdr:cNvGraphicFramePr>
              <a:graphicFrameLocks/>
            </xdr:cNvGraphicFramePr>
          </xdr:nvGraphicFramePr>
          <xdr:xfrm>
            <a:off x="0" y="0"/>
            <a:ext cx="5486400" cy="3657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3" name="Chart 2"/>
            <xdr:cNvGraphicFramePr>
              <a:graphicFrameLocks/>
            </xdr:cNvGraphicFramePr>
          </xdr:nvGraphicFramePr>
          <xdr:xfrm>
            <a:off x="0" y="3648075"/>
            <a:ext cx="5486400" cy="3657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4" name="Chart 3"/>
            <xdr:cNvGraphicFramePr>
              <a:graphicFrameLocks/>
            </xdr:cNvGraphicFramePr>
          </xdr:nvGraphicFramePr>
          <xdr:xfrm>
            <a:off x="5486400" y="0"/>
            <a:ext cx="5486400" cy="3657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5" name="Chart 4"/>
            <xdr:cNvGraphicFramePr>
              <a:graphicFrameLocks/>
            </xdr:cNvGraphicFramePr>
          </xdr:nvGraphicFramePr>
          <xdr:xfrm>
            <a:off x="5484955" y="3648075"/>
            <a:ext cx="5486400" cy="3657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grpSp>
        <xdr:nvGrpSpPr>
          <xdr:cNvPr id="10" name="Group 9"/>
          <xdr:cNvGrpSpPr/>
        </xdr:nvGrpSpPr>
        <xdr:grpSpPr>
          <a:xfrm>
            <a:off x="10963275" y="0"/>
            <a:ext cx="5495925" cy="7300912"/>
            <a:chOff x="10963275" y="0"/>
            <a:chExt cx="5495925" cy="7300912"/>
          </a:xfrm>
        </xdr:grpSpPr>
        <xdr:graphicFrame macro="">
          <xdr:nvGraphicFramePr>
            <xdr:cNvPr id="7" name="Chart 6"/>
            <xdr:cNvGraphicFramePr/>
          </xdr:nvGraphicFramePr>
          <xdr:xfrm>
            <a:off x="10972800" y="0"/>
            <a:ext cx="5486400" cy="3657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graphicFrame macro="">
          <xdr:nvGraphicFramePr>
            <xdr:cNvPr id="8" name="Chart 7"/>
            <xdr:cNvGraphicFramePr/>
          </xdr:nvGraphicFramePr>
          <xdr:xfrm>
            <a:off x="10963275" y="3643312"/>
            <a:ext cx="5486400" cy="3657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20</xdr:col>
      <xdr:colOff>609600</xdr:colOff>
      <xdr:row>19</xdr:row>
      <xdr:rowOff>19050</xdr:rowOff>
    </xdr:from>
    <xdr:to>
      <xdr:col>26</xdr:col>
      <xdr:colOff>11430</xdr:colOff>
      <xdr:row>38</xdr:row>
      <xdr:rowOff>57150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nstructionphysics.substack.com/p/why-are-nuclear-power-construct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constructionphysics.substack.com/p/why-are-nuclear-power-construction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6"/>
  <sheetViews>
    <sheetView topLeftCell="A2" workbookViewId="0">
      <selection activeCell="T8" sqref="T8"/>
    </sheetView>
  </sheetViews>
  <sheetFormatPr defaultRowHeight="15" x14ac:dyDescent="0.25"/>
  <cols>
    <col min="1" max="1" width="14.85546875" style="1" bestFit="1" customWidth="1"/>
    <col min="11" max="11" width="10.42578125" bestFit="1" customWidth="1"/>
    <col min="12" max="12" width="18.85546875" bestFit="1" customWidth="1"/>
    <col min="15" max="15" width="14.85546875" bestFit="1" customWidth="1"/>
    <col min="16" max="16" width="14.140625" bestFit="1" customWidth="1"/>
    <col min="19" max="19" width="13.85546875" bestFit="1" customWidth="1"/>
    <col min="20" max="20" width="14.28515625" bestFit="1" customWidth="1"/>
    <col min="21" max="21" width="18" bestFit="1" customWidth="1"/>
    <col min="22" max="22" width="19" bestFit="1" customWidth="1"/>
    <col min="23" max="23" width="14.28515625" bestFit="1" customWidth="1"/>
    <col min="24" max="24" width="16.28515625" bestFit="1" customWidth="1"/>
    <col min="25" max="25" width="17.42578125" bestFit="1" customWidth="1"/>
  </cols>
  <sheetData>
    <row r="1" spans="1:2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tr">
        <f>T3&amp;"x Wind"</f>
        <v>4.05x Wind</v>
      </c>
      <c r="N1" t="str">
        <f>T4&amp;"x Solar"</f>
        <v>8.45x Solar</v>
      </c>
      <c r="O1" t="str">
        <f>T3&amp;" x Wind "&amp;T4&amp;"x Solar Capacity"</f>
        <v>4.05 x Wind 8.45x Solar Capacity</v>
      </c>
      <c r="P1" t="s">
        <v>15</v>
      </c>
      <c r="Q1" t="s">
        <v>38</v>
      </c>
      <c r="R1" t="str">
        <f>"Battery Storage "&amp;T3&amp;" x Wind "&amp;T4&amp;"x Solar Capacity"</f>
        <v>Battery Storage 4.05 x Wind 8.45x Solar Capacity</v>
      </c>
    </row>
    <row r="2" spans="1:24" x14ac:dyDescent="0.25">
      <c r="A2" s="1">
        <v>44774.708333333336</v>
      </c>
      <c r="B2">
        <v>3509</v>
      </c>
      <c r="C2">
        <v>360</v>
      </c>
      <c r="D2">
        <v>5587</v>
      </c>
      <c r="E2">
        <v>2181</v>
      </c>
      <c r="F2">
        <v>5154</v>
      </c>
      <c r="G2">
        <v>11100</v>
      </c>
      <c r="H2">
        <v>8534</v>
      </c>
      <c r="I2">
        <v>19634</v>
      </c>
      <c r="J2">
        <v>76087.48</v>
      </c>
      <c r="K2">
        <f>J2-I2</f>
        <v>56453.479999999996</v>
      </c>
      <c r="L2">
        <f>J2/I2</f>
        <v>3.8752918406845267</v>
      </c>
      <c r="M2">
        <f t="shared" ref="M2:M65" si="0">$T$3*G2</f>
        <v>44955</v>
      </c>
      <c r="N2">
        <f t="shared" ref="N2:N65" si="1">$T$4*H2</f>
        <v>72112.299999999988</v>
      </c>
      <c r="O2">
        <f>SUM(M2:N2)</f>
        <v>117067.29999999999</v>
      </c>
      <c r="P2">
        <f>O2-J2</f>
        <v>40979.819999999992</v>
      </c>
      <c r="Q2">
        <f>O2-J2</f>
        <v>40979.819999999992</v>
      </c>
      <c r="U2" t="s">
        <v>24</v>
      </c>
      <c r="W2" t="s">
        <v>25</v>
      </c>
    </row>
    <row r="3" spans="1:24" x14ac:dyDescent="0.25">
      <c r="A3" s="1">
        <v>44774.75</v>
      </c>
      <c r="B3">
        <v>3577</v>
      </c>
      <c r="C3">
        <v>368</v>
      </c>
      <c r="D3">
        <v>5561</v>
      </c>
      <c r="E3">
        <v>2739</v>
      </c>
      <c r="F3">
        <v>6153</v>
      </c>
      <c r="G3">
        <v>12082</v>
      </c>
      <c r="H3">
        <v>8102</v>
      </c>
      <c r="I3">
        <v>20184</v>
      </c>
      <c r="J3">
        <v>75816.22</v>
      </c>
      <c r="K3">
        <f t="shared" ref="K3:K66" si="2">J3-I3</f>
        <v>55632.22</v>
      </c>
      <c r="L3">
        <f t="shared" ref="L3:L66" si="3">J3/I3</f>
        <v>3.7562534680935395</v>
      </c>
      <c r="M3">
        <f t="shared" si="0"/>
        <v>48932.1</v>
      </c>
      <c r="N3">
        <f t="shared" si="1"/>
        <v>68461.899999999994</v>
      </c>
      <c r="O3">
        <f t="shared" ref="O3:O66" si="4">SUM(M3:N3)</f>
        <v>117394</v>
      </c>
      <c r="P3">
        <f>O3-J3+P2</f>
        <v>82557.599999999991</v>
      </c>
      <c r="Q3">
        <f t="shared" ref="Q3:Q66" si="5">O3-J3</f>
        <v>41577.78</v>
      </c>
      <c r="S3" t="s">
        <v>13</v>
      </c>
      <c r="T3">
        <v>4.05</v>
      </c>
      <c r="U3" s="2">
        <v>35000</v>
      </c>
      <c r="V3" s="6">
        <f>U3*T3</f>
        <v>141750</v>
      </c>
      <c r="W3" s="7">
        <f>V3*37</f>
        <v>5244750</v>
      </c>
    </row>
    <row r="4" spans="1:24" x14ac:dyDescent="0.25">
      <c r="A4" s="1">
        <v>44774.791666666664</v>
      </c>
      <c r="B4">
        <v>3655</v>
      </c>
      <c r="C4">
        <v>438</v>
      </c>
      <c r="D4">
        <v>5683</v>
      </c>
      <c r="E4">
        <v>3024</v>
      </c>
      <c r="F4">
        <v>7385</v>
      </c>
      <c r="G4">
        <v>13505</v>
      </c>
      <c r="H4">
        <v>6865</v>
      </c>
      <c r="I4">
        <v>20370</v>
      </c>
      <c r="J4">
        <v>75020.81</v>
      </c>
      <c r="K4">
        <f t="shared" si="2"/>
        <v>54650.81</v>
      </c>
      <c r="L4">
        <f t="shared" si="3"/>
        <v>3.6829067255768284</v>
      </c>
      <c r="M4">
        <f t="shared" si="0"/>
        <v>54695.25</v>
      </c>
      <c r="N4">
        <f t="shared" si="1"/>
        <v>58009.249999999993</v>
      </c>
      <c r="O4">
        <f t="shared" si="4"/>
        <v>112704.5</v>
      </c>
      <c r="P4">
        <f t="shared" ref="P4:P67" si="6">O4-J4+P3</f>
        <v>120241.29</v>
      </c>
      <c r="Q4">
        <f t="shared" si="5"/>
        <v>37683.69</v>
      </c>
      <c r="S4" t="s">
        <v>14</v>
      </c>
      <c r="T4">
        <v>8.4499999999999993</v>
      </c>
      <c r="U4" s="2">
        <v>10500</v>
      </c>
      <c r="V4" s="6">
        <f>U4*T4</f>
        <v>88724.999999999985</v>
      </c>
      <c r="W4" s="6">
        <f>V4*14</f>
        <v>1242149.9999999998</v>
      </c>
    </row>
    <row r="5" spans="1:24" x14ac:dyDescent="0.25">
      <c r="A5" s="1">
        <v>44774.833333333336</v>
      </c>
      <c r="B5">
        <v>3509</v>
      </c>
      <c r="C5">
        <v>625</v>
      </c>
      <c r="D5">
        <v>5820</v>
      </c>
      <c r="E5">
        <v>2755</v>
      </c>
      <c r="F5">
        <v>8534</v>
      </c>
      <c r="G5">
        <v>14979</v>
      </c>
      <c r="H5">
        <v>3323</v>
      </c>
      <c r="I5">
        <v>18302</v>
      </c>
      <c r="J5">
        <v>72808.149999999994</v>
      </c>
      <c r="K5">
        <f t="shared" si="2"/>
        <v>54506.149999999994</v>
      </c>
      <c r="L5">
        <f t="shared" si="3"/>
        <v>3.9781526609113755</v>
      </c>
      <c r="M5">
        <f t="shared" si="0"/>
        <v>60664.95</v>
      </c>
      <c r="N5">
        <f t="shared" si="1"/>
        <v>28079.35</v>
      </c>
      <c r="O5">
        <f t="shared" si="4"/>
        <v>88744.299999999988</v>
      </c>
      <c r="P5">
        <f t="shared" si="6"/>
        <v>136177.44</v>
      </c>
      <c r="Q5">
        <f t="shared" si="5"/>
        <v>15936.149999999994</v>
      </c>
      <c r="R5">
        <v>35000</v>
      </c>
      <c r="S5" s="2" t="s">
        <v>11</v>
      </c>
      <c r="T5" s="3">
        <v>1350000</v>
      </c>
      <c r="U5" s="3">
        <f>T5*R5</f>
        <v>47250000000</v>
      </c>
      <c r="V5" s="4">
        <f>T3*U5</f>
        <v>191362500000</v>
      </c>
    </row>
    <row r="6" spans="1:24" x14ac:dyDescent="0.25">
      <c r="A6" s="1">
        <v>44774.875</v>
      </c>
      <c r="B6">
        <v>3024</v>
      </c>
      <c r="C6">
        <v>809</v>
      </c>
      <c r="D6">
        <v>5368</v>
      </c>
      <c r="E6">
        <v>2294</v>
      </c>
      <c r="F6">
        <v>9372</v>
      </c>
      <c r="G6">
        <v>15549</v>
      </c>
      <c r="H6">
        <v>323</v>
      </c>
      <c r="I6">
        <v>15872</v>
      </c>
      <c r="J6">
        <v>70257.27</v>
      </c>
      <c r="K6">
        <f t="shared" si="2"/>
        <v>54385.270000000004</v>
      </c>
      <c r="L6">
        <f t="shared" si="3"/>
        <v>4.4264913054435491</v>
      </c>
      <c r="M6">
        <f t="shared" si="0"/>
        <v>62973.45</v>
      </c>
      <c r="N6">
        <f t="shared" si="1"/>
        <v>2729.35</v>
      </c>
      <c r="O6">
        <f t="shared" si="4"/>
        <v>65702.8</v>
      </c>
      <c r="P6">
        <f t="shared" si="6"/>
        <v>131622.97</v>
      </c>
      <c r="Q6">
        <f t="shared" si="5"/>
        <v>-4554.4700000000012</v>
      </c>
      <c r="R6">
        <v>10500</v>
      </c>
      <c r="S6" s="2" t="s">
        <v>12</v>
      </c>
      <c r="T6" s="3">
        <v>1500000</v>
      </c>
      <c r="U6" s="3">
        <f>T6*R6</f>
        <v>15750000000</v>
      </c>
      <c r="V6" s="4">
        <f>U6*T4</f>
        <v>133087499999.99998</v>
      </c>
    </row>
    <row r="7" spans="1:24" x14ac:dyDescent="0.25">
      <c r="A7" s="1">
        <v>44774.916666666664</v>
      </c>
      <c r="B7">
        <v>2609</v>
      </c>
      <c r="C7">
        <v>1079</v>
      </c>
      <c r="D7">
        <v>5117</v>
      </c>
      <c r="E7">
        <v>2491</v>
      </c>
      <c r="F7">
        <v>10919</v>
      </c>
      <c r="G7">
        <v>17115</v>
      </c>
      <c r="H7">
        <v>0</v>
      </c>
      <c r="I7">
        <v>17115</v>
      </c>
      <c r="J7">
        <v>67836.87</v>
      </c>
      <c r="K7">
        <f t="shared" si="2"/>
        <v>50721.869999999995</v>
      </c>
      <c r="L7">
        <f t="shared" si="3"/>
        <v>3.9635915863277824</v>
      </c>
      <c r="M7">
        <f t="shared" si="0"/>
        <v>69315.75</v>
      </c>
      <c r="N7">
        <f t="shared" si="1"/>
        <v>0</v>
      </c>
      <c r="O7">
        <f t="shared" si="4"/>
        <v>69315.75</v>
      </c>
      <c r="P7">
        <f t="shared" si="6"/>
        <v>133101.85</v>
      </c>
      <c r="Q7">
        <f t="shared" si="5"/>
        <v>1478.8800000000047</v>
      </c>
      <c r="S7" t="s">
        <v>18</v>
      </c>
      <c r="T7" s="3">
        <v>250000</v>
      </c>
      <c r="V7" s="4">
        <f>T7*S9</f>
        <v>1197412542499.9993</v>
      </c>
    </row>
    <row r="8" spans="1:24" x14ac:dyDescent="0.25">
      <c r="A8" s="1">
        <v>44774.958333333336</v>
      </c>
      <c r="B8">
        <v>2081</v>
      </c>
      <c r="C8">
        <v>1446</v>
      </c>
      <c r="D8">
        <v>4732</v>
      </c>
      <c r="E8">
        <v>2569</v>
      </c>
      <c r="F8">
        <v>12402</v>
      </c>
      <c r="G8">
        <v>18580</v>
      </c>
      <c r="H8">
        <v>0</v>
      </c>
      <c r="I8">
        <v>18580</v>
      </c>
      <c r="J8">
        <v>63877.67</v>
      </c>
      <c r="K8">
        <f t="shared" si="2"/>
        <v>45297.67</v>
      </c>
      <c r="L8">
        <f t="shared" si="3"/>
        <v>3.4379800861141012</v>
      </c>
      <c r="M8">
        <f t="shared" si="0"/>
        <v>75249</v>
      </c>
      <c r="N8">
        <f t="shared" si="1"/>
        <v>0</v>
      </c>
      <c r="O8">
        <f t="shared" si="4"/>
        <v>75249</v>
      </c>
      <c r="P8">
        <f t="shared" si="6"/>
        <v>144473.18</v>
      </c>
      <c r="Q8">
        <f t="shared" si="5"/>
        <v>11371.330000000002</v>
      </c>
      <c r="T8" t="s">
        <v>7</v>
      </c>
      <c r="U8" s="4">
        <f>SUM(U5:U6)</f>
        <v>63000000000</v>
      </c>
      <c r="V8" s="4">
        <f>SUM(V5:V7)</f>
        <v>1521862542499.9993</v>
      </c>
    </row>
    <row r="9" spans="1:24" x14ac:dyDescent="0.25">
      <c r="A9" s="1">
        <v>44775</v>
      </c>
      <c r="B9">
        <v>1975</v>
      </c>
      <c r="C9">
        <v>1555</v>
      </c>
      <c r="D9">
        <v>4643</v>
      </c>
      <c r="E9">
        <v>2429</v>
      </c>
      <c r="F9">
        <v>12753</v>
      </c>
      <c r="G9">
        <v>18952</v>
      </c>
      <c r="H9">
        <v>0</v>
      </c>
      <c r="I9">
        <v>18952</v>
      </c>
      <c r="J9">
        <v>59617.57</v>
      </c>
      <c r="K9">
        <f t="shared" si="2"/>
        <v>40665.57</v>
      </c>
      <c r="L9">
        <f t="shared" si="3"/>
        <v>3.1457139088222879</v>
      </c>
      <c r="M9">
        <f t="shared" si="0"/>
        <v>76755.599999999991</v>
      </c>
      <c r="N9">
        <f t="shared" si="1"/>
        <v>0</v>
      </c>
      <c r="O9">
        <f t="shared" si="4"/>
        <v>76755.599999999991</v>
      </c>
      <c r="P9">
        <f t="shared" si="6"/>
        <v>161611.21</v>
      </c>
      <c r="Q9">
        <f t="shared" si="5"/>
        <v>17138.029999999992</v>
      </c>
      <c r="S9" s="2">
        <f>MAX(P:P)</f>
        <v>4789650.1699999971</v>
      </c>
      <c r="T9" t="s">
        <v>21</v>
      </c>
    </row>
    <row r="10" spans="1:24" x14ac:dyDescent="0.25">
      <c r="A10" s="1">
        <v>44775.041666666664</v>
      </c>
      <c r="B10">
        <v>2279</v>
      </c>
      <c r="C10">
        <v>1514</v>
      </c>
      <c r="D10">
        <v>4998</v>
      </c>
      <c r="E10">
        <v>2508</v>
      </c>
      <c r="F10">
        <v>13118</v>
      </c>
      <c r="G10">
        <v>19630</v>
      </c>
      <c r="H10">
        <v>0</v>
      </c>
      <c r="I10">
        <v>19630</v>
      </c>
      <c r="J10">
        <v>55908.61</v>
      </c>
      <c r="K10">
        <f t="shared" si="2"/>
        <v>36278.61</v>
      </c>
      <c r="L10">
        <f t="shared" si="3"/>
        <v>2.8481207335710645</v>
      </c>
      <c r="M10">
        <f t="shared" si="0"/>
        <v>79501.5</v>
      </c>
      <c r="N10">
        <f t="shared" si="1"/>
        <v>0</v>
      </c>
      <c r="O10">
        <f t="shared" si="4"/>
        <v>79501.5</v>
      </c>
      <c r="P10">
        <f t="shared" si="6"/>
        <v>185204.09999999998</v>
      </c>
      <c r="Q10">
        <f t="shared" si="5"/>
        <v>23592.89</v>
      </c>
    </row>
    <row r="11" spans="1:24" x14ac:dyDescent="0.25">
      <c r="A11" s="1">
        <v>44775.083333333336</v>
      </c>
      <c r="B11">
        <v>2255</v>
      </c>
      <c r="C11">
        <v>1564</v>
      </c>
      <c r="D11">
        <v>4960</v>
      </c>
      <c r="E11">
        <v>2482</v>
      </c>
      <c r="F11">
        <v>13391</v>
      </c>
      <c r="G11">
        <v>19915</v>
      </c>
      <c r="H11">
        <v>0</v>
      </c>
      <c r="I11">
        <v>19915</v>
      </c>
      <c r="J11">
        <v>53207.51</v>
      </c>
      <c r="K11">
        <f t="shared" si="2"/>
        <v>33292.51</v>
      </c>
      <c r="L11">
        <f t="shared" si="3"/>
        <v>2.6717303540045192</v>
      </c>
      <c r="M11">
        <f t="shared" si="0"/>
        <v>80655.75</v>
      </c>
      <c r="N11">
        <f t="shared" si="1"/>
        <v>0</v>
      </c>
      <c r="O11">
        <f t="shared" si="4"/>
        <v>80655.75</v>
      </c>
      <c r="P11">
        <f t="shared" si="6"/>
        <v>212652.33999999997</v>
      </c>
      <c r="Q11">
        <f t="shared" si="5"/>
        <v>27448.239999999998</v>
      </c>
      <c r="S11" t="s">
        <v>19</v>
      </c>
      <c r="T11" s="3">
        <v>9000000</v>
      </c>
      <c r="U11" s="1">
        <f>V8/T11</f>
        <v>169095.83805555548</v>
      </c>
      <c r="W11" s="6">
        <f>0.3*U11</f>
        <v>50728.751416666644</v>
      </c>
    </row>
    <row r="12" spans="1:24" x14ac:dyDescent="0.25">
      <c r="A12" s="1">
        <v>44775.125</v>
      </c>
      <c r="B12">
        <v>2198</v>
      </c>
      <c r="C12">
        <v>1484</v>
      </c>
      <c r="D12">
        <v>4821</v>
      </c>
      <c r="E12">
        <v>2554</v>
      </c>
      <c r="F12">
        <v>13730</v>
      </c>
      <c r="G12">
        <v>20035</v>
      </c>
      <c r="H12">
        <v>0</v>
      </c>
      <c r="I12">
        <v>20035</v>
      </c>
      <c r="J12">
        <v>51404.81</v>
      </c>
      <c r="K12">
        <f t="shared" si="2"/>
        <v>31369.809999999998</v>
      </c>
      <c r="L12">
        <f t="shared" si="3"/>
        <v>2.5657504367357125</v>
      </c>
      <c r="M12">
        <f t="shared" si="0"/>
        <v>81141.75</v>
      </c>
      <c r="N12">
        <f t="shared" si="1"/>
        <v>0</v>
      </c>
      <c r="O12">
        <f t="shared" si="4"/>
        <v>81141.75</v>
      </c>
      <c r="P12">
        <f t="shared" si="6"/>
        <v>242389.27999999997</v>
      </c>
      <c r="Q12">
        <f t="shared" si="5"/>
        <v>29736.940000000002</v>
      </c>
      <c r="T12" t="s">
        <v>20</v>
      </c>
    </row>
    <row r="13" spans="1:24" x14ac:dyDescent="0.25">
      <c r="A13" s="1">
        <v>44775.166666666664</v>
      </c>
      <c r="B13">
        <v>2117</v>
      </c>
      <c r="C13">
        <v>1514</v>
      </c>
      <c r="D13">
        <v>4660</v>
      </c>
      <c r="E13">
        <v>2680</v>
      </c>
      <c r="F13">
        <v>13833</v>
      </c>
      <c r="G13">
        <v>20006</v>
      </c>
      <c r="H13">
        <v>0</v>
      </c>
      <c r="I13">
        <v>20006</v>
      </c>
      <c r="J13">
        <v>50326.53</v>
      </c>
      <c r="K13">
        <f t="shared" si="2"/>
        <v>30320.53</v>
      </c>
      <c r="L13">
        <f t="shared" si="3"/>
        <v>2.5155718284514643</v>
      </c>
      <c r="M13">
        <f t="shared" si="0"/>
        <v>81024.3</v>
      </c>
      <c r="N13">
        <f t="shared" si="1"/>
        <v>0</v>
      </c>
      <c r="O13">
        <f t="shared" si="4"/>
        <v>81024.3</v>
      </c>
      <c r="P13">
        <f t="shared" si="6"/>
        <v>273087.05</v>
      </c>
      <c r="Q13">
        <f t="shared" si="5"/>
        <v>30697.770000000004</v>
      </c>
    </row>
    <row r="14" spans="1:24" x14ac:dyDescent="0.25">
      <c r="A14" s="1">
        <v>44775.208333333336</v>
      </c>
      <c r="B14">
        <v>1875</v>
      </c>
      <c r="C14">
        <v>1568</v>
      </c>
      <c r="D14">
        <v>4149</v>
      </c>
      <c r="E14">
        <v>2819</v>
      </c>
      <c r="F14">
        <v>13865</v>
      </c>
      <c r="G14">
        <v>19582</v>
      </c>
      <c r="H14">
        <v>0</v>
      </c>
      <c r="I14">
        <v>19582</v>
      </c>
      <c r="J14">
        <v>49786.71</v>
      </c>
      <c r="K14">
        <f t="shared" si="2"/>
        <v>30204.71</v>
      </c>
      <c r="L14">
        <f t="shared" si="3"/>
        <v>2.5424731896639772</v>
      </c>
      <c r="M14">
        <f t="shared" si="0"/>
        <v>79307.099999999991</v>
      </c>
      <c r="N14">
        <f t="shared" si="1"/>
        <v>0</v>
      </c>
      <c r="O14">
        <f t="shared" si="4"/>
        <v>79307.099999999991</v>
      </c>
      <c r="P14">
        <f t="shared" si="6"/>
        <v>302607.44</v>
      </c>
      <c r="Q14">
        <f t="shared" si="5"/>
        <v>29520.389999999992</v>
      </c>
      <c r="W14" t="s">
        <v>34</v>
      </c>
    </row>
    <row r="15" spans="1:24" x14ac:dyDescent="0.25">
      <c r="A15" s="1">
        <v>44775.25</v>
      </c>
      <c r="B15">
        <v>1419</v>
      </c>
      <c r="C15">
        <v>1483</v>
      </c>
      <c r="D15">
        <v>3444</v>
      </c>
      <c r="E15">
        <v>2947</v>
      </c>
      <c r="F15">
        <v>13499</v>
      </c>
      <c r="G15">
        <v>18426</v>
      </c>
      <c r="H15">
        <v>0</v>
      </c>
      <c r="I15">
        <v>18426</v>
      </c>
      <c r="J15">
        <v>50294.62</v>
      </c>
      <c r="K15">
        <f t="shared" si="2"/>
        <v>31868.620000000003</v>
      </c>
      <c r="L15">
        <f t="shared" si="3"/>
        <v>2.7295462932812331</v>
      </c>
      <c r="M15">
        <f t="shared" si="0"/>
        <v>74625.3</v>
      </c>
      <c r="N15">
        <f t="shared" si="1"/>
        <v>0</v>
      </c>
      <c r="O15">
        <f t="shared" si="4"/>
        <v>74625.3</v>
      </c>
      <c r="P15">
        <f t="shared" si="6"/>
        <v>326938.12</v>
      </c>
      <c r="Q15">
        <f t="shared" si="5"/>
        <v>24330.68</v>
      </c>
      <c r="T15" t="s">
        <v>31</v>
      </c>
      <c r="U15" t="s">
        <v>28</v>
      </c>
      <c r="V15" t="s">
        <v>29</v>
      </c>
      <c r="W15">
        <v>750</v>
      </c>
    </row>
    <row r="16" spans="1:24" x14ac:dyDescent="0.25">
      <c r="A16" s="1">
        <v>44775.291666666664</v>
      </c>
      <c r="B16">
        <v>1300</v>
      </c>
      <c r="C16">
        <v>1420</v>
      </c>
      <c r="D16">
        <v>3358</v>
      </c>
      <c r="E16">
        <v>3098</v>
      </c>
      <c r="F16">
        <v>13443</v>
      </c>
      <c r="G16">
        <v>18221</v>
      </c>
      <c r="H16">
        <v>2</v>
      </c>
      <c r="I16">
        <v>18223</v>
      </c>
      <c r="J16">
        <v>51377.83</v>
      </c>
      <c r="K16">
        <f t="shared" si="2"/>
        <v>33154.83</v>
      </c>
      <c r="L16">
        <f t="shared" si="3"/>
        <v>2.8193947209570323</v>
      </c>
      <c r="M16">
        <f t="shared" si="0"/>
        <v>73795.05</v>
      </c>
      <c r="N16">
        <f t="shared" si="1"/>
        <v>16.899999999999999</v>
      </c>
      <c r="O16">
        <f t="shared" si="4"/>
        <v>73811.95</v>
      </c>
      <c r="P16">
        <f t="shared" si="6"/>
        <v>349372.24</v>
      </c>
      <c r="Q16">
        <f t="shared" si="5"/>
        <v>22434.119999999995</v>
      </c>
      <c r="T16">
        <v>230</v>
      </c>
      <c r="U16" s="3">
        <v>2900000</v>
      </c>
      <c r="V16" s="3">
        <v>1800000</v>
      </c>
      <c r="W16">
        <f>$W$15*T16/1000</f>
        <v>172.5</v>
      </c>
      <c r="X16" s="2">
        <f>700*W16</f>
        <v>120750</v>
      </c>
    </row>
    <row r="17" spans="1:24" x14ac:dyDescent="0.25">
      <c r="A17" s="1">
        <v>44775.333333333336</v>
      </c>
      <c r="B17">
        <v>1040</v>
      </c>
      <c r="C17">
        <v>1288</v>
      </c>
      <c r="D17">
        <v>3137</v>
      </c>
      <c r="E17">
        <v>3158</v>
      </c>
      <c r="F17">
        <v>12742</v>
      </c>
      <c r="G17">
        <v>17167</v>
      </c>
      <c r="H17">
        <v>1039</v>
      </c>
      <c r="I17">
        <v>18206</v>
      </c>
      <c r="J17">
        <v>51897.01</v>
      </c>
      <c r="K17">
        <f t="shared" si="2"/>
        <v>33691.01</v>
      </c>
      <c r="L17">
        <f t="shared" si="3"/>
        <v>2.8505443260463585</v>
      </c>
      <c r="M17">
        <f t="shared" si="0"/>
        <v>69526.349999999991</v>
      </c>
      <c r="N17">
        <f t="shared" si="1"/>
        <v>8779.5499999999993</v>
      </c>
      <c r="O17">
        <f t="shared" si="4"/>
        <v>78305.899999999994</v>
      </c>
      <c r="P17">
        <f t="shared" si="6"/>
        <v>375781.13</v>
      </c>
      <c r="Q17">
        <f t="shared" si="5"/>
        <v>26408.889999999992</v>
      </c>
      <c r="T17">
        <v>345</v>
      </c>
      <c r="U17" s="3">
        <v>4500000</v>
      </c>
      <c r="V17" s="3">
        <v>2750000</v>
      </c>
      <c r="W17">
        <f t="shared" ref="W17:W18" si="7">$W$15*T17/1000</f>
        <v>258.75</v>
      </c>
      <c r="X17" s="2">
        <f t="shared" ref="X17:X18" si="8">700*W17</f>
        <v>181125</v>
      </c>
    </row>
    <row r="18" spans="1:24" x14ac:dyDescent="0.25">
      <c r="A18" s="1">
        <v>44775.375</v>
      </c>
      <c r="B18">
        <v>974</v>
      </c>
      <c r="C18">
        <v>1381</v>
      </c>
      <c r="D18">
        <v>3190</v>
      </c>
      <c r="E18">
        <v>2858</v>
      </c>
      <c r="F18">
        <v>12283</v>
      </c>
      <c r="G18">
        <v>16854</v>
      </c>
      <c r="H18">
        <v>5271</v>
      </c>
      <c r="I18">
        <v>22125</v>
      </c>
      <c r="J18">
        <v>54634.81</v>
      </c>
      <c r="K18">
        <f t="shared" si="2"/>
        <v>32509.809999999998</v>
      </c>
      <c r="L18">
        <f t="shared" si="3"/>
        <v>2.4693699435028247</v>
      </c>
      <c r="M18">
        <f t="shared" si="0"/>
        <v>68258.7</v>
      </c>
      <c r="N18">
        <f t="shared" si="1"/>
        <v>44539.95</v>
      </c>
      <c r="O18">
        <f t="shared" si="4"/>
        <v>112798.65</v>
      </c>
      <c r="P18">
        <f t="shared" si="6"/>
        <v>433944.97</v>
      </c>
      <c r="Q18">
        <f t="shared" si="5"/>
        <v>58163.839999999997</v>
      </c>
      <c r="T18">
        <v>500</v>
      </c>
      <c r="U18" s="3">
        <v>5000000</v>
      </c>
      <c r="V18" s="3">
        <v>3000000</v>
      </c>
      <c r="W18">
        <f t="shared" si="7"/>
        <v>375</v>
      </c>
      <c r="X18" s="2">
        <f t="shared" si="8"/>
        <v>262500</v>
      </c>
    </row>
    <row r="19" spans="1:24" x14ac:dyDescent="0.25">
      <c r="A19" s="1">
        <v>44775.416666666664</v>
      </c>
      <c r="B19">
        <v>2302</v>
      </c>
      <c r="C19">
        <v>1434</v>
      </c>
      <c r="D19">
        <v>4960</v>
      </c>
      <c r="E19">
        <v>3020</v>
      </c>
      <c r="F19">
        <v>13434</v>
      </c>
      <c r="G19">
        <v>19828</v>
      </c>
      <c r="H19">
        <v>6862</v>
      </c>
      <c r="I19">
        <v>26690</v>
      </c>
      <c r="J19">
        <v>58719.69</v>
      </c>
      <c r="K19">
        <f t="shared" si="2"/>
        <v>32029.690000000002</v>
      </c>
      <c r="L19">
        <f t="shared" si="3"/>
        <v>2.2000633195953543</v>
      </c>
      <c r="M19">
        <f t="shared" si="0"/>
        <v>80303.399999999994</v>
      </c>
      <c r="N19">
        <f t="shared" si="1"/>
        <v>57983.899999999994</v>
      </c>
      <c r="O19">
        <f t="shared" si="4"/>
        <v>138287.29999999999</v>
      </c>
      <c r="P19">
        <f t="shared" si="6"/>
        <v>513512.57999999996</v>
      </c>
      <c r="Q19">
        <f t="shared" si="5"/>
        <v>79567.609999999986</v>
      </c>
      <c r="T19" t="s">
        <v>30</v>
      </c>
    </row>
    <row r="20" spans="1:24" x14ac:dyDescent="0.25">
      <c r="A20" s="1">
        <v>44775.458333333336</v>
      </c>
      <c r="B20">
        <v>2814</v>
      </c>
      <c r="C20">
        <v>1253</v>
      </c>
      <c r="D20">
        <v>5374</v>
      </c>
      <c r="E20">
        <v>3295</v>
      </c>
      <c r="F20">
        <v>13082</v>
      </c>
      <c r="G20">
        <v>19709</v>
      </c>
      <c r="H20">
        <v>7809</v>
      </c>
      <c r="I20">
        <v>27518</v>
      </c>
      <c r="J20">
        <v>62885.96</v>
      </c>
      <c r="K20">
        <f t="shared" si="2"/>
        <v>35367.96</v>
      </c>
      <c r="L20">
        <f t="shared" si="3"/>
        <v>2.2852663711025509</v>
      </c>
      <c r="M20">
        <f t="shared" si="0"/>
        <v>79821.45</v>
      </c>
      <c r="N20">
        <f t="shared" si="1"/>
        <v>65986.049999999988</v>
      </c>
      <c r="O20">
        <f t="shared" si="4"/>
        <v>145807.5</v>
      </c>
      <c r="P20">
        <f t="shared" si="6"/>
        <v>596434.12</v>
      </c>
      <c r="Q20">
        <f t="shared" si="5"/>
        <v>82921.540000000008</v>
      </c>
      <c r="T20">
        <v>2150</v>
      </c>
      <c r="U20" s="4">
        <f>$T$20*U16</f>
        <v>6235000000</v>
      </c>
      <c r="V20" s="4">
        <f>$T$20*V16</f>
        <v>3870000000</v>
      </c>
    </row>
    <row r="21" spans="1:24" x14ac:dyDescent="0.25">
      <c r="A21" s="1">
        <v>44775.5</v>
      </c>
      <c r="B21">
        <v>2884</v>
      </c>
      <c r="C21">
        <v>1021</v>
      </c>
      <c r="D21">
        <v>5466</v>
      </c>
      <c r="E21">
        <v>3074</v>
      </c>
      <c r="F21">
        <v>11840</v>
      </c>
      <c r="G21">
        <v>18326</v>
      </c>
      <c r="H21">
        <v>9271</v>
      </c>
      <c r="I21">
        <v>27597</v>
      </c>
      <c r="J21">
        <v>67114.429999999993</v>
      </c>
      <c r="K21">
        <f t="shared" si="2"/>
        <v>39517.429999999993</v>
      </c>
      <c r="L21">
        <f t="shared" si="3"/>
        <v>2.4319465883972895</v>
      </c>
      <c r="M21">
        <f t="shared" si="0"/>
        <v>74220.3</v>
      </c>
      <c r="N21">
        <f t="shared" si="1"/>
        <v>78339.95</v>
      </c>
      <c r="O21">
        <f t="shared" si="4"/>
        <v>152560.25</v>
      </c>
      <c r="P21">
        <f t="shared" si="6"/>
        <v>681879.94</v>
      </c>
      <c r="Q21">
        <f t="shared" si="5"/>
        <v>85445.82</v>
      </c>
      <c r="U21" s="4">
        <f t="shared" ref="U21:V21" si="9">$T$20*U17</f>
        <v>9675000000</v>
      </c>
      <c r="V21" s="4">
        <f t="shared" si="9"/>
        <v>5912500000</v>
      </c>
    </row>
    <row r="22" spans="1:24" x14ac:dyDescent="0.25">
      <c r="A22" s="1">
        <v>44775.541666666664</v>
      </c>
      <c r="B22">
        <v>2746</v>
      </c>
      <c r="C22">
        <v>920</v>
      </c>
      <c r="D22">
        <v>5329</v>
      </c>
      <c r="E22">
        <v>2975</v>
      </c>
      <c r="F22">
        <v>10747</v>
      </c>
      <c r="G22">
        <v>16996</v>
      </c>
      <c r="H22">
        <v>9603</v>
      </c>
      <c r="I22">
        <v>26599</v>
      </c>
      <c r="J22">
        <v>70912.3</v>
      </c>
      <c r="K22">
        <f t="shared" si="2"/>
        <v>44313.3</v>
      </c>
      <c r="L22">
        <f t="shared" si="3"/>
        <v>2.6659761645174633</v>
      </c>
      <c r="M22">
        <f t="shared" si="0"/>
        <v>68833.8</v>
      </c>
      <c r="N22">
        <f t="shared" si="1"/>
        <v>81145.349999999991</v>
      </c>
      <c r="O22">
        <f t="shared" si="4"/>
        <v>149979.15</v>
      </c>
      <c r="P22">
        <f t="shared" si="6"/>
        <v>760946.78999999992</v>
      </c>
      <c r="Q22">
        <f t="shared" si="5"/>
        <v>79066.849999999991</v>
      </c>
      <c r="U22" s="4">
        <f t="shared" ref="U22:V22" si="10">$T$20*U18</f>
        <v>10750000000</v>
      </c>
      <c r="V22" s="4">
        <f t="shared" si="10"/>
        <v>6450000000</v>
      </c>
    </row>
    <row r="23" spans="1:24" x14ac:dyDescent="0.25">
      <c r="A23" s="1">
        <v>44775.583333333336</v>
      </c>
      <c r="B23">
        <v>2689</v>
      </c>
      <c r="C23">
        <v>957</v>
      </c>
      <c r="D23">
        <v>4929</v>
      </c>
      <c r="E23">
        <v>2829</v>
      </c>
      <c r="F23">
        <v>10156</v>
      </c>
      <c r="G23">
        <v>16041</v>
      </c>
      <c r="H23">
        <v>9529</v>
      </c>
      <c r="I23">
        <v>25570</v>
      </c>
      <c r="J23">
        <v>74474.59</v>
      </c>
      <c r="K23">
        <f t="shared" si="2"/>
        <v>48904.59</v>
      </c>
      <c r="L23">
        <f t="shared" si="3"/>
        <v>2.9125768478685958</v>
      </c>
      <c r="M23">
        <f t="shared" si="0"/>
        <v>64966.049999999996</v>
      </c>
      <c r="N23">
        <f t="shared" si="1"/>
        <v>80520.049999999988</v>
      </c>
      <c r="O23">
        <f t="shared" si="4"/>
        <v>145486.09999999998</v>
      </c>
      <c r="P23">
        <f t="shared" si="6"/>
        <v>831958.29999999993</v>
      </c>
      <c r="Q23">
        <f t="shared" si="5"/>
        <v>71011.50999999998</v>
      </c>
      <c r="T23" t="s">
        <v>36</v>
      </c>
      <c r="U23" s="3">
        <v>1200000</v>
      </c>
      <c r="V23">
        <v>4.4800000000000004</v>
      </c>
      <c r="W23" t="s">
        <v>37</v>
      </c>
    </row>
    <row r="24" spans="1:24" x14ac:dyDescent="0.25">
      <c r="A24" s="1">
        <v>44775.625</v>
      </c>
      <c r="B24">
        <v>2978</v>
      </c>
      <c r="C24">
        <v>979</v>
      </c>
      <c r="D24">
        <v>5189</v>
      </c>
      <c r="E24">
        <v>2746</v>
      </c>
      <c r="F24">
        <v>9761</v>
      </c>
      <c r="G24">
        <v>15929</v>
      </c>
      <c r="H24">
        <v>9570</v>
      </c>
      <c r="I24">
        <v>25499</v>
      </c>
      <c r="J24">
        <v>76845.41</v>
      </c>
      <c r="K24">
        <f t="shared" si="2"/>
        <v>51346.41</v>
      </c>
      <c r="L24">
        <f t="shared" si="3"/>
        <v>3.0136636730852193</v>
      </c>
      <c r="M24">
        <f t="shared" si="0"/>
        <v>64512.45</v>
      </c>
      <c r="N24">
        <f t="shared" si="1"/>
        <v>80866.5</v>
      </c>
      <c r="O24">
        <f t="shared" si="4"/>
        <v>145378.95000000001</v>
      </c>
      <c r="P24">
        <f t="shared" si="6"/>
        <v>900491.84</v>
      </c>
      <c r="Q24">
        <f t="shared" si="5"/>
        <v>68533.540000000008</v>
      </c>
    </row>
    <row r="25" spans="1:24" x14ac:dyDescent="0.25">
      <c r="A25" s="1">
        <v>44775.666666666664</v>
      </c>
      <c r="B25">
        <v>3544</v>
      </c>
      <c r="C25">
        <v>1042</v>
      </c>
      <c r="D25">
        <v>5735</v>
      </c>
      <c r="E25">
        <v>2507</v>
      </c>
      <c r="F25">
        <v>8847</v>
      </c>
      <c r="G25">
        <v>15624</v>
      </c>
      <c r="H25">
        <v>9344</v>
      </c>
      <c r="I25">
        <v>24968</v>
      </c>
      <c r="J25">
        <v>77788.289999999994</v>
      </c>
      <c r="K25">
        <f t="shared" si="2"/>
        <v>52820.289999999994</v>
      </c>
      <c r="L25">
        <f t="shared" si="3"/>
        <v>3.1155194649150912</v>
      </c>
      <c r="M25">
        <f t="shared" si="0"/>
        <v>63277.2</v>
      </c>
      <c r="N25">
        <f t="shared" si="1"/>
        <v>78956.799999999988</v>
      </c>
      <c r="O25">
        <f t="shared" si="4"/>
        <v>142234</v>
      </c>
      <c r="P25">
        <f t="shared" si="6"/>
        <v>964937.54999999993</v>
      </c>
      <c r="Q25">
        <f t="shared" si="5"/>
        <v>64445.710000000006</v>
      </c>
    </row>
    <row r="26" spans="1:24" x14ac:dyDescent="0.25">
      <c r="A26" s="1">
        <v>44775.708333333336</v>
      </c>
      <c r="B26">
        <v>3818</v>
      </c>
      <c r="C26">
        <v>1029</v>
      </c>
      <c r="D26">
        <v>6114</v>
      </c>
      <c r="E26">
        <v>2281</v>
      </c>
      <c r="F26">
        <v>8277</v>
      </c>
      <c r="G26">
        <v>15420</v>
      </c>
      <c r="H26">
        <v>9304</v>
      </c>
      <c r="I26">
        <v>24724</v>
      </c>
      <c r="J26">
        <v>78363.05</v>
      </c>
      <c r="K26">
        <f t="shared" si="2"/>
        <v>53639.05</v>
      </c>
      <c r="L26">
        <f t="shared" si="3"/>
        <v>3.1695134282478565</v>
      </c>
      <c r="M26">
        <f t="shared" si="0"/>
        <v>62451</v>
      </c>
      <c r="N26">
        <f t="shared" si="1"/>
        <v>78618.799999999988</v>
      </c>
      <c r="O26">
        <f t="shared" si="4"/>
        <v>141069.79999999999</v>
      </c>
      <c r="P26">
        <f t="shared" si="6"/>
        <v>1027644.2999999999</v>
      </c>
      <c r="Q26">
        <f t="shared" si="5"/>
        <v>62706.749999999985</v>
      </c>
      <c r="T26" t="s">
        <v>16</v>
      </c>
    </row>
    <row r="27" spans="1:24" x14ac:dyDescent="0.25">
      <c r="A27" s="1">
        <v>44775.75</v>
      </c>
      <c r="B27">
        <v>3822</v>
      </c>
      <c r="C27">
        <v>942</v>
      </c>
      <c r="D27">
        <v>6289</v>
      </c>
      <c r="E27">
        <v>2088</v>
      </c>
      <c r="F27">
        <v>7993</v>
      </c>
      <c r="G27">
        <v>15224</v>
      </c>
      <c r="H27">
        <v>9036</v>
      </c>
      <c r="I27">
        <v>24260</v>
      </c>
      <c r="J27">
        <v>78357.83</v>
      </c>
      <c r="K27">
        <f t="shared" si="2"/>
        <v>54097.83</v>
      </c>
      <c r="L27">
        <f t="shared" si="3"/>
        <v>3.2299187963726301</v>
      </c>
      <c r="M27">
        <f t="shared" si="0"/>
        <v>61657.2</v>
      </c>
      <c r="N27">
        <f t="shared" si="1"/>
        <v>76354.2</v>
      </c>
      <c r="O27">
        <f t="shared" si="4"/>
        <v>138011.4</v>
      </c>
      <c r="P27">
        <f t="shared" si="6"/>
        <v>1087297.8699999999</v>
      </c>
      <c r="Q27">
        <f t="shared" si="5"/>
        <v>59653.569999999992</v>
      </c>
      <c r="T27" t="s">
        <v>17</v>
      </c>
    </row>
    <row r="28" spans="1:24" x14ac:dyDescent="0.25">
      <c r="A28" s="1">
        <v>44775.791666666664</v>
      </c>
      <c r="B28">
        <v>3886</v>
      </c>
      <c r="C28">
        <v>956</v>
      </c>
      <c r="D28">
        <v>6412</v>
      </c>
      <c r="E28">
        <v>2050</v>
      </c>
      <c r="F28">
        <v>8009</v>
      </c>
      <c r="G28">
        <v>15377</v>
      </c>
      <c r="H28">
        <v>7783</v>
      </c>
      <c r="I28">
        <v>23160</v>
      </c>
      <c r="J28">
        <v>77780.149999999994</v>
      </c>
      <c r="K28">
        <f t="shared" si="2"/>
        <v>54620.149999999994</v>
      </c>
      <c r="L28">
        <f t="shared" si="3"/>
        <v>3.3583829879101899</v>
      </c>
      <c r="M28">
        <f t="shared" si="0"/>
        <v>62276.85</v>
      </c>
      <c r="N28">
        <f t="shared" si="1"/>
        <v>65766.349999999991</v>
      </c>
      <c r="O28">
        <f t="shared" si="4"/>
        <v>128043.19999999998</v>
      </c>
      <c r="P28">
        <f t="shared" si="6"/>
        <v>1137560.92</v>
      </c>
      <c r="Q28">
        <f t="shared" si="5"/>
        <v>50263.049999999988</v>
      </c>
      <c r="T28" t="s">
        <v>22</v>
      </c>
    </row>
    <row r="29" spans="1:24" x14ac:dyDescent="0.25">
      <c r="A29" s="1">
        <v>44775.833333333336</v>
      </c>
      <c r="B29">
        <v>3925</v>
      </c>
      <c r="C29">
        <v>1001</v>
      </c>
      <c r="D29">
        <v>6589</v>
      </c>
      <c r="E29">
        <v>2152</v>
      </c>
      <c r="F29">
        <v>8959</v>
      </c>
      <c r="G29">
        <v>16549</v>
      </c>
      <c r="H29">
        <v>3800</v>
      </c>
      <c r="I29">
        <v>20349</v>
      </c>
      <c r="J29">
        <v>75570.429999999993</v>
      </c>
      <c r="K29">
        <f t="shared" si="2"/>
        <v>55221.429999999993</v>
      </c>
      <c r="L29">
        <f t="shared" si="3"/>
        <v>3.7137171359771974</v>
      </c>
      <c r="M29">
        <f t="shared" si="0"/>
        <v>67023.45</v>
      </c>
      <c r="N29">
        <f t="shared" si="1"/>
        <v>32109.999999999996</v>
      </c>
      <c r="O29">
        <f t="shared" si="4"/>
        <v>99133.45</v>
      </c>
      <c r="P29">
        <f t="shared" si="6"/>
        <v>1161123.94</v>
      </c>
      <c r="Q29">
        <f t="shared" si="5"/>
        <v>23563.020000000004</v>
      </c>
      <c r="T29" s="8" t="s">
        <v>23</v>
      </c>
    </row>
    <row r="30" spans="1:24" x14ac:dyDescent="0.25">
      <c r="A30" s="1">
        <v>44775.875</v>
      </c>
      <c r="B30">
        <v>3771</v>
      </c>
      <c r="C30">
        <v>985</v>
      </c>
      <c r="D30">
        <v>6356</v>
      </c>
      <c r="E30">
        <v>2341</v>
      </c>
      <c r="F30">
        <v>9673</v>
      </c>
      <c r="G30">
        <v>17014</v>
      </c>
      <c r="H30">
        <v>347</v>
      </c>
      <c r="I30">
        <v>17361</v>
      </c>
      <c r="J30">
        <v>72655.89</v>
      </c>
      <c r="K30">
        <f t="shared" si="2"/>
        <v>55294.89</v>
      </c>
      <c r="L30">
        <f t="shared" si="3"/>
        <v>4.1850060480387077</v>
      </c>
      <c r="M30">
        <f t="shared" si="0"/>
        <v>68906.7</v>
      </c>
      <c r="N30">
        <f t="shared" si="1"/>
        <v>2932.1499999999996</v>
      </c>
      <c r="O30">
        <f t="shared" si="4"/>
        <v>71838.849999999991</v>
      </c>
      <c r="P30">
        <f t="shared" si="6"/>
        <v>1160306.8999999999</v>
      </c>
      <c r="Q30">
        <f t="shared" si="5"/>
        <v>-817.04000000000815</v>
      </c>
      <c r="T30" t="s">
        <v>26</v>
      </c>
    </row>
    <row r="31" spans="1:24" x14ac:dyDescent="0.25">
      <c r="A31" s="1">
        <v>44775.916666666664</v>
      </c>
      <c r="B31">
        <v>3627</v>
      </c>
      <c r="C31">
        <v>1361</v>
      </c>
      <c r="D31">
        <v>6264</v>
      </c>
      <c r="E31">
        <v>3063</v>
      </c>
      <c r="F31">
        <v>11260</v>
      </c>
      <c r="G31">
        <v>18885</v>
      </c>
      <c r="H31">
        <v>0</v>
      </c>
      <c r="I31">
        <v>18885</v>
      </c>
      <c r="J31">
        <v>70255.75</v>
      </c>
      <c r="K31">
        <f t="shared" si="2"/>
        <v>51370.75</v>
      </c>
      <c r="L31">
        <f t="shared" si="3"/>
        <v>3.7201879798782103</v>
      </c>
      <c r="M31">
        <f t="shared" si="0"/>
        <v>76484.25</v>
      </c>
      <c r="N31">
        <f t="shared" si="1"/>
        <v>0</v>
      </c>
      <c r="O31">
        <f t="shared" si="4"/>
        <v>76484.25</v>
      </c>
      <c r="P31">
        <f t="shared" si="6"/>
        <v>1166535.3999999999</v>
      </c>
      <c r="Q31">
        <f t="shared" si="5"/>
        <v>6228.5</v>
      </c>
      <c r="T31" t="s">
        <v>27</v>
      </c>
    </row>
    <row r="32" spans="1:24" x14ac:dyDescent="0.25">
      <c r="A32" s="1">
        <v>44775.958333333336</v>
      </c>
      <c r="B32">
        <v>3529</v>
      </c>
      <c r="C32">
        <v>1700</v>
      </c>
      <c r="D32">
        <v>6242</v>
      </c>
      <c r="E32">
        <v>3543</v>
      </c>
      <c r="F32">
        <v>13487</v>
      </c>
      <c r="G32">
        <v>21429</v>
      </c>
      <c r="H32">
        <v>0</v>
      </c>
      <c r="I32">
        <v>21429</v>
      </c>
      <c r="J32">
        <v>66413.73</v>
      </c>
      <c r="K32">
        <f t="shared" si="2"/>
        <v>44984.729999999996</v>
      </c>
      <c r="L32">
        <f t="shared" si="3"/>
        <v>3.0992454150916982</v>
      </c>
      <c r="M32">
        <f t="shared" si="0"/>
        <v>86787.45</v>
      </c>
      <c r="N32">
        <f t="shared" si="1"/>
        <v>0</v>
      </c>
      <c r="O32">
        <f t="shared" si="4"/>
        <v>86787.45</v>
      </c>
      <c r="P32">
        <f t="shared" si="6"/>
        <v>1186909.1199999999</v>
      </c>
      <c r="Q32">
        <f t="shared" si="5"/>
        <v>20373.72</v>
      </c>
      <c r="T32" t="s">
        <v>32</v>
      </c>
    </row>
    <row r="33" spans="1:21" x14ac:dyDescent="0.25">
      <c r="A33" s="1">
        <v>44776</v>
      </c>
      <c r="B33">
        <v>3366</v>
      </c>
      <c r="C33">
        <v>1866</v>
      </c>
      <c r="D33">
        <v>6229</v>
      </c>
      <c r="E33">
        <v>3743</v>
      </c>
      <c r="F33">
        <v>15590</v>
      </c>
      <c r="G33">
        <v>23685</v>
      </c>
      <c r="H33">
        <v>0</v>
      </c>
      <c r="I33">
        <v>23685</v>
      </c>
      <c r="J33">
        <v>62419.88</v>
      </c>
      <c r="K33">
        <f t="shared" si="2"/>
        <v>38734.879999999997</v>
      </c>
      <c r="L33">
        <f t="shared" si="3"/>
        <v>2.6354181971712052</v>
      </c>
      <c r="M33">
        <f t="shared" si="0"/>
        <v>95924.25</v>
      </c>
      <c r="N33">
        <f t="shared" si="1"/>
        <v>0</v>
      </c>
      <c r="O33">
        <f t="shared" si="4"/>
        <v>95924.25</v>
      </c>
      <c r="P33">
        <f t="shared" si="6"/>
        <v>1220413.49</v>
      </c>
      <c r="Q33">
        <f t="shared" si="5"/>
        <v>33504.370000000003</v>
      </c>
      <c r="T33" t="s">
        <v>33</v>
      </c>
    </row>
    <row r="34" spans="1:21" x14ac:dyDescent="0.25">
      <c r="A34" s="1">
        <v>44776.041666666664</v>
      </c>
      <c r="B34">
        <v>3332</v>
      </c>
      <c r="C34">
        <v>1848</v>
      </c>
      <c r="D34">
        <v>6171</v>
      </c>
      <c r="E34">
        <v>3788</v>
      </c>
      <c r="F34">
        <v>16268</v>
      </c>
      <c r="G34">
        <v>24286</v>
      </c>
      <c r="H34">
        <v>0</v>
      </c>
      <c r="I34">
        <v>24286</v>
      </c>
      <c r="J34">
        <v>58399.44</v>
      </c>
      <c r="K34">
        <f t="shared" si="2"/>
        <v>34113.440000000002</v>
      </c>
      <c r="L34">
        <f t="shared" si="3"/>
        <v>2.4046545334760769</v>
      </c>
      <c r="M34">
        <f t="shared" si="0"/>
        <v>98358.3</v>
      </c>
      <c r="N34">
        <f t="shared" si="1"/>
        <v>0</v>
      </c>
      <c r="O34">
        <f t="shared" si="4"/>
        <v>98358.3</v>
      </c>
      <c r="P34">
        <f t="shared" si="6"/>
        <v>1260372.3500000001</v>
      </c>
      <c r="Q34">
        <f t="shared" si="5"/>
        <v>39958.86</v>
      </c>
      <c r="T34" t="s">
        <v>35</v>
      </c>
    </row>
    <row r="35" spans="1:21" x14ac:dyDescent="0.25">
      <c r="A35" s="1">
        <v>44776.083333333336</v>
      </c>
      <c r="B35">
        <v>3342</v>
      </c>
      <c r="C35">
        <v>1803</v>
      </c>
      <c r="D35">
        <v>6215</v>
      </c>
      <c r="E35">
        <v>3741</v>
      </c>
      <c r="F35">
        <v>16528</v>
      </c>
      <c r="G35">
        <v>24546</v>
      </c>
      <c r="H35">
        <v>0</v>
      </c>
      <c r="I35">
        <v>24546</v>
      </c>
      <c r="J35">
        <v>55457.36</v>
      </c>
      <c r="K35">
        <f t="shared" si="2"/>
        <v>30911.360000000001</v>
      </c>
      <c r="L35">
        <f t="shared" si="3"/>
        <v>2.2593237187321762</v>
      </c>
      <c r="M35">
        <f t="shared" si="0"/>
        <v>99411.3</v>
      </c>
      <c r="N35">
        <f t="shared" si="1"/>
        <v>0</v>
      </c>
      <c r="O35">
        <f t="shared" si="4"/>
        <v>99411.3</v>
      </c>
      <c r="P35">
        <f t="shared" si="6"/>
        <v>1304326.29</v>
      </c>
      <c r="Q35">
        <f t="shared" si="5"/>
        <v>43953.94</v>
      </c>
      <c r="U35" s="5"/>
    </row>
    <row r="36" spans="1:21" x14ac:dyDescent="0.25">
      <c r="A36" s="1">
        <v>44776.125</v>
      </c>
      <c r="B36">
        <v>3351</v>
      </c>
      <c r="C36">
        <v>1805</v>
      </c>
      <c r="D36">
        <v>6191</v>
      </c>
      <c r="E36">
        <v>3785</v>
      </c>
      <c r="F36">
        <v>16787</v>
      </c>
      <c r="G36">
        <v>24783</v>
      </c>
      <c r="H36">
        <v>0</v>
      </c>
      <c r="I36">
        <v>24783</v>
      </c>
      <c r="J36">
        <v>53406.2</v>
      </c>
      <c r="K36">
        <f t="shared" si="2"/>
        <v>28623.199999999997</v>
      </c>
      <c r="L36">
        <f t="shared" si="3"/>
        <v>2.1549529919703021</v>
      </c>
      <c r="M36">
        <f t="shared" si="0"/>
        <v>100371.15</v>
      </c>
      <c r="N36">
        <f t="shared" si="1"/>
        <v>0</v>
      </c>
      <c r="O36">
        <f t="shared" si="4"/>
        <v>100371.15</v>
      </c>
      <c r="P36">
        <f t="shared" si="6"/>
        <v>1351291.24</v>
      </c>
      <c r="Q36">
        <f t="shared" si="5"/>
        <v>46964.95</v>
      </c>
    </row>
    <row r="37" spans="1:21" x14ac:dyDescent="0.25">
      <c r="A37" s="1">
        <v>44776.166666666664</v>
      </c>
      <c r="B37">
        <v>3049</v>
      </c>
      <c r="C37">
        <v>1729</v>
      </c>
      <c r="D37">
        <v>5874</v>
      </c>
      <c r="E37">
        <v>3809</v>
      </c>
      <c r="F37">
        <v>16819</v>
      </c>
      <c r="G37">
        <v>24423</v>
      </c>
      <c r="H37">
        <v>0</v>
      </c>
      <c r="I37">
        <v>24423</v>
      </c>
      <c r="J37">
        <v>52142.33</v>
      </c>
      <c r="K37">
        <f t="shared" si="2"/>
        <v>27719.33</v>
      </c>
      <c r="L37">
        <f t="shared" si="3"/>
        <v>2.1349682676165909</v>
      </c>
      <c r="M37">
        <f t="shared" si="0"/>
        <v>98913.15</v>
      </c>
      <c r="N37">
        <f t="shared" si="1"/>
        <v>0</v>
      </c>
      <c r="O37">
        <f t="shared" si="4"/>
        <v>98913.15</v>
      </c>
      <c r="P37">
        <f t="shared" si="6"/>
        <v>1398062.06</v>
      </c>
      <c r="Q37">
        <f t="shared" si="5"/>
        <v>46770.819999999992</v>
      </c>
    </row>
    <row r="38" spans="1:21" x14ac:dyDescent="0.25">
      <c r="A38" s="1">
        <v>44776.208333333336</v>
      </c>
      <c r="B38">
        <v>3015</v>
      </c>
      <c r="C38">
        <v>1643</v>
      </c>
      <c r="D38">
        <v>5744</v>
      </c>
      <c r="E38">
        <v>3794</v>
      </c>
      <c r="F38">
        <v>16753</v>
      </c>
      <c r="G38">
        <v>24140</v>
      </c>
      <c r="H38">
        <v>0</v>
      </c>
      <c r="I38">
        <v>24140</v>
      </c>
      <c r="J38">
        <v>51727.18</v>
      </c>
      <c r="K38">
        <f t="shared" si="2"/>
        <v>27587.18</v>
      </c>
      <c r="L38">
        <f t="shared" si="3"/>
        <v>2.1427995028997513</v>
      </c>
      <c r="M38">
        <f t="shared" si="0"/>
        <v>97767</v>
      </c>
      <c r="N38">
        <f t="shared" si="1"/>
        <v>0</v>
      </c>
      <c r="O38">
        <f t="shared" si="4"/>
        <v>97767</v>
      </c>
      <c r="P38">
        <f t="shared" si="6"/>
        <v>1444101.8800000001</v>
      </c>
      <c r="Q38">
        <f t="shared" si="5"/>
        <v>46039.82</v>
      </c>
    </row>
    <row r="39" spans="1:21" x14ac:dyDescent="0.25">
      <c r="A39" s="1">
        <v>44776.25</v>
      </c>
      <c r="B39">
        <v>2610</v>
      </c>
      <c r="C39">
        <v>1739</v>
      </c>
      <c r="D39">
        <v>5348</v>
      </c>
      <c r="E39">
        <v>3723</v>
      </c>
      <c r="F39">
        <v>16498</v>
      </c>
      <c r="G39">
        <v>23585</v>
      </c>
      <c r="H39">
        <v>0</v>
      </c>
      <c r="I39">
        <v>23585</v>
      </c>
      <c r="J39">
        <v>51858.51</v>
      </c>
      <c r="K39">
        <f t="shared" si="2"/>
        <v>28273.510000000002</v>
      </c>
      <c r="L39">
        <f t="shared" si="3"/>
        <v>2.198792028831885</v>
      </c>
      <c r="M39">
        <f t="shared" si="0"/>
        <v>95519.25</v>
      </c>
      <c r="N39">
        <f t="shared" si="1"/>
        <v>0</v>
      </c>
      <c r="O39">
        <f t="shared" si="4"/>
        <v>95519.25</v>
      </c>
      <c r="P39">
        <f t="shared" si="6"/>
        <v>1487762.62</v>
      </c>
      <c r="Q39">
        <f t="shared" si="5"/>
        <v>43660.74</v>
      </c>
    </row>
    <row r="40" spans="1:21" x14ac:dyDescent="0.25">
      <c r="A40" s="1">
        <v>44776.291666666664</v>
      </c>
      <c r="B40">
        <v>2467</v>
      </c>
      <c r="C40">
        <v>1702</v>
      </c>
      <c r="D40">
        <v>5197</v>
      </c>
      <c r="E40">
        <v>3575</v>
      </c>
      <c r="F40">
        <v>15937</v>
      </c>
      <c r="G40">
        <v>22836</v>
      </c>
      <c r="H40">
        <v>4</v>
      </c>
      <c r="I40">
        <v>22840</v>
      </c>
      <c r="J40">
        <v>52607.360000000001</v>
      </c>
      <c r="K40">
        <f t="shared" si="2"/>
        <v>29767.360000000001</v>
      </c>
      <c r="L40">
        <f t="shared" si="3"/>
        <v>2.3032994746059545</v>
      </c>
      <c r="M40">
        <f t="shared" si="0"/>
        <v>92485.8</v>
      </c>
      <c r="N40">
        <f t="shared" si="1"/>
        <v>33.799999999999997</v>
      </c>
      <c r="O40">
        <f t="shared" si="4"/>
        <v>92519.6</v>
      </c>
      <c r="P40">
        <f t="shared" si="6"/>
        <v>1527674.86</v>
      </c>
      <c r="Q40">
        <f t="shared" si="5"/>
        <v>39912.240000000005</v>
      </c>
    </row>
    <row r="41" spans="1:21" x14ac:dyDescent="0.25">
      <c r="A41" s="1">
        <v>44776.333333333336</v>
      </c>
      <c r="B41">
        <v>2343</v>
      </c>
      <c r="C41">
        <v>1596</v>
      </c>
      <c r="D41">
        <v>4929</v>
      </c>
      <c r="E41">
        <v>3298</v>
      </c>
      <c r="F41">
        <v>15288</v>
      </c>
      <c r="G41">
        <v>21813</v>
      </c>
      <c r="H41">
        <v>1145</v>
      </c>
      <c r="I41">
        <v>22958</v>
      </c>
      <c r="J41">
        <v>52973.96</v>
      </c>
      <c r="K41">
        <f t="shared" si="2"/>
        <v>30015.96</v>
      </c>
      <c r="L41">
        <f t="shared" si="3"/>
        <v>2.3074292185730463</v>
      </c>
      <c r="M41">
        <f t="shared" si="0"/>
        <v>88342.65</v>
      </c>
      <c r="N41">
        <f t="shared" si="1"/>
        <v>9675.25</v>
      </c>
      <c r="O41">
        <f t="shared" si="4"/>
        <v>98017.9</v>
      </c>
      <c r="P41">
        <f t="shared" si="6"/>
        <v>1572718.8</v>
      </c>
      <c r="Q41">
        <f t="shared" si="5"/>
        <v>45043.939999999995</v>
      </c>
    </row>
    <row r="42" spans="1:21" x14ac:dyDescent="0.25">
      <c r="A42" s="1">
        <v>44776.375</v>
      </c>
      <c r="B42">
        <v>2845</v>
      </c>
      <c r="C42">
        <v>1474</v>
      </c>
      <c r="D42">
        <v>5502</v>
      </c>
      <c r="E42">
        <v>2496</v>
      </c>
      <c r="F42">
        <v>14295</v>
      </c>
      <c r="G42">
        <v>21270</v>
      </c>
      <c r="H42">
        <v>5038</v>
      </c>
      <c r="I42">
        <v>26308</v>
      </c>
      <c r="J42">
        <v>55382.96</v>
      </c>
      <c r="K42">
        <f t="shared" si="2"/>
        <v>29074.959999999999</v>
      </c>
      <c r="L42">
        <f t="shared" si="3"/>
        <v>2.1051756119811462</v>
      </c>
      <c r="M42">
        <f t="shared" si="0"/>
        <v>86143.5</v>
      </c>
      <c r="N42">
        <f t="shared" si="1"/>
        <v>42571.1</v>
      </c>
      <c r="O42">
        <f t="shared" si="4"/>
        <v>128714.6</v>
      </c>
      <c r="P42">
        <f t="shared" si="6"/>
        <v>1646050.44</v>
      </c>
      <c r="Q42">
        <f t="shared" si="5"/>
        <v>73331.640000000014</v>
      </c>
    </row>
    <row r="43" spans="1:21" x14ac:dyDescent="0.25">
      <c r="A43" s="1">
        <v>44776.416666666664</v>
      </c>
      <c r="B43">
        <v>3661</v>
      </c>
      <c r="C43">
        <v>1562</v>
      </c>
      <c r="D43">
        <v>6514</v>
      </c>
      <c r="E43">
        <v>2531</v>
      </c>
      <c r="F43">
        <v>14773</v>
      </c>
      <c r="G43">
        <v>22849</v>
      </c>
      <c r="H43">
        <v>5455</v>
      </c>
      <c r="I43">
        <v>28304</v>
      </c>
      <c r="J43">
        <v>59199.96</v>
      </c>
      <c r="K43">
        <f t="shared" si="2"/>
        <v>30895.96</v>
      </c>
      <c r="L43">
        <f t="shared" si="3"/>
        <v>2.0915757490107403</v>
      </c>
      <c r="M43">
        <f t="shared" si="0"/>
        <v>92538.45</v>
      </c>
      <c r="N43">
        <f t="shared" si="1"/>
        <v>46094.749999999993</v>
      </c>
      <c r="O43">
        <f t="shared" si="4"/>
        <v>138633.19999999998</v>
      </c>
      <c r="P43">
        <f t="shared" si="6"/>
        <v>1725483.68</v>
      </c>
      <c r="Q43">
        <f t="shared" si="5"/>
        <v>79433.239999999991</v>
      </c>
    </row>
    <row r="44" spans="1:21" x14ac:dyDescent="0.25">
      <c r="A44" s="1">
        <v>44776.458333333336</v>
      </c>
      <c r="B44">
        <v>3778</v>
      </c>
      <c r="C44">
        <v>1376</v>
      </c>
      <c r="D44">
        <v>6575</v>
      </c>
      <c r="E44">
        <v>2195</v>
      </c>
      <c r="F44">
        <v>13232</v>
      </c>
      <c r="G44">
        <v>21182</v>
      </c>
      <c r="H44">
        <v>7575</v>
      </c>
      <c r="I44">
        <v>28757</v>
      </c>
      <c r="J44">
        <v>63488.69</v>
      </c>
      <c r="K44">
        <f t="shared" si="2"/>
        <v>34731.69</v>
      </c>
      <c r="L44">
        <f t="shared" si="3"/>
        <v>2.2077647181555795</v>
      </c>
      <c r="M44">
        <f t="shared" si="0"/>
        <v>85787.099999999991</v>
      </c>
      <c r="N44">
        <f t="shared" si="1"/>
        <v>64008.749999999993</v>
      </c>
      <c r="O44">
        <f t="shared" si="4"/>
        <v>149795.84999999998</v>
      </c>
      <c r="P44">
        <f t="shared" si="6"/>
        <v>1811790.8399999999</v>
      </c>
      <c r="Q44">
        <f t="shared" si="5"/>
        <v>86307.159999999974</v>
      </c>
    </row>
    <row r="45" spans="1:21" x14ac:dyDescent="0.25">
      <c r="A45" s="1">
        <v>44776.5</v>
      </c>
      <c r="B45">
        <v>3796</v>
      </c>
      <c r="C45">
        <v>1230</v>
      </c>
      <c r="D45">
        <v>6599</v>
      </c>
      <c r="E45">
        <v>1420</v>
      </c>
      <c r="F45">
        <v>10850</v>
      </c>
      <c r="G45">
        <v>18679</v>
      </c>
      <c r="H45">
        <v>9177</v>
      </c>
      <c r="I45">
        <v>27856</v>
      </c>
      <c r="J45">
        <v>67777.100000000006</v>
      </c>
      <c r="K45">
        <f t="shared" si="2"/>
        <v>39921.100000000006</v>
      </c>
      <c r="L45">
        <f t="shared" si="3"/>
        <v>2.4331239230327402</v>
      </c>
      <c r="M45">
        <f t="shared" si="0"/>
        <v>75649.95</v>
      </c>
      <c r="N45">
        <f t="shared" si="1"/>
        <v>77545.649999999994</v>
      </c>
      <c r="O45">
        <f t="shared" si="4"/>
        <v>153195.59999999998</v>
      </c>
      <c r="P45">
        <f t="shared" si="6"/>
        <v>1897209.3399999999</v>
      </c>
      <c r="Q45">
        <f t="shared" si="5"/>
        <v>85418.499999999971</v>
      </c>
    </row>
    <row r="46" spans="1:21" x14ac:dyDescent="0.25">
      <c r="A46" s="1">
        <v>44776.541666666664</v>
      </c>
      <c r="B46">
        <v>3795</v>
      </c>
      <c r="C46">
        <v>1212</v>
      </c>
      <c r="D46">
        <v>6523</v>
      </c>
      <c r="E46">
        <v>897</v>
      </c>
      <c r="F46">
        <v>8562</v>
      </c>
      <c r="G46">
        <v>16297</v>
      </c>
      <c r="H46">
        <v>9443</v>
      </c>
      <c r="I46">
        <v>25740</v>
      </c>
      <c r="J46">
        <v>71433.77</v>
      </c>
      <c r="K46">
        <f t="shared" si="2"/>
        <v>45693.770000000004</v>
      </c>
      <c r="L46">
        <f t="shared" si="3"/>
        <v>2.7752047397047397</v>
      </c>
      <c r="M46">
        <f t="shared" si="0"/>
        <v>66002.849999999991</v>
      </c>
      <c r="N46">
        <f t="shared" si="1"/>
        <v>79793.349999999991</v>
      </c>
      <c r="O46">
        <f t="shared" si="4"/>
        <v>145796.19999999998</v>
      </c>
      <c r="P46">
        <f t="shared" si="6"/>
        <v>1971571.7699999998</v>
      </c>
      <c r="Q46">
        <f t="shared" si="5"/>
        <v>74362.429999999978</v>
      </c>
    </row>
    <row r="47" spans="1:21" x14ac:dyDescent="0.25">
      <c r="A47" s="1">
        <v>44776.583333333336</v>
      </c>
      <c r="B47">
        <v>3828</v>
      </c>
      <c r="C47">
        <v>1011</v>
      </c>
      <c r="D47">
        <v>6359</v>
      </c>
      <c r="E47">
        <v>729</v>
      </c>
      <c r="F47">
        <v>6347</v>
      </c>
      <c r="G47">
        <v>13717</v>
      </c>
      <c r="H47">
        <v>9219</v>
      </c>
      <c r="I47">
        <v>22936</v>
      </c>
      <c r="J47">
        <v>74777.33</v>
      </c>
      <c r="K47">
        <f t="shared" si="2"/>
        <v>51841.33</v>
      </c>
      <c r="L47">
        <f t="shared" si="3"/>
        <v>3.2602602895012209</v>
      </c>
      <c r="M47">
        <f t="shared" si="0"/>
        <v>55553.85</v>
      </c>
      <c r="N47">
        <f t="shared" si="1"/>
        <v>77900.549999999988</v>
      </c>
      <c r="O47">
        <f t="shared" si="4"/>
        <v>133454.39999999999</v>
      </c>
      <c r="P47">
        <f t="shared" si="6"/>
        <v>2030248.8399999999</v>
      </c>
      <c r="Q47">
        <f t="shared" si="5"/>
        <v>58677.069999999992</v>
      </c>
    </row>
    <row r="48" spans="1:21" x14ac:dyDescent="0.25">
      <c r="A48" s="1">
        <v>44776.625</v>
      </c>
      <c r="B48">
        <v>3797</v>
      </c>
      <c r="C48">
        <v>999</v>
      </c>
      <c r="D48">
        <v>6276</v>
      </c>
      <c r="E48">
        <v>582</v>
      </c>
      <c r="F48">
        <v>5332</v>
      </c>
      <c r="G48">
        <v>12608</v>
      </c>
      <c r="H48">
        <v>9212</v>
      </c>
      <c r="I48">
        <v>21820</v>
      </c>
      <c r="J48">
        <v>77193.87</v>
      </c>
      <c r="K48">
        <f t="shared" si="2"/>
        <v>55373.869999999995</v>
      </c>
      <c r="L48">
        <f t="shared" si="3"/>
        <v>3.537757561869844</v>
      </c>
      <c r="M48">
        <f t="shared" si="0"/>
        <v>51062.399999999994</v>
      </c>
      <c r="N48">
        <f t="shared" si="1"/>
        <v>77841.399999999994</v>
      </c>
      <c r="O48">
        <f t="shared" si="4"/>
        <v>128903.79999999999</v>
      </c>
      <c r="P48">
        <f t="shared" si="6"/>
        <v>2081958.7699999998</v>
      </c>
      <c r="Q48">
        <f t="shared" si="5"/>
        <v>51709.929999999993</v>
      </c>
    </row>
    <row r="49" spans="1:17" x14ac:dyDescent="0.25">
      <c r="A49" s="1">
        <v>44776.666666666664</v>
      </c>
      <c r="B49">
        <v>3839</v>
      </c>
      <c r="C49">
        <v>1029</v>
      </c>
      <c r="D49">
        <v>6259</v>
      </c>
      <c r="E49">
        <v>606</v>
      </c>
      <c r="F49">
        <v>4447</v>
      </c>
      <c r="G49">
        <v>11735</v>
      </c>
      <c r="H49">
        <v>8821</v>
      </c>
      <c r="I49">
        <v>20556</v>
      </c>
      <c r="J49">
        <v>78070.039999999994</v>
      </c>
      <c r="K49">
        <f t="shared" si="2"/>
        <v>57514.039999999994</v>
      </c>
      <c r="L49">
        <f t="shared" si="3"/>
        <v>3.7979198287604587</v>
      </c>
      <c r="M49">
        <f t="shared" si="0"/>
        <v>47526.75</v>
      </c>
      <c r="N49">
        <f t="shared" si="1"/>
        <v>74537.45</v>
      </c>
      <c r="O49">
        <f t="shared" si="4"/>
        <v>122064.2</v>
      </c>
      <c r="P49">
        <f t="shared" si="6"/>
        <v>2125952.9299999997</v>
      </c>
      <c r="Q49">
        <f t="shared" si="5"/>
        <v>43994.16</v>
      </c>
    </row>
    <row r="50" spans="1:17" x14ac:dyDescent="0.25">
      <c r="A50" s="1">
        <v>44776.708333333336</v>
      </c>
      <c r="B50">
        <v>3822</v>
      </c>
      <c r="C50">
        <v>975</v>
      </c>
      <c r="D50">
        <v>6193</v>
      </c>
      <c r="E50">
        <v>640</v>
      </c>
      <c r="F50">
        <v>3811</v>
      </c>
      <c r="G50">
        <v>10979</v>
      </c>
      <c r="H50">
        <v>8822</v>
      </c>
      <c r="I50">
        <v>19801</v>
      </c>
      <c r="J50">
        <v>78187.94</v>
      </c>
      <c r="K50">
        <f t="shared" si="2"/>
        <v>58386.94</v>
      </c>
      <c r="L50">
        <f t="shared" si="3"/>
        <v>3.948686429978284</v>
      </c>
      <c r="M50">
        <f t="shared" si="0"/>
        <v>44464.95</v>
      </c>
      <c r="N50">
        <f t="shared" si="1"/>
        <v>74545.899999999994</v>
      </c>
      <c r="O50">
        <f t="shared" si="4"/>
        <v>119010.84999999999</v>
      </c>
      <c r="P50">
        <f t="shared" si="6"/>
        <v>2166775.84</v>
      </c>
      <c r="Q50">
        <f t="shared" si="5"/>
        <v>40822.909999999989</v>
      </c>
    </row>
    <row r="51" spans="1:17" x14ac:dyDescent="0.25">
      <c r="A51" s="1">
        <v>44776.75</v>
      </c>
      <c r="B51">
        <v>3838</v>
      </c>
      <c r="C51">
        <v>943</v>
      </c>
      <c r="D51">
        <v>6181</v>
      </c>
      <c r="E51">
        <v>602</v>
      </c>
      <c r="F51">
        <v>3320</v>
      </c>
      <c r="G51">
        <v>10444</v>
      </c>
      <c r="H51">
        <v>8346</v>
      </c>
      <c r="I51">
        <v>18790</v>
      </c>
      <c r="J51">
        <v>77920.259999999995</v>
      </c>
      <c r="K51">
        <f t="shared" si="2"/>
        <v>59130.259999999995</v>
      </c>
      <c r="L51">
        <f t="shared" si="3"/>
        <v>4.1469004789781794</v>
      </c>
      <c r="M51">
        <f t="shared" si="0"/>
        <v>42298.2</v>
      </c>
      <c r="N51">
        <f t="shared" si="1"/>
        <v>70523.7</v>
      </c>
      <c r="O51">
        <f t="shared" si="4"/>
        <v>112821.9</v>
      </c>
      <c r="P51">
        <f t="shared" si="6"/>
        <v>2201677.48</v>
      </c>
      <c r="Q51">
        <f t="shared" si="5"/>
        <v>34901.64</v>
      </c>
    </row>
    <row r="52" spans="1:17" x14ac:dyDescent="0.25">
      <c r="A52" s="1">
        <v>44776.791666666664</v>
      </c>
      <c r="B52">
        <v>3851</v>
      </c>
      <c r="C52">
        <v>887</v>
      </c>
      <c r="D52">
        <v>6277</v>
      </c>
      <c r="E52">
        <v>590</v>
      </c>
      <c r="F52">
        <v>3480</v>
      </c>
      <c r="G52">
        <v>10644</v>
      </c>
      <c r="H52">
        <v>6800</v>
      </c>
      <c r="I52">
        <v>17444</v>
      </c>
      <c r="J52">
        <v>76801.58</v>
      </c>
      <c r="K52">
        <f t="shared" si="2"/>
        <v>59357.58</v>
      </c>
      <c r="L52">
        <f t="shared" si="3"/>
        <v>4.4027505159367122</v>
      </c>
      <c r="M52">
        <f t="shared" si="0"/>
        <v>43108.2</v>
      </c>
      <c r="N52">
        <f t="shared" si="1"/>
        <v>57459.999999999993</v>
      </c>
      <c r="O52">
        <f t="shared" si="4"/>
        <v>100568.19999999998</v>
      </c>
      <c r="P52">
        <f t="shared" si="6"/>
        <v>2225444.1</v>
      </c>
      <c r="Q52">
        <f t="shared" si="5"/>
        <v>23766.619999999981</v>
      </c>
    </row>
    <row r="53" spans="1:17" x14ac:dyDescent="0.25">
      <c r="A53" s="1">
        <v>44776.833333333336</v>
      </c>
      <c r="B53">
        <v>3811</v>
      </c>
      <c r="C53">
        <v>881</v>
      </c>
      <c r="D53">
        <v>6271</v>
      </c>
      <c r="E53">
        <v>735</v>
      </c>
      <c r="F53">
        <v>4299</v>
      </c>
      <c r="G53">
        <v>11451</v>
      </c>
      <c r="H53">
        <v>3327</v>
      </c>
      <c r="I53">
        <v>14778</v>
      </c>
      <c r="J53">
        <v>74503.23</v>
      </c>
      <c r="K53">
        <f t="shared" si="2"/>
        <v>59725.229999999996</v>
      </c>
      <c r="L53">
        <f t="shared" si="3"/>
        <v>5.0414961429151441</v>
      </c>
      <c r="M53">
        <f t="shared" si="0"/>
        <v>46376.549999999996</v>
      </c>
      <c r="N53">
        <f t="shared" si="1"/>
        <v>28113.149999999998</v>
      </c>
      <c r="O53">
        <f t="shared" si="4"/>
        <v>74489.7</v>
      </c>
      <c r="P53">
        <f t="shared" si="6"/>
        <v>2225430.5700000003</v>
      </c>
      <c r="Q53">
        <f t="shared" si="5"/>
        <v>-13.529999999998836</v>
      </c>
    </row>
    <row r="54" spans="1:17" x14ac:dyDescent="0.25">
      <c r="A54" s="1">
        <v>44776.875</v>
      </c>
      <c r="B54">
        <v>3801</v>
      </c>
      <c r="C54">
        <v>987</v>
      </c>
      <c r="D54">
        <v>6233</v>
      </c>
      <c r="E54">
        <v>789</v>
      </c>
      <c r="F54">
        <v>5757</v>
      </c>
      <c r="G54">
        <v>12976</v>
      </c>
      <c r="H54">
        <v>206</v>
      </c>
      <c r="I54">
        <v>13182</v>
      </c>
      <c r="J54">
        <v>72006.14</v>
      </c>
      <c r="K54">
        <f t="shared" si="2"/>
        <v>58824.14</v>
      </c>
      <c r="L54">
        <f t="shared" si="3"/>
        <v>5.4624594143529057</v>
      </c>
      <c r="M54">
        <f t="shared" si="0"/>
        <v>52552.799999999996</v>
      </c>
      <c r="N54">
        <f t="shared" si="1"/>
        <v>1740.6999999999998</v>
      </c>
      <c r="O54">
        <f t="shared" si="4"/>
        <v>54293.499999999993</v>
      </c>
      <c r="P54">
        <f t="shared" si="6"/>
        <v>2207717.9300000002</v>
      </c>
      <c r="Q54">
        <f t="shared" si="5"/>
        <v>-17712.640000000007</v>
      </c>
    </row>
    <row r="55" spans="1:17" x14ac:dyDescent="0.25">
      <c r="A55" s="1">
        <v>44776.916666666664</v>
      </c>
      <c r="B55">
        <v>3808</v>
      </c>
      <c r="C55">
        <v>1319</v>
      </c>
      <c r="D55">
        <v>6369</v>
      </c>
      <c r="E55">
        <v>1021</v>
      </c>
      <c r="F55">
        <v>8147</v>
      </c>
      <c r="G55">
        <v>15835</v>
      </c>
      <c r="H55">
        <v>0</v>
      </c>
      <c r="I55">
        <v>15835</v>
      </c>
      <c r="J55">
        <v>69824.94</v>
      </c>
      <c r="K55">
        <f t="shared" si="2"/>
        <v>53989.94</v>
      </c>
      <c r="L55">
        <f t="shared" si="3"/>
        <v>4.4095320492579733</v>
      </c>
      <c r="M55">
        <f t="shared" si="0"/>
        <v>64131.75</v>
      </c>
      <c r="N55">
        <f t="shared" si="1"/>
        <v>0</v>
      </c>
      <c r="O55">
        <f t="shared" si="4"/>
        <v>64131.75</v>
      </c>
      <c r="P55">
        <f t="shared" si="6"/>
        <v>2202024.7400000002</v>
      </c>
      <c r="Q55">
        <f t="shared" si="5"/>
        <v>-5693.1900000000023</v>
      </c>
    </row>
    <row r="56" spans="1:17" x14ac:dyDescent="0.25">
      <c r="A56" s="1">
        <v>44776.958333333336</v>
      </c>
      <c r="B56">
        <v>3703</v>
      </c>
      <c r="C56">
        <v>1649</v>
      </c>
      <c r="D56">
        <v>6462</v>
      </c>
      <c r="E56">
        <v>1416</v>
      </c>
      <c r="F56">
        <v>10912</v>
      </c>
      <c r="G56">
        <v>19023</v>
      </c>
      <c r="H56">
        <v>0</v>
      </c>
      <c r="I56">
        <v>19023</v>
      </c>
      <c r="J56">
        <v>65944.149999999994</v>
      </c>
      <c r="K56">
        <f t="shared" si="2"/>
        <v>46921.149999999994</v>
      </c>
      <c r="L56">
        <f t="shared" si="3"/>
        <v>3.4665483887925141</v>
      </c>
      <c r="M56">
        <f t="shared" si="0"/>
        <v>77043.149999999994</v>
      </c>
      <c r="N56">
        <f t="shared" si="1"/>
        <v>0</v>
      </c>
      <c r="O56">
        <f t="shared" si="4"/>
        <v>77043.149999999994</v>
      </c>
      <c r="P56">
        <f t="shared" si="6"/>
        <v>2213123.7400000002</v>
      </c>
      <c r="Q56">
        <f t="shared" si="5"/>
        <v>11099</v>
      </c>
    </row>
    <row r="57" spans="1:17" x14ac:dyDescent="0.25">
      <c r="A57" s="1">
        <v>44777</v>
      </c>
      <c r="B57">
        <v>3668</v>
      </c>
      <c r="C57">
        <v>1820</v>
      </c>
      <c r="D57">
        <v>6496</v>
      </c>
      <c r="E57">
        <v>1597</v>
      </c>
      <c r="F57">
        <v>12425</v>
      </c>
      <c r="G57">
        <v>20740</v>
      </c>
      <c r="H57">
        <v>0</v>
      </c>
      <c r="I57">
        <v>20740</v>
      </c>
      <c r="J57">
        <v>61761.67</v>
      </c>
      <c r="K57">
        <f t="shared" si="2"/>
        <v>41021.67</v>
      </c>
      <c r="L57">
        <f t="shared" si="3"/>
        <v>2.9779011571841849</v>
      </c>
      <c r="M57">
        <f t="shared" si="0"/>
        <v>83997</v>
      </c>
      <c r="N57">
        <f t="shared" si="1"/>
        <v>0</v>
      </c>
      <c r="O57">
        <f t="shared" si="4"/>
        <v>83997</v>
      </c>
      <c r="P57">
        <f t="shared" si="6"/>
        <v>2235359.0700000003</v>
      </c>
      <c r="Q57">
        <f t="shared" si="5"/>
        <v>22235.33</v>
      </c>
    </row>
    <row r="58" spans="1:17" x14ac:dyDescent="0.25">
      <c r="A58" s="1">
        <v>44777.041666666664</v>
      </c>
      <c r="B58">
        <v>3672</v>
      </c>
      <c r="C58">
        <v>1811</v>
      </c>
      <c r="D58">
        <v>6425</v>
      </c>
      <c r="E58">
        <v>1356</v>
      </c>
      <c r="F58">
        <v>12928</v>
      </c>
      <c r="G58">
        <v>21164</v>
      </c>
      <c r="H58">
        <v>0</v>
      </c>
      <c r="I58">
        <v>21164</v>
      </c>
      <c r="J58">
        <v>58170.559999999998</v>
      </c>
      <c r="K58">
        <f t="shared" si="2"/>
        <v>37006.559999999998</v>
      </c>
      <c r="L58">
        <f t="shared" si="3"/>
        <v>2.7485617085617084</v>
      </c>
      <c r="M58">
        <f t="shared" si="0"/>
        <v>85714.2</v>
      </c>
      <c r="N58">
        <f t="shared" si="1"/>
        <v>0</v>
      </c>
      <c r="O58">
        <f t="shared" si="4"/>
        <v>85714.2</v>
      </c>
      <c r="P58">
        <f t="shared" si="6"/>
        <v>2262902.7100000004</v>
      </c>
      <c r="Q58">
        <f t="shared" si="5"/>
        <v>27543.64</v>
      </c>
    </row>
    <row r="59" spans="1:17" x14ac:dyDescent="0.25">
      <c r="A59" s="1">
        <v>44777.083333333336</v>
      </c>
      <c r="B59">
        <v>3492</v>
      </c>
      <c r="C59">
        <v>1779</v>
      </c>
      <c r="D59">
        <v>6139</v>
      </c>
      <c r="E59">
        <v>1260</v>
      </c>
      <c r="F59">
        <v>12929</v>
      </c>
      <c r="G59">
        <v>20847</v>
      </c>
      <c r="H59">
        <v>0</v>
      </c>
      <c r="I59">
        <v>20847</v>
      </c>
      <c r="J59">
        <v>55348.38</v>
      </c>
      <c r="K59">
        <f t="shared" si="2"/>
        <v>34501.379999999997</v>
      </c>
      <c r="L59">
        <f t="shared" si="3"/>
        <v>2.6549805727442797</v>
      </c>
      <c r="M59">
        <f t="shared" si="0"/>
        <v>84430.349999999991</v>
      </c>
      <c r="N59">
        <f t="shared" si="1"/>
        <v>0</v>
      </c>
      <c r="O59">
        <f t="shared" si="4"/>
        <v>84430.349999999991</v>
      </c>
      <c r="P59">
        <f t="shared" si="6"/>
        <v>2291984.6800000006</v>
      </c>
      <c r="Q59">
        <f t="shared" si="5"/>
        <v>29081.969999999994</v>
      </c>
    </row>
    <row r="60" spans="1:17" x14ac:dyDescent="0.25">
      <c r="A60" s="1">
        <v>44777.125</v>
      </c>
      <c r="B60">
        <v>3389</v>
      </c>
      <c r="C60">
        <v>1787</v>
      </c>
      <c r="D60">
        <v>6006</v>
      </c>
      <c r="E60">
        <v>1280</v>
      </c>
      <c r="F60">
        <v>12287</v>
      </c>
      <c r="G60">
        <v>20080</v>
      </c>
      <c r="H60">
        <v>0</v>
      </c>
      <c r="I60">
        <v>20080</v>
      </c>
      <c r="J60">
        <v>53180.959999999999</v>
      </c>
      <c r="K60">
        <f t="shared" si="2"/>
        <v>33100.959999999999</v>
      </c>
      <c r="L60">
        <f t="shared" si="3"/>
        <v>2.6484541832669324</v>
      </c>
      <c r="M60">
        <f t="shared" si="0"/>
        <v>81324</v>
      </c>
      <c r="N60">
        <f t="shared" si="1"/>
        <v>0</v>
      </c>
      <c r="O60">
        <f t="shared" si="4"/>
        <v>81324</v>
      </c>
      <c r="P60">
        <f t="shared" si="6"/>
        <v>2320127.7200000007</v>
      </c>
      <c r="Q60">
        <f t="shared" si="5"/>
        <v>28143.040000000001</v>
      </c>
    </row>
    <row r="61" spans="1:17" x14ac:dyDescent="0.25">
      <c r="A61" s="1">
        <v>44777.166666666664</v>
      </c>
      <c r="B61">
        <v>3151</v>
      </c>
      <c r="C61">
        <v>1711</v>
      </c>
      <c r="D61">
        <v>5850</v>
      </c>
      <c r="E61">
        <v>1320</v>
      </c>
      <c r="F61">
        <v>11656</v>
      </c>
      <c r="G61">
        <v>19217</v>
      </c>
      <c r="H61">
        <v>0</v>
      </c>
      <c r="I61">
        <v>19217</v>
      </c>
      <c r="J61">
        <v>51716.58</v>
      </c>
      <c r="K61">
        <f t="shared" si="2"/>
        <v>32499.58</v>
      </c>
      <c r="L61">
        <f t="shared" si="3"/>
        <v>2.6911890513607744</v>
      </c>
      <c r="M61">
        <f t="shared" si="0"/>
        <v>77828.849999999991</v>
      </c>
      <c r="N61">
        <f t="shared" si="1"/>
        <v>0</v>
      </c>
      <c r="O61">
        <f t="shared" si="4"/>
        <v>77828.849999999991</v>
      </c>
      <c r="P61">
        <f t="shared" si="6"/>
        <v>2346239.9900000007</v>
      </c>
      <c r="Q61">
        <f t="shared" si="5"/>
        <v>26112.26999999999</v>
      </c>
    </row>
    <row r="62" spans="1:17" x14ac:dyDescent="0.25">
      <c r="A62" s="1">
        <v>44777.208333333336</v>
      </c>
      <c r="B62">
        <v>2723</v>
      </c>
      <c r="C62">
        <v>1587</v>
      </c>
      <c r="D62">
        <v>5399</v>
      </c>
      <c r="E62">
        <v>2182</v>
      </c>
      <c r="F62">
        <v>12188</v>
      </c>
      <c r="G62">
        <v>19174</v>
      </c>
      <c r="H62">
        <v>0</v>
      </c>
      <c r="I62">
        <v>19174</v>
      </c>
      <c r="J62">
        <v>50918.2</v>
      </c>
      <c r="K62">
        <f t="shared" si="2"/>
        <v>31744.199999999997</v>
      </c>
      <c r="L62">
        <f t="shared" si="3"/>
        <v>2.6555856889537917</v>
      </c>
      <c r="M62">
        <f t="shared" si="0"/>
        <v>77654.7</v>
      </c>
      <c r="N62">
        <f t="shared" si="1"/>
        <v>0</v>
      </c>
      <c r="O62">
        <f t="shared" si="4"/>
        <v>77654.7</v>
      </c>
      <c r="P62">
        <f t="shared" si="6"/>
        <v>2372976.4900000007</v>
      </c>
      <c r="Q62">
        <f t="shared" si="5"/>
        <v>26736.5</v>
      </c>
    </row>
    <row r="63" spans="1:17" x14ac:dyDescent="0.25">
      <c r="A63" s="1">
        <v>44777.25</v>
      </c>
      <c r="B63">
        <v>2516</v>
      </c>
      <c r="C63">
        <v>1637</v>
      </c>
      <c r="D63">
        <v>5117</v>
      </c>
      <c r="E63">
        <v>2315</v>
      </c>
      <c r="F63">
        <v>11395</v>
      </c>
      <c r="G63">
        <v>18148</v>
      </c>
      <c r="H63">
        <v>0</v>
      </c>
      <c r="I63">
        <v>18148</v>
      </c>
      <c r="J63">
        <v>51322.32</v>
      </c>
      <c r="K63">
        <f t="shared" si="2"/>
        <v>33174.32</v>
      </c>
      <c r="L63">
        <f t="shared" si="3"/>
        <v>2.8279876570420983</v>
      </c>
      <c r="M63">
        <f t="shared" si="0"/>
        <v>73499.399999999994</v>
      </c>
      <c r="N63">
        <f t="shared" si="1"/>
        <v>0</v>
      </c>
      <c r="O63">
        <f t="shared" si="4"/>
        <v>73499.399999999994</v>
      </c>
      <c r="P63">
        <f t="shared" si="6"/>
        <v>2395153.5700000008</v>
      </c>
      <c r="Q63">
        <f t="shared" si="5"/>
        <v>22177.079999999994</v>
      </c>
    </row>
    <row r="64" spans="1:17" x14ac:dyDescent="0.25">
      <c r="A64" s="1">
        <v>44777.291666666664</v>
      </c>
      <c r="B64">
        <v>2319</v>
      </c>
      <c r="C64">
        <v>1550</v>
      </c>
      <c r="D64">
        <v>4874</v>
      </c>
      <c r="E64">
        <v>1975</v>
      </c>
      <c r="F64">
        <v>9878</v>
      </c>
      <c r="G64">
        <v>16302</v>
      </c>
      <c r="H64">
        <v>2</v>
      </c>
      <c r="I64">
        <v>16304</v>
      </c>
      <c r="J64">
        <v>52040.41</v>
      </c>
      <c r="K64">
        <f t="shared" si="2"/>
        <v>35736.410000000003</v>
      </c>
      <c r="L64">
        <f t="shared" si="3"/>
        <v>3.1918799067713448</v>
      </c>
      <c r="M64">
        <f t="shared" si="0"/>
        <v>66023.099999999991</v>
      </c>
      <c r="N64">
        <f t="shared" si="1"/>
        <v>16.899999999999999</v>
      </c>
      <c r="O64">
        <f t="shared" si="4"/>
        <v>66039.999999999985</v>
      </c>
      <c r="P64">
        <f t="shared" si="6"/>
        <v>2409153.1600000006</v>
      </c>
      <c r="Q64">
        <f t="shared" si="5"/>
        <v>13999.589999999982</v>
      </c>
    </row>
    <row r="65" spans="1:17" x14ac:dyDescent="0.25">
      <c r="A65" s="1">
        <v>44777.333333333336</v>
      </c>
      <c r="B65">
        <v>2146</v>
      </c>
      <c r="C65">
        <v>1265</v>
      </c>
      <c r="D65">
        <v>4559</v>
      </c>
      <c r="E65">
        <v>1927</v>
      </c>
      <c r="F65">
        <v>8405</v>
      </c>
      <c r="G65">
        <v>14229</v>
      </c>
      <c r="H65">
        <v>878</v>
      </c>
      <c r="I65">
        <v>15107</v>
      </c>
      <c r="J65">
        <v>52283.95</v>
      </c>
      <c r="K65">
        <f t="shared" si="2"/>
        <v>37176.949999999997</v>
      </c>
      <c r="L65">
        <f t="shared" si="3"/>
        <v>3.4609088502018928</v>
      </c>
      <c r="M65">
        <f t="shared" si="0"/>
        <v>57627.45</v>
      </c>
      <c r="N65">
        <f t="shared" si="1"/>
        <v>7419.0999999999995</v>
      </c>
      <c r="O65">
        <f t="shared" si="4"/>
        <v>65046.549999999996</v>
      </c>
      <c r="P65">
        <f t="shared" si="6"/>
        <v>2421915.7600000007</v>
      </c>
      <c r="Q65">
        <f t="shared" si="5"/>
        <v>12762.599999999999</v>
      </c>
    </row>
    <row r="66" spans="1:17" x14ac:dyDescent="0.25">
      <c r="A66" s="1">
        <v>44777.375</v>
      </c>
      <c r="B66">
        <v>2506</v>
      </c>
      <c r="C66">
        <v>1006</v>
      </c>
      <c r="D66">
        <v>4855</v>
      </c>
      <c r="E66">
        <v>1660</v>
      </c>
      <c r="F66">
        <v>7204</v>
      </c>
      <c r="G66">
        <v>13064</v>
      </c>
      <c r="H66">
        <v>5166</v>
      </c>
      <c r="I66">
        <v>18230</v>
      </c>
      <c r="J66">
        <v>55058.95</v>
      </c>
      <c r="K66">
        <f t="shared" si="2"/>
        <v>36828.949999999997</v>
      </c>
      <c r="L66">
        <f t="shared" si="3"/>
        <v>3.0202386176631926</v>
      </c>
      <c r="M66">
        <f t="shared" ref="M66:M129" si="11">$T$3*G66</f>
        <v>52909.2</v>
      </c>
      <c r="N66">
        <f t="shared" ref="N66:N129" si="12">$T$4*H66</f>
        <v>43652.7</v>
      </c>
      <c r="O66">
        <f t="shared" si="4"/>
        <v>96561.9</v>
      </c>
      <c r="P66">
        <f t="shared" si="6"/>
        <v>2463418.7100000009</v>
      </c>
      <c r="Q66">
        <f t="shared" si="5"/>
        <v>41502.949999999997</v>
      </c>
    </row>
    <row r="67" spans="1:17" x14ac:dyDescent="0.25">
      <c r="A67" s="1">
        <v>44777.416666666664</v>
      </c>
      <c r="B67">
        <v>3544</v>
      </c>
      <c r="C67">
        <v>852</v>
      </c>
      <c r="D67">
        <v>5940</v>
      </c>
      <c r="E67">
        <v>1512</v>
      </c>
      <c r="F67">
        <v>6278</v>
      </c>
      <c r="G67">
        <v>13070</v>
      </c>
      <c r="H67">
        <v>8149</v>
      </c>
      <c r="I67">
        <v>21219</v>
      </c>
      <c r="J67">
        <v>58556.42</v>
      </c>
      <c r="K67">
        <f t="shared" ref="K67:K130" si="13">J67-I67</f>
        <v>37337.42</v>
      </c>
      <c r="L67">
        <f t="shared" ref="L67:L130" si="14">J67/I67</f>
        <v>2.7596220368537629</v>
      </c>
      <c r="M67">
        <f t="shared" si="11"/>
        <v>52933.5</v>
      </c>
      <c r="N67">
        <f t="shared" si="12"/>
        <v>68859.049999999988</v>
      </c>
      <c r="O67">
        <f t="shared" ref="O67:O130" si="15">SUM(M67:N67)</f>
        <v>121792.54999999999</v>
      </c>
      <c r="P67">
        <f t="shared" si="6"/>
        <v>2526654.8400000008</v>
      </c>
      <c r="Q67">
        <f t="shared" ref="Q67:Q130" si="16">O67-J67</f>
        <v>63236.12999999999</v>
      </c>
    </row>
    <row r="68" spans="1:17" x14ac:dyDescent="0.25">
      <c r="A68" s="1">
        <v>44777.458333333336</v>
      </c>
      <c r="B68">
        <v>3616</v>
      </c>
      <c r="C68">
        <v>639</v>
      </c>
      <c r="D68">
        <v>5969</v>
      </c>
      <c r="E68">
        <v>1445</v>
      </c>
      <c r="F68">
        <v>4509</v>
      </c>
      <c r="G68">
        <v>11117</v>
      </c>
      <c r="H68">
        <v>8941</v>
      </c>
      <c r="I68">
        <v>20058</v>
      </c>
      <c r="J68">
        <v>62743.7</v>
      </c>
      <c r="K68">
        <f t="shared" si="13"/>
        <v>42685.7</v>
      </c>
      <c r="L68">
        <f t="shared" si="14"/>
        <v>3.1281134709342906</v>
      </c>
      <c r="M68">
        <f t="shared" si="11"/>
        <v>45023.85</v>
      </c>
      <c r="N68">
        <f t="shared" si="12"/>
        <v>75551.45</v>
      </c>
      <c r="O68">
        <f t="shared" si="15"/>
        <v>120575.29999999999</v>
      </c>
      <c r="P68">
        <f t="shared" ref="P68:P131" si="17">O68-J68+P67</f>
        <v>2584486.4400000009</v>
      </c>
      <c r="Q68">
        <f t="shared" si="16"/>
        <v>57831.599999999991</v>
      </c>
    </row>
    <row r="69" spans="1:17" x14ac:dyDescent="0.25">
      <c r="A69" s="1">
        <v>44777.5</v>
      </c>
      <c r="B69">
        <v>3490</v>
      </c>
      <c r="C69">
        <v>480</v>
      </c>
      <c r="D69">
        <v>5726</v>
      </c>
      <c r="E69">
        <v>1265</v>
      </c>
      <c r="F69">
        <v>3071</v>
      </c>
      <c r="G69">
        <v>9277</v>
      </c>
      <c r="H69">
        <v>9322</v>
      </c>
      <c r="I69">
        <v>18599</v>
      </c>
      <c r="J69">
        <v>67029.31</v>
      </c>
      <c r="K69">
        <f t="shared" si="13"/>
        <v>48430.31</v>
      </c>
      <c r="L69">
        <f t="shared" si="14"/>
        <v>3.6039201032313564</v>
      </c>
      <c r="M69">
        <f t="shared" si="11"/>
        <v>37571.85</v>
      </c>
      <c r="N69">
        <f t="shared" si="12"/>
        <v>78770.899999999994</v>
      </c>
      <c r="O69">
        <f t="shared" si="15"/>
        <v>116342.75</v>
      </c>
      <c r="P69">
        <f t="shared" si="17"/>
        <v>2633799.8800000008</v>
      </c>
      <c r="Q69">
        <f t="shared" si="16"/>
        <v>49313.440000000002</v>
      </c>
    </row>
    <row r="70" spans="1:17" x14ac:dyDescent="0.25">
      <c r="A70" s="1">
        <v>44777.541666666664</v>
      </c>
      <c r="B70">
        <v>3551</v>
      </c>
      <c r="C70">
        <v>358</v>
      </c>
      <c r="D70">
        <v>5646</v>
      </c>
      <c r="E70">
        <v>927</v>
      </c>
      <c r="F70">
        <v>1787</v>
      </c>
      <c r="G70">
        <v>7791</v>
      </c>
      <c r="H70">
        <v>9420</v>
      </c>
      <c r="I70">
        <v>17211</v>
      </c>
      <c r="J70">
        <v>71188.08</v>
      </c>
      <c r="K70">
        <f t="shared" si="13"/>
        <v>53977.08</v>
      </c>
      <c r="L70">
        <f t="shared" si="14"/>
        <v>4.1361966184416943</v>
      </c>
      <c r="M70">
        <f t="shared" si="11"/>
        <v>31553.55</v>
      </c>
      <c r="N70">
        <f t="shared" si="12"/>
        <v>79599</v>
      </c>
      <c r="O70">
        <f t="shared" si="15"/>
        <v>111152.55</v>
      </c>
      <c r="P70">
        <f t="shared" si="17"/>
        <v>2673764.350000001</v>
      </c>
      <c r="Q70">
        <f t="shared" si="16"/>
        <v>39964.47</v>
      </c>
    </row>
    <row r="71" spans="1:17" x14ac:dyDescent="0.25">
      <c r="A71" s="1">
        <v>44777.583333333336</v>
      </c>
      <c r="B71">
        <v>3616</v>
      </c>
      <c r="C71">
        <v>293</v>
      </c>
      <c r="D71">
        <v>5635</v>
      </c>
      <c r="E71">
        <v>791</v>
      </c>
      <c r="F71">
        <v>1541</v>
      </c>
      <c r="G71">
        <v>7469</v>
      </c>
      <c r="H71">
        <v>9285</v>
      </c>
      <c r="I71">
        <v>16754</v>
      </c>
      <c r="J71">
        <v>74776.52</v>
      </c>
      <c r="K71">
        <f t="shared" si="13"/>
        <v>58022.520000000004</v>
      </c>
      <c r="L71">
        <f t="shared" si="14"/>
        <v>4.4632040109824525</v>
      </c>
      <c r="M71">
        <f t="shared" si="11"/>
        <v>30249.449999999997</v>
      </c>
      <c r="N71">
        <f t="shared" si="12"/>
        <v>78458.25</v>
      </c>
      <c r="O71">
        <f t="shared" si="15"/>
        <v>108707.7</v>
      </c>
      <c r="P71">
        <f t="shared" si="17"/>
        <v>2707695.5300000012</v>
      </c>
      <c r="Q71">
        <f t="shared" si="16"/>
        <v>33931.179999999993</v>
      </c>
    </row>
    <row r="72" spans="1:17" x14ac:dyDescent="0.25">
      <c r="A72" s="1">
        <v>44777.625</v>
      </c>
      <c r="B72">
        <v>3587</v>
      </c>
      <c r="C72">
        <v>263</v>
      </c>
      <c r="D72">
        <v>5519</v>
      </c>
      <c r="E72">
        <v>604</v>
      </c>
      <c r="F72">
        <v>1771</v>
      </c>
      <c r="G72">
        <v>7554</v>
      </c>
      <c r="H72">
        <v>9039</v>
      </c>
      <c r="I72">
        <v>16593</v>
      </c>
      <c r="J72">
        <v>77312.78</v>
      </c>
      <c r="K72">
        <f t="shared" si="13"/>
        <v>60719.78</v>
      </c>
      <c r="L72">
        <f t="shared" si="14"/>
        <v>4.6593611763996865</v>
      </c>
      <c r="M72">
        <f t="shared" si="11"/>
        <v>30593.699999999997</v>
      </c>
      <c r="N72">
        <f t="shared" si="12"/>
        <v>76379.549999999988</v>
      </c>
      <c r="O72">
        <f t="shared" si="15"/>
        <v>106973.24999999999</v>
      </c>
      <c r="P72">
        <f t="shared" si="17"/>
        <v>2737356.0000000014</v>
      </c>
      <c r="Q72">
        <f t="shared" si="16"/>
        <v>29660.469999999987</v>
      </c>
    </row>
    <row r="73" spans="1:17" x14ac:dyDescent="0.25">
      <c r="A73" s="1">
        <v>44777.666666666664</v>
      </c>
      <c r="B73">
        <v>3565</v>
      </c>
      <c r="C73">
        <v>339</v>
      </c>
      <c r="D73">
        <v>5470</v>
      </c>
      <c r="E73">
        <v>433</v>
      </c>
      <c r="F73">
        <v>1803</v>
      </c>
      <c r="G73">
        <v>7612</v>
      </c>
      <c r="H73">
        <v>8777</v>
      </c>
      <c r="I73">
        <v>16389</v>
      </c>
      <c r="J73">
        <v>78029.039999999994</v>
      </c>
      <c r="K73">
        <f t="shared" si="13"/>
        <v>61640.039999999994</v>
      </c>
      <c r="L73">
        <f t="shared" si="14"/>
        <v>4.7610616877173708</v>
      </c>
      <c r="M73">
        <f t="shared" si="11"/>
        <v>30828.6</v>
      </c>
      <c r="N73">
        <f t="shared" si="12"/>
        <v>74165.649999999994</v>
      </c>
      <c r="O73">
        <f t="shared" si="15"/>
        <v>104994.25</v>
      </c>
      <c r="P73">
        <f t="shared" si="17"/>
        <v>2764321.2100000014</v>
      </c>
      <c r="Q73">
        <f t="shared" si="16"/>
        <v>26965.210000000006</v>
      </c>
    </row>
    <row r="74" spans="1:17" x14ac:dyDescent="0.25">
      <c r="A74" s="1">
        <v>44777.708333333336</v>
      </c>
      <c r="B74">
        <v>3608</v>
      </c>
      <c r="C74">
        <v>403</v>
      </c>
      <c r="D74">
        <v>5463</v>
      </c>
      <c r="E74">
        <v>708</v>
      </c>
      <c r="F74">
        <v>2598</v>
      </c>
      <c r="G74">
        <v>8465</v>
      </c>
      <c r="H74">
        <v>8445</v>
      </c>
      <c r="I74">
        <v>16910</v>
      </c>
      <c r="J74">
        <v>77912.72</v>
      </c>
      <c r="K74">
        <f t="shared" si="13"/>
        <v>61002.720000000001</v>
      </c>
      <c r="L74">
        <f t="shared" si="14"/>
        <v>4.6074937906564166</v>
      </c>
      <c r="M74">
        <f t="shared" si="11"/>
        <v>34283.25</v>
      </c>
      <c r="N74">
        <f t="shared" si="12"/>
        <v>71360.25</v>
      </c>
      <c r="O74">
        <f t="shared" si="15"/>
        <v>105643.5</v>
      </c>
      <c r="P74">
        <f t="shared" si="17"/>
        <v>2792051.9900000012</v>
      </c>
      <c r="Q74">
        <f t="shared" si="16"/>
        <v>27730.78</v>
      </c>
    </row>
    <row r="75" spans="1:17" x14ac:dyDescent="0.25">
      <c r="A75" s="1">
        <v>44777.75</v>
      </c>
      <c r="B75">
        <v>3619</v>
      </c>
      <c r="C75">
        <v>498</v>
      </c>
      <c r="D75">
        <v>5701</v>
      </c>
      <c r="E75">
        <v>1518</v>
      </c>
      <c r="F75">
        <v>4496</v>
      </c>
      <c r="G75">
        <v>10696</v>
      </c>
      <c r="H75">
        <v>8106</v>
      </c>
      <c r="I75">
        <v>18802</v>
      </c>
      <c r="J75">
        <v>77371.08</v>
      </c>
      <c r="K75">
        <f t="shared" si="13"/>
        <v>58569.08</v>
      </c>
      <c r="L75">
        <f t="shared" si="14"/>
        <v>4.1150452079566007</v>
      </c>
      <c r="M75">
        <f t="shared" si="11"/>
        <v>43318.799999999996</v>
      </c>
      <c r="N75">
        <f t="shared" si="12"/>
        <v>68495.7</v>
      </c>
      <c r="O75">
        <f t="shared" si="15"/>
        <v>111814.5</v>
      </c>
      <c r="P75">
        <f t="shared" si="17"/>
        <v>2826495.4100000011</v>
      </c>
      <c r="Q75">
        <f t="shared" si="16"/>
        <v>34443.42</v>
      </c>
    </row>
    <row r="76" spans="1:17" x14ac:dyDescent="0.25">
      <c r="A76" s="1">
        <v>44777.791666666664</v>
      </c>
      <c r="B76">
        <v>3689</v>
      </c>
      <c r="C76">
        <v>702</v>
      </c>
      <c r="D76">
        <v>6057</v>
      </c>
      <c r="E76">
        <v>1510</v>
      </c>
      <c r="F76">
        <v>5847</v>
      </c>
      <c r="G76">
        <v>12606</v>
      </c>
      <c r="H76">
        <v>6147</v>
      </c>
      <c r="I76">
        <v>18753</v>
      </c>
      <c r="J76">
        <v>75906.84</v>
      </c>
      <c r="K76">
        <f t="shared" si="13"/>
        <v>57153.84</v>
      </c>
      <c r="L76">
        <f t="shared" si="14"/>
        <v>4.0477171652535588</v>
      </c>
      <c r="M76">
        <f t="shared" si="11"/>
        <v>51054.299999999996</v>
      </c>
      <c r="N76">
        <f t="shared" si="12"/>
        <v>51942.149999999994</v>
      </c>
      <c r="O76">
        <f t="shared" si="15"/>
        <v>102996.44999999998</v>
      </c>
      <c r="P76">
        <f t="shared" si="17"/>
        <v>2853585.0200000009</v>
      </c>
      <c r="Q76">
        <f t="shared" si="16"/>
        <v>27089.609999999986</v>
      </c>
    </row>
    <row r="77" spans="1:17" x14ac:dyDescent="0.25">
      <c r="A77" s="1">
        <v>44777.833333333336</v>
      </c>
      <c r="B77">
        <v>3561</v>
      </c>
      <c r="C77">
        <v>744</v>
      </c>
      <c r="D77">
        <v>6010</v>
      </c>
      <c r="E77">
        <v>1338</v>
      </c>
      <c r="F77">
        <v>6475</v>
      </c>
      <c r="G77">
        <v>13229</v>
      </c>
      <c r="H77">
        <v>2750</v>
      </c>
      <c r="I77">
        <v>15979</v>
      </c>
      <c r="J77">
        <v>73658.14</v>
      </c>
      <c r="K77">
        <f t="shared" si="13"/>
        <v>57679.14</v>
      </c>
      <c r="L77">
        <f t="shared" si="14"/>
        <v>4.6096839601977599</v>
      </c>
      <c r="M77">
        <f t="shared" si="11"/>
        <v>53577.45</v>
      </c>
      <c r="N77">
        <f t="shared" si="12"/>
        <v>23237.499999999996</v>
      </c>
      <c r="O77">
        <f t="shared" si="15"/>
        <v>76814.95</v>
      </c>
      <c r="P77">
        <f t="shared" si="17"/>
        <v>2856741.830000001</v>
      </c>
      <c r="Q77">
        <f t="shared" si="16"/>
        <v>3156.8099999999977</v>
      </c>
    </row>
    <row r="78" spans="1:17" x14ac:dyDescent="0.25">
      <c r="A78" s="1">
        <v>44777.875</v>
      </c>
      <c r="B78">
        <v>3383</v>
      </c>
      <c r="C78">
        <v>735</v>
      </c>
      <c r="D78">
        <v>5699</v>
      </c>
      <c r="E78">
        <v>1068</v>
      </c>
      <c r="F78">
        <v>6429</v>
      </c>
      <c r="G78">
        <v>12863</v>
      </c>
      <c r="H78">
        <v>177</v>
      </c>
      <c r="I78">
        <v>13040</v>
      </c>
      <c r="J78">
        <v>71057.98</v>
      </c>
      <c r="K78">
        <f t="shared" si="13"/>
        <v>58017.979999999996</v>
      </c>
      <c r="L78">
        <f t="shared" si="14"/>
        <v>5.4492315950920238</v>
      </c>
      <c r="M78">
        <f t="shared" si="11"/>
        <v>52095.149999999994</v>
      </c>
      <c r="N78">
        <f t="shared" si="12"/>
        <v>1495.6499999999999</v>
      </c>
      <c r="O78">
        <f t="shared" si="15"/>
        <v>53590.799999999996</v>
      </c>
      <c r="P78">
        <f t="shared" si="17"/>
        <v>2839274.6500000008</v>
      </c>
      <c r="Q78">
        <f t="shared" si="16"/>
        <v>-17467.18</v>
      </c>
    </row>
    <row r="79" spans="1:17" x14ac:dyDescent="0.25">
      <c r="A79" s="1">
        <v>44777.916666666664</v>
      </c>
      <c r="B79">
        <v>3428</v>
      </c>
      <c r="C79">
        <v>898</v>
      </c>
      <c r="D79">
        <v>5848</v>
      </c>
      <c r="E79">
        <v>960</v>
      </c>
      <c r="F79">
        <v>7272</v>
      </c>
      <c r="G79">
        <v>14019</v>
      </c>
      <c r="H79">
        <v>0</v>
      </c>
      <c r="I79">
        <v>14019</v>
      </c>
      <c r="J79">
        <v>68291.259999999995</v>
      </c>
      <c r="K79">
        <f t="shared" si="13"/>
        <v>54272.259999999995</v>
      </c>
      <c r="L79">
        <f t="shared" si="14"/>
        <v>4.8713360439403663</v>
      </c>
      <c r="M79">
        <f t="shared" si="11"/>
        <v>56776.95</v>
      </c>
      <c r="N79">
        <f t="shared" si="12"/>
        <v>0</v>
      </c>
      <c r="O79">
        <f t="shared" si="15"/>
        <v>56776.95</v>
      </c>
      <c r="P79">
        <f t="shared" si="17"/>
        <v>2827760.3400000008</v>
      </c>
      <c r="Q79">
        <f t="shared" si="16"/>
        <v>-11514.309999999998</v>
      </c>
    </row>
    <row r="80" spans="1:17" x14ac:dyDescent="0.25">
      <c r="A80" s="1">
        <v>44777.958333333336</v>
      </c>
      <c r="B80">
        <v>3282</v>
      </c>
      <c r="C80">
        <v>1188</v>
      </c>
      <c r="D80">
        <v>5828</v>
      </c>
      <c r="E80">
        <v>900</v>
      </c>
      <c r="F80">
        <v>7877</v>
      </c>
      <c r="G80">
        <v>14893</v>
      </c>
      <c r="H80">
        <v>0</v>
      </c>
      <c r="I80">
        <v>14893</v>
      </c>
      <c r="J80">
        <v>64297.7</v>
      </c>
      <c r="K80">
        <f t="shared" si="13"/>
        <v>49404.7</v>
      </c>
      <c r="L80">
        <f t="shared" si="14"/>
        <v>4.3173101457060366</v>
      </c>
      <c r="M80">
        <f t="shared" si="11"/>
        <v>60316.649999999994</v>
      </c>
      <c r="N80">
        <f t="shared" si="12"/>
        <v>0</v>
      </c>
      <c r="O80">
        <f t="shared" si="15"/>
        <v>60316.649999999994</v>
      </c>
      <c r="P80">
        <f t="shared" si="17"/>
        <v>2823779.290000001</v>
      </c>
      <c r="Q80">
        <f t="shared" si="16"/>
        <v>-3981.0500000000029</v>
      </c>
    </row>
    <row r="81" spans="1:17" x14ac:dyDescent="0.25">
      <c r="A81" s="1">
        <v>44778</v>
      </c>
      <c r="B81">
        <v>2921</v>
      </c>
      <c r="C81">
        <v>1507</v>
      </c>
      <c r="D81">
        <v>5558</v>
      </c>
      <c r="E81">
        <v>1434</v>
      </c>
      <c r="F81">
        <v>8849</v>
      </c>
      <c r="G81">
        <v>15914</v>
      </c>
      <c r="H81">
        <v>0</v>
      </c>
      <c r="I81">
        <v>15914</v>
      </c>
      <c r="J81">
        <v>60120.75</v>
      </c>
      <c r="K81">
        <f t="shared" si="13"/>
        <v>44206.75</v>
      </c>
      <c r="L81">
        <f t="shared" si="14"/>
        <v>3.7778528339826569</v>
      </c>
      <c r="M81">
        <f t="shared" si="11"/>
        <v>64451.7</v>
      </c>
      <c r="N81">
        <f t="shared" si="12"/>
        <v>0</v>
      </c>
      <c r="O81">
        <f t="shared" si="15"/>
        <v>64451.7</v>
      </c>
      <c r="P81">
        <f t="shared" si="17"/>
        <v>2828110.2400000012</v>
      </c>
      <c r="Q81">
        <f t="shared" si="16"/>
        <v>4330.9499999999971</v>
      </c>
    </row>
    <row r="82" spans="1:17" x14ac:dyDescent="0.25">
      <c r="A82" s="1">
        <v>44778.041666666664</v>
      </c>
      <c r="B82">
        <v>2253</v>
      </c>
      <c r="C82">
        <v>1622</v>
      </c>
      <c r="D82">
        <v>4896</v>
      </c>
      <c r="E82">
        <v>1684</v>
      </c>
      <c r="F82">
        <v>8470</v>
      </c>
      <c r="G82">
        <v>14988</v>
      </c>
      <c r="H82">
        <v>0</v>
      </c>
      <c r="I82">
        <v>14988</v>
      </c>
      <c r="J82">
        <v>56508.93</v>
      </c>
      <c r="K82">
        <f t="shared" si="13"/>
        <v>41520.93</v>
      </c>
      <c r="L82">
        <f t="shared" si="14"/>
        <v>3.7702782225780624</v>
      </c>
      <c r="M82">
        <f t="shared" si="11"/>
        <v>60701.399999999994</v>
      </c>
      <c r="N82">
        <f t="shared" si="12"/>
        <v>0</v>
      </c>
      <c r="O82">
        <f t="shared" si="15"/>
        <v>60701.399999999994</v>
      </c>
      <c r="P82">
        <f t="shared" si="17"/>
        <v>2832302.7100000014</v>
      </c>
      <c r="Q82">
        <f t="shared" si="16"/>
        <v>4192.4699999999939</v>
      </c>
    </row>
    <row r="83" spans="1:17" x14ac:dyDescent="0.25">
      <c r="A83" s="1">
        <v>44778.083333333336</v>
      </c>
      <c r="B83">
        <v>1806</v>
      </c>
      <c r="C83">
        <v>1628</v>
      </c>
      <c r="D83">
        <v>4496</v>
      </c>
      <c r="E83">
        <v>1387</v>
      </c>
      <c r="F83">
        <v>7326</v>
      </c>
      <c r="G83">
        <v>13450</v>
      </c>
      <c r="H83">
        <v>0</v>
      </c>
      <c r="I83">
        <v>13450</v>
      </c>
      <c r="J83">
        <v>53780.99</v>
      </c>
      <c r="K83">
        <f t="shared" si="13"/>
        <v>40330.99</v>
      </c>
      <c r="L83">
        <f t="shared" si="14"/>
        <v>3.9985866171003717</v>
      </c>
      <c r="M83">
        <f t="shared" si="11"/>
        <v>54472.5</v>
      </c>
      <c r="N83">
        <f t="shared" si="12"/>
        <v>0</v>
      </c>
      <c r="O83">
        <f t="shared" si="15"/>
        <v>54472.5</v>
      </c>
      <c r="P83">
        <f t="shared" si="17"/>
        <v>2832994.2200000011</v>
      </c>
      <c r="Q83">
        <f t="shared" si="16"/>
        <v>691.51000000000204</v>
      </c>
    </row>
    <row r="84" spans="1:17" x14ac:dyDescent="0.25">
      <c r="A84" s="1">
        <v>44778.125</v>
      </c>
      <c r="B84">
        <v>1403</v>
      </c>
      <c r="C84">
        <v>1613</v>
      </c>
      <c r="D84">
        <v>4154</v>
      </c>
      <c r="E84">
        <v>1065</v>
      </c>
      <c r="F84">
        <v>6938</v>
      </c>
      <c r="G84">
        <v>12705</v>
      </c>
      <c r="H84">
        <v>0</v>
      </c>
      <c r="I84">
        <v>12705</v>
      </c>
      <c r="J84">
        <v>51775.45</v>
      </c>
      <c r="K84">
        <f t="shared" si="13"/>
        <v>39070.449999999997</v>
      </c>
      <c r="L84">
        <f t="shared" si="14"/>
        <v>4.0752026761117666</v>
      </c>
      <c r="M84">
        <f t="shared" si="11"/>
        <v>51455.25</v>
      </c>
      <c r="N84">
        <f t="shared" si="12"/>
        <v>0</v>
      </c>
      <c r="O84">
        <f t="shared" si="15"/>
        <v>51455.25</v>
      </c>
      <c r="P84">
        <f t="shared" si="17"/>
        <v>2832674.0200000009</v>
      </c>
      <c r="Q84">
        <f t="shared" si="16"/>
        <v>-320.19999999999709</v>
      </c>
    </row>
    <row r="85" spans="1:17" x14ac:dyDescent="0.25">
      <c r="A85" s="1">
        <v>44778.166666666664</v>
      </c>
      <c r="B85">
        <v>1101</v>
      </c>
      <c r="C85">
        <v>1442</v>
      </c>
      <c r="D85">
        <v>3762</v>
      </c>
      <c r="E85">
        <v>690</v>
      </c>
      <c r="F85">
        <v>7499</v>
      </c>
      <c r="G85">
        <v>12704</v>
      </c>
      <c r="H85">
        <v>0</v>
      </c>
      <c r="I85">
        <v>12704</v>
      </c>
      <c r="J85">
        <v>50347.41</v>
      </c>
      <c r="K85">
        <f t="shared" si="13"/>
        <v>37643.410000000003</v>
      </c>
      <c r="L85">
        <f t="shared" si="14"/>
        <v>3.9631147670025193</v>
      </c>
      <c r="M85">
        <f t="shared" si="11"/>
        <v>51451.199999999997</v>
      </c>
      <c r="N85">
        <f t="shared" si="12"/>
        <v>0</v>
      </c>
      <c r="O85">
        <f t="shared" si="15"/>
        <v>51451.199999999997</v>
      </c>
      <c r="P85">
        <f t="shared" si="17"/>
        <v>2833777.810000001</v>
      </c>
      <c r="Q85">
        <f t="shared" si="16"/>
        <v>1103.7899999999936</v>
      </c>
    </row>
    <row r="86" spans="1:17" x14ac:dyDescent="0.25">
      <c r="A86" s="1">
        <v>44778.208333333336</v>
      </c>
      <c r="B86">
        <v>964</v>
      </c>
      <c r="C86">
        <v>1292</v>
      </c>
      <c r="D86">
        <v>3213</v>
      </c>
      <c r="E86">
        <v>353</v>
      </c>
      <c r="F86">
        <v>8291</v>
      </c>
      <c r="G86">
        <v>12797</v>
      </c>
      <c r="H86">
        <v>0</v>
      </c>
      <c r="I86">
        <v>12797</v>
      </c>
      <c r="J86">
        <v>49734.21</v>
      </c>
      <c r="K86">
        <f t="shared" si="13"/>
        <v>36937.21</v>
      </c>
      <c r="L86">
        <f t="shared" si="14"/>
        <v>3.8863960303196059</v>
      </c>
      <c r="M86">
        <f t="shared" si="11"/>
        <v>51827.85</v>
      </c>
      <c r="N86">
        <f t="shared" si="12"/>
        <v>0</v>
      </c>
      <c r="O86">
        <f t="shared" si="15"/>
        <v>51827.85</v>
      </c>
      <c r="P86">
        <f t="shared" si="17"/>
        <v>2835871.4500000011</v>
      </c>
      <c r="Q86">
        <f t="shared" si="16"/>
        <v>2093.6399999999994</v>
      </c>
    </row>
    <row r="87" spans="1:17" x14ac:dyDescent="0.25">
      <c r="A87" s="1">
        <v>44778.25</v>
      </c>
      <c r="B87">
        <v>1053</v>
      </c>
      <c r="C87">
        <v>1128</v>
      </c>
      <c r="D87">
        <v>3039</v>
      </c>
      <c r="E87">
        <v>227</v>
      </c>
      <c r="F87">
        <v>8069</v>
      </c>
      <c r="G87">
        <v>12235</v>
      </c>
      <c r="H87">
        <v>0</v>
      </c>
      <c r="I87">
        <v>12235</v>
      </c>
      <c r="J87">
        <v>50009.440000000002</v>
      </c>
      <c r="K87">
        <f t="shared" si="13"/>
        <v>37774.44</v>
      </c>
      <c r="L87">
        <f t="shared" si="14"/>
        <v>4.0874082550061299</v>
      </c>
      <c r="M87">
        <f t="shared" si="11"/>
        <v>49551.75</v>
      </c>
      <c r="N87">
        <f t="shared" si="12"/>
        <v>0</v>
      </c>
      <c r="O87">
        <f t="shared" si="15"/>
        <v>49551.75</v>
      </c>
      <c r="P87">
        <f t="shared" si="17"/>
        <v>2835413.7600000012</v>
      </c>
      <c r="Q87">
        <f t="shared" si="16"/>
        <v>-457.69000000000233</v>
      </c>
    </row>
    <row r="88" spans="1:17" x14ac:dyDescent="0.25">
      <c r="A88" s="1">
        <v>44778.291666666664</v>
      </c>
      <c r="B88">
        <v>1035</v>
      </c>
      <c r="C88">
        <v>954</v>
      </c>
      <c r="D88">
        <v>2910</v>
      </c>
      <c r="E88">
        <v>219</v>
      </c>
      <c r="F88">
        <v>7698</v>
      </c>
      <c r="G88">
        <v>11561</v>
      </c>
      <c r="H88">
        <v>2</v>
      </c>
      <c r="I88">
        <v>11563</v>
      </c>
      <c r="J88">
        <v>50918.13</v>
      </c>
      <c r="K88">
        <f t="shared" si="13"/>
        <v>39355.129999999997</v>
      </c>
      <c r="L88">
        <f t="shared" si="14"/>
        <v>4.4035397388221051</v>
      </c>
      <c r="M88">
        <f t="shared" si="11"/>
        <v>46822.049999999996</v>
      </c>
      <c r="N88">
        <f t="shared" si="12"/>
        <v>16.899999999999999</v>
      </c>
      <c r="O88">
        <f t="shared" si="15"/>
        <v>46838.95</v>
      </c>
      <c r="P88">
        <f t="shared" si="17"/>
        <v>2831334.580000001</v>
      </c>
      <c r="Q88">
        <f t="shared" si="16"/>
        <v>-4079.1800000000003</v>
      </c>
    </row>
    <row r="89" spans="1:17" x14ac:dyDescent="0.25">
      <c r="A89" s="1">
        <v>44778.333333333336</v>
      </c>
      <c r="B89">
        <v>914</v>
      </c>
      <c r="C89">
        <v>928</v>
      </c>
      <c r="D89">
        <v>2669</v>
      </c>
      <c r="E89">
        <v>192</v>
      </c>
      <c r="F89">
        <v>6893</v>
      </c>
      <c r="G89">
        <v>10490</v>
      </c>
      <c r="H89">
        <v>830</v>
      </c>
      <c r="I89">
        <v>11320</v>
      </c>
      <c r="J89">
        <v>51339.18</v>
      </c>
      <c r="K89">
        <f t="shared" si="13"/>
        <v>40019.18</v>
      </c>
      <c r="L89">
        <f t="shared" si="14"/>
        <v>4.5352632508833919</v>
      </c>
      <c r="M89">
        <f t="shared" si="11"/>
        <v>42484.5</v>
      </c>
      <c r="N89">
        <f t="shared" si="12"/>
        <v>7013.4999999999991</v>
      </c>
      <c r="O89">
        <f t="shared" si="15"/>
        <v>49498</v>
      </c>
      <c r="P89">
        <f t="shared" si="17"/>
        <v>2829493.4000000008</v>
      </c>
      <c r="Q89">
        <f t="shared" si="16"/>
        <v>-1841.1800000000003</v>
      </c>
    </row>
    <row r="90" spans="1:17" x14ac:dyDescent="0.25">
      <c r="A90" s="1">
        <v>44778.375</v>
      </c>
      <c r="B90">
        <v>724</v>
      </c>
      <c r="C90">
        <v>685</v>
      </c>
      <c r="D90">
        <v>2418</v>
      </c>
      <c r="E90">
        <v>189</v>
      </c>
      <c r="F90">
        <v>5655</v>
      </c>
      <c r="G90">
        <v>8758</v>
      </c>
      <c r="H90">
        <v>4542</v>
      </c>
      <c r="I90">
        <v>13300</v>
      </c>
      <c r="J90">
        <v>53872.68</v>
      </c>
      <c r="K90">
        <f t="shared" si="13"/>
        <v>40572.68</v>
      </c>
      <c r="L90">
        <f t="shared" si="14"/>
        <v>4.0505774436090229</v>
      </c>
      <c r="M90">
        <f t="shared" si="11"/>
        <v>35469.9</v>
      </c>
      <c r="N90">
        <f t="shared" si="12"/>
        <v>38379.899999999994</v>
      </c>
      <c r="O90">
        <f t="shared" si="15"/>
        <v>73849.799999999988</v>
      </c>
      <c r="P90">
        <f t="shared" si="17"/>
        <v>2849470.5200000009</v>
      </c>
      <c r="Q90">
        <f t="shared" si="16"/>
        <v>19977.119999999988</v>
      </c>
    </row>
    <row r="91" spans="1:17" x14ac:dyDescent="0.25">
      <c r="A91" s="1">
        <v>44778.416666666664</v>
      </c>
      <c r="B91">
        <v>1250</v>
      </c>
      <c r="C91">
        <v>614</v>
      </c>
      <c r="D91">
        <v>3289</v>
      </c>
      <c r="E91">
        <v>82</v>
      </c>
      <c r="F91">
        <v>5890</v>
      </c>
      <c r="G91">
        <v>9793</v>
      </c>
      <c r="H91">
        <v>7589</v>
      </c>
      <c r="I91">
        <v>17382</v>
      </c>
      <c r="J91">
        <v>57608.12</v>
      </c>
      <c r="K91">
        <f t="shared" si="13"/>
        <v>40226.120000000003</v>
      </c>
      <c r="L91">
        <f t="shared" si="14"/>
        <v>3.3142400184098495</v>
      </c>
      <c r="M91">
        <f t="shared" si="11"/>
        <v>39661.65</v>
      </c>
      <c r="N91">
        <f t="shared" si="12"/>
        <v>64127.049999999996</v>
      </c>
      <c r="O91">
        <f t="shared" si="15"/>
        <v>103788.7</v>
      </c>
      <c r="P91">
        <f t="shared" si="17"/>
        <v>2895651.100000001</v>
      </c>
      <c r="Q91">
        <f t="shared" si="16"/>
        <v>46180.579999999994</v>
      </c>
    </row>
    <row r="92" spans="1:17" x14ac:dyDescent="0.25">
      <c r="A92" s="1">
        <v>44778.458333333336</v>
      </c>
      <c r="B92">
        <v>1117</v>
      </c>
      <c r="C92">
        <v>514</v>
      </c>
      <c r="D92">
        <v>3005</v>
      </c>
      <c r="E92">
        <v>139</v>
      </c>
      <c r="F92">
        <v>4910</v>
      </c>
      <c r="G92">
        <v>8429</v>
      </c>
      <c r="H92">
        <v>9089</v>
      </c>
      <c r="I92">
        <v>17518</v>
      </c>
      <c r="J92">
        <v>61846.77</v>
      </c>
      <c r="K92">
        <f t="shared" si="13"/>
        <v>44328.77</v>
      </c>
      <c r="L92">
        <f t="shared" si="14"/>
        <v>3.5304698024888683</v>
      </c>
      <c r="M92">
        <f t="shared" si="11"/>
        <v>34137.449999999997</v>
      </c>
      <c r="N92">
        <f t="shared" si="12"/>
        <v>76802.049999999988</v>
      </c>
      <c r="O92">
        <f t="shared" si="15"/>
        <v>110939.49999999999</v>
      </c>
      <c r="P92">
        <f t="shared" si="17"/>
        <v>2944743.830000001</v>
      </c>
      <c r="Q92">
        <f t="shared" si="16"/>
        <v>49092.729999999989</v>
      </c>
    </row>
    <row r="93" spans="1:17" x14ac:dyDescent="0.25">
      <c r="A93" s="1">
        <v>44778.5</v>
      </c>
      <c r="B93">
        <v>1008</v>
      </c>
      <c r="C93">
        <v>320</v>
      </c>
      <c r="D93">
        <v>2382</v>
      </c>
      <c r="E93">
        <v>233</v>
      </c>
      <c r="F93">
        <v>2847</v>
      </c>
      <c r="G93">
        <v>5548</v>
      </c>
      <c r="H93">
        <v>9326</v>
      </c>
      <c r="I93">
        <v>14874</v>
      </c>
      <c r="J93">
        <v>65961.259999999995</v>
      </c>
      <c r="K93">
        <f t="shared" si="13"/>
        <v>51087.259999999995</v>
      </c>
      <c r="L93">
        <f t="shared" si="14"/>
        <v>4.4346685491461608</v>
      </c>
      <c r="M93">
        <f t="shared" si="11"/>
        <v>22469.399999999998</v>
      </c>
      <c r="N93">
        <f t="shared" si="12"/>
        <v>78804.7</v>
      </c>
      <c r="O93">
        <f t="shared" si="15"/>
        <v>101274.09999999999</v>
      </c>
      <c r="P93">
        <f t="shared" si="17"/>
        <v>2980056.6700000009</v>
      </c>
      <c r="Q93">
        <f t="shared" si="16"/>
        <v>35312.839999999997</v>
      </c>
    </row>
    <row r="94" spans="1:17" x14ac:dyDescent="0.25">
      <c r="A94" s="1">
        <v>44778.541666666664</v>
      </c>
      <c r="B94">
        <v>882</v>
      </c>
      <c r="C94">
        <v>169</v>
      </c>
      <c r="D94">
        <v>1843</v>
      </c>
      <c r="E94">
        <v>352</v>
      </c>
      <c r="F94">
        <v>1417</v>
      </c>
      <c r="G94">
        <v>3429</v>
      </c>
      <c r="H94">
        <v>9099</v>
      </c>
      <c r="I94">
        <v>12528</v>
      </c>
      <c r="J94">
        <v>69000.039999999994</v>
      </c>
      <c r="K94">
        <f t="shared" si="13"/>
        <v>56472.039999999994</v>
      </c>
      <c r="L94">
        <f t="shared" si="14"/>
        <v>5.507666028097062</v>
      </c>
      <c r="M94">
        <f t="shared" si="11"/>
        <v>13887.449999999999</v>
      </c>
      <c r="N94">
        <f t="shared" si="12"/>
        <v>76886.549999999988</v>
      </c>
      <c r="O94">
        <f t="shared" si="15"/>
        <v>90773.999999999985</v>
      </c>
      <c r="P94">
        <f t="shared" si="17"/>
        <v>3001830.6300000008</v>
      </c>
      <c r="Q94">
        <f t="shared" si="16"/>
        <v>21773.959999999992</v>
      </c>
    </row>
    <row r="95" spans="1:17" x14ac:dyDescent="0.25">
      <c r="A95" s="1">
        <v>44778.583333333336</v>
      </c>
      <c r="B95">
        <v>1186</v>
      </c>
      <c r="C95">
        <v>129</v>
      </c>
      <c r="D95">
        <v>2104</v>
      </c>
      <c r="E95">
        <v>370</v>
      </c>
      <c r="F95">
        <v>1349</v>
      </c>
      <c r="G95">
        <v>3582</v>
      </c>
      <c r="H95">
        <v>9082</v>
      </c>
      <c r="I95">
        <v>12664</v>
      </c>
      <c r="J95">
        <v>71327.100000000006</v>
      </c>
      <c r="K95">
        <f t="shared" si="13"/>
        <v>58663.100000000006</v>
      </c>
      <c r="L95">
        <f t="shared" si="14"/>
        <v>5.6322725837018321</v>
      </c>
      <c r="M95">
        <f t="shared" si="11"/>
        <v>14507.099999999999</v>
      </c>
      <c r="N95">
        <f t="shared" si="12"/>
        <v>76742.899999999994</v>
      </c>
      <c r="O95">
        <f t="shared" si="15"/>
        <v>91250</v>
      </c>
      <c r="P95">
        <f t="shared" si="17"/>
        <v>3021753.5300000007</v>
      </c>
      <c r="Q95">
        <f t="shared" si="16"/>
        <v>19922.899999999994</v>
      </c>
    </row>
    <row r="96" spans="1:17" x14ac:dyDescent="0.25">
      <c r="A96" s="1">
        <v>44778.625</v>
      </c>
      <c r="B96">
        <v>2252</v>
      </c>
      <c r="C96">
        <v>180</v>
      </c>
      <c r="D96">
        <v>3273</v>
      </c>
      <c r="E96">
        <v>400</v>
      </c>
      <c r="F96">
        <v>1780</v>
      </c>
      <c r="G96">
        <v>5232</v>
      </c>
      <c r="H96">
        <v>8805</v>
      </c>
      <c r="I96">
        <v>14037</v>
      </c>
      <c r="J96">
        <v>72792.97</v>
      </c>
      <c r="K96">
        <f t="shared" si="13"/>
        <v>58755.97</v>
      </c>
      <c r="L96">
        <f t="shared" si="14"/>
        <v>5.1857925482652991</v>
      </c>
      <c r="M96">
        <f t="shared" si="11"/>
        <v>21189.599999999999</v>
      </c>
      <c r="N96">
        <f t="shared" si="12"/>
        <v>74402.25</v>
      </c>
      <c r="O96">
        <f t="shared" si="15"/>
        <v>95591.85</v>
      </c>
      <c r="P96">
        <f t="shared" si="17"/>
        <v>3044552.4100000006</v>
      </c>
      <c r="Q96">
        <f t="shared" si="16"/>
        <v>22798.880000000005</v>
      </c>
    </row>
    <row r="97" spans="1:17" x14ac:dyDescent="0.25">
      <c r="A97" s="1">
        <v>44778.666666666664</v>
      </c>
      <c r="B97">
        <v>3236</v>
      </c>
      <c r="C97">
        <v>273</v>
      </c>
      <c r="D97">
        <v>4420</v>
      </c>
      <c r="E97">
        <v>525</v>
      </c>
      <c r="F97">
        <v>2331</v>
      </c>
      <c r="G97">
        <v>7024</v>
      </c>
      <c r="H97">
        <v>8274</v>
      </c>
      <c r="I97">
        <v>15298</v>
      </c>
      <c r="J97">
        <v>74005.22</v>
      </c>
      <c r="K97">
        <f t="shared" si="13"/>
        <v>58707.22</v>
      </c>
      <c r="L97">
        <f t="shared" si="14"/>
        <v>4.8375748463851487</v>
      </c>
      <c r="M97">
        <f t="shared" si="11"/>
        <v>28447.199999999997</v>
      </c>
      <c r="N97">
        <f t="shared" si="12"/>
        <v>69915.299999999988</v>
      </c>
      <c r="O97">
        <f t="shared" si="15"/>
        <v>98362.499999999985</v>
      </c>
      <c r="P97">
        <f t="shared" si="17"/>
        <v>3068909.6900000004</v>
      </c>
      <c r="Q97">
        <f t="shared" si="16"/>
        <v>24357.279999999984</v>
      </c>
    </row>
    <row r="98" spans="1:17" x14ac:dyDescent="0.25">
      <c r="A98" s="1">
        <v>44778.708333333336</v>
      </c>
      <c r="B98">
        <v>3394</v>
      </c>
      <c r="C98">
        <v>356</v>
      </c>
      <c r="D98">
        <v>4942</v>
      </c>
      <c r="E98">
        <v>704</v>
      </c>
      <c r="F98">
        <v>3052</v>
      </c>
      <c r="G98">
        <v>8350</v>
      </c>
      <c r="H98">
        <v>8098</v>
      </c>
      <c r="I98">
        <v>16448</v>
      </c>
      <c r="J98">
        <v>74234.62</v>
      </c>
      <c r="K98">
        <f t="shared" si="13"/>
        <v>57786.619999999995</v>
      </c>
      <c r="L98">
        <f t="shared" si="14"/>
        <v>4.5132915856031124</v>
      </c>
      <c r="M98">
        <f t="shared" si="11"/>
        <v>33817.5</v>
      </c>
      <c r="N98">
        <f t="shared" si="12"/>
        <v>68428.099999999991</v>
      </c>
      <c r="O98">
        <f t="shared" si="15"/>
        <v>102245.59999999999</v>
      </c>
      <c r="P98">
        <f t="shared" si="17"/>
        <v>3096920.6700000004</v>
      </c>
      <c r="Q98">
        <f t="shared" si="16"/>
        <v>28010.979999999996</v>
      </c>
    </row>
    <row r="99" spans="1:17" x14ac:dyDescent="0.25">
      <c r="A99" s="1">
        <v>44778.75</v>
      </c>
      <c r="B99">
        <v>3402</v>
      </c>
      <c r="C99">
        <v>394</v>
      </c>
      <c r="D99">
        <v>5370</v>
      </c>
      <c r="E99">
        <v>793</v>
      </c>
      <c r="F99">
        <v>4031</v>
      </c>
      <c r="G99">
        <v>9795</v>
      </c>
      <c r="H99">
        <v>7326</v>
      </c>
      <c r="I99">
        <v>17121</v>
      </c>
      <c r="J99">
        <v>73549.08</v>
      </c>
      <c r="K99">
        <f t="shared" si="13"/>
        <v>56428.08</v>
      </c>
      <c r="L99">
        <f t="shared" si="14"/>
        <v>4.2958401962502188</v>
      </c>
      <c r="M99">
        <f t="shared" si="11"/>
        <v>39669.75</v>
      </c>
      <c r="N99">
        <f t="shared" si="12"/>
        <v>61904.7</v>
      </c>
      <c r="O99">
        <f t="shared" si="15"/>
        <v>101574.45</v>
      </c>
      <c r="P99">
        <f t="shared" si="17"/>
        <v>3124946.0400000005</v>
      </c>
      <c r="Q99">
        <f t="shared" si="16"/>
        <v>28025.369999999995</v>
      </c>
    </row>
    <row r="100" spans="1:17" x14ac:dyDescent="0.25">
      <c r="A100" s="1">
        <v>44778.791666666664</v>
      </c>
      <c r="B100">
        <v>3446</v>
      </c>
      <c r="C100">
        <v>600</v>
      </c>
      <c r="D100">
        <v>5783</v>
      </c>
      <c r="E100">
        <v>882</v>
      </c>
      <c r="F100">
        <v>5551</v>
      </c>
      <c r="G100">
        <v>11934</v>
      </c>
      <c r="H100">
        <v>6186</v>
      </c>
      <c r="I100">
        <v>18120</v>
      </c>
      <c r="J100">
        <v>71819.92</v>
      </c>
      <c r="K100">
        <f t="shared" si="13"/>
        <v>53699.92</v>
      </c>
      <c r="L100">
        <f t="shared" si="14"/>
        <v>3.9635717439293598</v>
      </c>
      <c r="M100">
        <f t="shared" si="11"/>
        <v>48332.7</v>
      </c>
      <c r="N100">
        <f t="shared" si="12"/>
        <v>52271.7</v>
      </c>
      <c r="O100">
        <f t="shared" si="15"/>
        <v>100604.4</v>
      </c>
      <c r="P100">
        <f t="shared" si="17"/>
        <v>3153730.5200000005</v>
      </c>
      <c r="Q100">
        <f t="shared" si="16"/>
        <v>28784.479999999996</v>
      </c>
    </row>
    <row r="101" spans="1:17" x14ac:dyDescent="0.25">
      <c r="A101" s="1">
        <v>44778.833333333336</v>
      </c>
      <c r="B101">
        <v>3272</v>
      </c>
      <c r="C101">
        <v>1073</v>
      </c>
      <c r="D101">
        <v>5784</v>
      </c>
      <c r="E101">
        <v>894</v>
      </c>
      <c r="F101">
        <v>6957</v>
      </c>
      <c r="G101">
        <v>13815</v>
      </c>
      <c r="H101">
        <v>2995</v>
      </c>
      <c r="I101">
        <v>16810</v>
      </c>
      <c r="J101">
        <v>69541.600000000006</v>
      </c>
      <c r="K101">
        <f t="shared" si="13"/>
        <v>52731.600000000006</v>
      </c>
      <c r="L101">
        <f t="shared" si="14"/>
        <v>4.1369185008923264</v>
      </c>
      <c r="M101">
        <f t="shared" si="11"/>
        <v>55950.75</v>
      </c>
      <c r="N101">
        <f t="shared" si="12"/>
        <v>25307.749999999996</v>
      </c>
      <c r="O101">
        <f t="shared" si="15"/>
        <v>81258.5</v>
      </c>
      <c r="P101">
        <f t="shared" si="17"/>
        <v>3165447.4200000004</v>
      </c>
      <c r="Q101">
        <f t="shared" si="16"/>
        <v>11716.899999999994</v>
      </c>
    </row>
    <row r="102" spans="1:17" x14ac:dyDescent="0.25">
      <c r="A102" s="1">
        <v>44778.875</v>
      </c>
      <c r="B102">
        <v>2594</v>
      </c>
      <c r="C102">
        <v>1092</v>
      </c>
      <c r="D102">
        <v>5051</v>
      </c>
      <c r="E102">
        <v>1246</v>
      </c>
      <c r="F102">
        <v>8592</v>
      </c>
      <c r="G102">
        <v>14735</v>
      </c>
      <c r="H102">
        <v>263</v>
      </c>
      <c r="I102">
        <v>14998</v>
      </c>
      <c r="J102">
        <v>67271.649999999994</v>
      </c>
      <c r="K102">
        <f t="shared" si="13"/>
        <v>52273.649999999994</v>
      </c>
      <c r="L102">
        <f t="shared" si="14"/>
        <v>4.4853747166288835</v>
      </c>
      <c r="M102">
        <f t="shared" si="11"/>
        <v>59676.75</v>
      </c>
      <c r="N102">
        <f t="shared" si="12"/>
        <v>2222.35</v>
      </c>
      <c r="O102">
        <f t="shared" si="15"/>
        <v>61899.1</v>
      </c>
      <c r="P102">
        <f t="shared" si="17"/>
        <v>3160074.8700000006</v>
      </c>
      <c r="Q102">
        <f t="shared" si="16"/>
        <v>-5372.5499999999956</v>
      </c>
    </row>
    <row r="103" spans="1:17" x14ac:dyDescent="0.25">
      <c r="A103" s="1">
        <v>44778.916666666664</v>
      </c>
      <c r="B103">
        <v>1890</v>
      </c>
      <c r="C103">
        <v>1174</v>
      </c>
      <c r="D103">
        <v>4413</v>
      </c>
      <c r="E103">
        <v>1911</v>
      </c>
      <c r="F103">
        <v>10023</v>
      </c>
      <c r="G103">
        <v>15609</v>
      </c>
      <c r="H103">
        <v>58</v>
      </c>
      <c r="I103">
        <v>15667</v>
      </c>
      <c r="J103">
        <v>65034.53</v>
      </c>
      <c r="K103">
        <f t="shared" si="13"/>
        <v>49367.53</v>
      </c>
      <c r="L103">
        <f t="shared" si="14"/>
        <v>4.1510518925129256</v>
      </c>
      <c r="M103">
        <f t="shared" si="11"/>
        <v>63216.45</v>
      </c>
      <c r="N103">
        <f t="shared" si="12"/>
        <v>490.09999999999997</v>
      </c>
      <c r="O103">
        <f t="shared" si="15"/>
        <v>63706.549999999996</v>
      </c>
      <c r="P103">
        <f t="shared" si="17"/>
        <v>3158746.8900000006</v>
      </c>
      <c r="Q103">
        <f t="shared" si="16"/>
        <v>-1327.9800000000032</v>
      </c>
    </row>
    <row r="104" spans="1:17" x14ac:dyDescent="0.25">
      <c r="A104" s="1">
        <v>44778.958333333336</v>
      </c>
      <c r="B104">
        <v>1653</v>
      </c>
      <c r="C104">
        <v>1412</v>
      </c>
      <c r="D104">
        <v>4251</v>
      </c>
      <c r="E104">
        <v>2407</v>
      </c>
      <c r="F104">
        <v>11703</v>
      </c>
      <c r="G104">
        <v>17366</v>
      </c>
      <c r="H104">
        <v>58</v>
      </c>
      <c r="I104">
        <v>17424</v>
      </c>
      <c r="J104">
        <v>61695.65</v>
      </c>
      <c r="K104">
        <f t="shared" si="13"/>
        <v>44271.65</v>
      </c>
      <c r="L104">
        <f t="shared" si="14"/>
        <v>3.5408430899908172</v>
      </c>
      <c r="M104">
        <f t="shared" si="11"/>
        <v>70332.3</v>
      </c>
      <c r="N104">
        <f t="shared" si="12"/>
        <v>490.09999999999997</v>
      </c>
      <c r="O104">
        <f t="shared" si="15"/>
        <v>70822.400000000009</v>
      </c>
      <c r="P104">
        <f t="shared" si="17"/>
        <v>3167873.6400000006</v>
      </c>
      <c r="Q104">
        <f t="shared" si="16"/>
        <v>9126.7500000000073</v>
      </c>
    </row>
    <row r="105" spans="1:17" x14ac:dyDescent="0.25">
      <c r="A105" s="1">
        <v>44779</v>
      </c>
      <c r="B105">
        <v>1662</v>
      </c>
      <c r="C105">
        <v>1653</v>
      </c>
      <c r="D105">
        <v>4392</v>
      </c>
      <c r="E105">
        <v>3060</v>
      </c>
      <c r="F105">
        <v>13553</v>
      </c>
      <c r="G105">
        <v>19598</v>
      </c>
      <c r="H105">
        <v>58</v>
      </c>
      <c r="I105">
        <v>19656</v>
      </c>
      <c r="J105">
        <v>57943.06</v>
      </c>
      <c r="K105">
        <f t="shared" si="13"/>
        <v>38287.06</v>
      </c>
      <c r="L105">
        <f t="shared" si="14"/>
        <v>2.9478561253561253</v>
      </c>
      <c r="M105">
        <f t="shared" si="11"/>
        <v>79371.899999999994</v>
      </c>
      <c r="N105">
        <f t="shared" si="12"/>
        <v>490.09999999999997</v>
      </c>
      <c r="O105">
        <f t="shared" si="15"/>
        <v>79862</v>
      </c>
      <c r="P105">
        <f t="shared" si="17"/>
        <v>3189792.5800000005</v>
      </c>
      <c r="Q105">
        <f t="shared" si="16"/>
        <v>21918.940000000002</v>
      </c>
    </row>
    <row r="106" spans="1:17" x14ac:dyDescent="0.25">
      <c r="A106" s="1">
        <v>44779.041666666664</v>
      </c>
      <c r="B106">
        <v>1456</v>
      </c>
      <c r="C106">
        <v>1572</v>
      </c>
      <c r="D106">
        <v>3979</v>
      </c>
      <c r="E106">
        <v>3193</v>
      </c>
      <c r="F106">
        <v>14115</v>
      </c>
      <c r="G106">
        <v>19667</v>
      </c>
      <c r="H106">
        <v>58</v>
      </c>
      <c r="I106">
        <v>19725</v>
      </c>
      <c r="J106">
        <v>54770.42</v>
      </c>
      <c r="K106">
        <f t="shared" si="13"/>
        <v>35045.42</v>
      </c>
      <c r="L106">
        <f t="shared" si="14"/>
        <v>2.7767006337135616</v>
      </c>
      <c r="M106">
        <f t="shared" si="11"/>
        <v>79651.349999999991</v>
      </c>
      <c r="N106">
        <f t="shared" si="12"/>
        <v>490.09999999999997</v>
      </c>
      <c r="O106">
        <f t="shared" si="15"/>
        <v>80141.45</v>
      </c>
      <c r="P106">
        <f t="shared" si="17"/>
        <v>3215163.6100000003</v>
      </c>
      <c r="Q106">
        <f t="shared" si="16"/>
        <v>25371.03</v>
      </c>
    </row>
    <row r="107" spans="1:17" x14ac:dyDescent="0.25">
      <c r="A107" s="1">
        <v>44779.083333333336</v>
      </c>
      <c r="B107">
        <v>1176</v>
      </c>
      <c r="C107">
        <v>1519</v>
      </c>
      <c r="D107">
        <v>3417</v>
      </c>
      <c r="E107">
        <v>3012</v>
      </c>
      <c r="F107">
        <v>13816</v>
      </c>
      <c r="G107">
        <v>18752</v>
      </c>
      <c r="H107">
        <v>45</v>
      </c>
      <c r="I107">
        <v>18797</v>
      </c>
      <c r="J107">
        <v>51847.76</v>
      </c>
      <c r="K107">
        <f t="shared" si="13"/>
        <v>33050.76</v>
      </c>
      <c r="L107">
        <f t="shared" si="14"/>
        <v>2.7582997286801088</v>
      </c>
      <c r="M107">
        <f t="shared" si="11"/>
        <v>75945.599999999991</v>
      </c>
      <c r="N107">
        <f t="shared" si="12"/>
        <v>380.24999999999994</v>
      </c>
      <c r="O107">
        <f t="shared" si="15"/>
        <v>76325.849999999991</v>
      </c>
      <c r="P107">
        <f t="shared" si="17"/>
        <v>3239641.7</v>
      </c>
      <c r="Q107">
        <f t="shared" si="16"/>
        <v>24478.089999999989</v>
      </c>
    </row>
    <row r="108" spans="1:17" x14ac:dyDescent="0.25">
      <c r="A108" s="1">
        <v>44779.125</v>
      </c>
      <c r="B108">
        <v>1089</v>
      </c>
      <c r="C108">
        <v>1438</v>
      </c>
      <c r="D108">
        <v>2902</v>
      </c>
      <c r="E108">
        <v>2839</v>
      </c>
      <c r="F108">
        <v>13343</v>
      </c>
      <c r="G108">
        <v>17683</v>
      </c>
      <c r="H108">
        <v>0</v>
      </c>
      <c r="I108">
        <v>17683</v>
      </c>
      <c r="J108">
        <v>49913.82</v>
      </c>
      <c r="K108">
        <f t="shared" si="13"/>
        <v>32230.82</v>
      </c>
      <c r="L108">
        <f t="shared" si="14"/>
        <v>2.822700899168693</v>
      </c>
      <c r="M108">
        <f t="shared" si="11"/>
        <v>71616.149999999994</v>
      </c>
      <c r="N108">
        <f t="shared" si="12"/>
        <v>0</v>
      </c>
      <c r="O108">
        <f t="shared" si="15"/>
        <v>71616.149999999994</v>
      </c>
      <c r="P108">
        <f t="shared" si="17"/>
        <v>3261344.0300000003</v>
      </c>
      <c r="Q108">
        <f t="shared" si="16"/>
        <v>21702.329999999994</v>
      </c>
    </row>
    <row r="109" spans="1:17" x14ac:dyDescent="0.25">
      <c r="A109" s="1">
        <v>44779.166666666664</v>
      </c>
      <c r="B109">
        <v>977</v>
      </c>
      <c r="C109">
        <v>1324</v>
      </c>
      <c r="D109">
        <v>2655</v>
      </c>
      <c r="E109">
        <v>2814</v>
      </c>
      <c r="F109">
        <v>13337</v>
      </c>
      <c r="G109">
        <v>17316</v>
      </c>
      <c r="H109">
        <v>0</v>
      </c>
      <c r="I109">
        <v>17316</v>
      </c>
      <c r="J109">
        <v>48217.9</v>
      </c>
      <c r="K109">
        <f t="shared" si="13"/>
        <v>30901.9</v>
      </c>
      <c r="L109">
        <f t="shared" si="14"/>
        <v>2.7845865095865099</v>
      </c>
      <c r="M109">
        <f t="shared" si="11"/>
        <v>70129.8</v>
      </c>
      <c r="N109">
        <f t="shared" si="12"/>
        <v>0</v>
      </c>
      <c r="O109">
        <f t="shared" si="15"/>
        <v>70129.8</v>
      </c>
      <c r="P109">
        <f t="shared" si="17"/>
        <v>3283255.93</v>
      </c>
      <c r="Q109">
        <f t="shared" si="16"/>
        <v>21911.9</v>
      </c>
    </row>
    <row r="110" spans="1:17" x14ac:dyDescent="0.25">
      <c r="A110" s="1">
        <v>44779.208333333336</v>
      </c>
      <c r="B110">
        <v>733</v>
      </c>
      <c r="C110">
        <v>1160</v>
      </c>
      <c r="D110">
        <v>2427</v>
      </c>
      <c r="E110">
        <v>2989</v>
      </c>
      <c r="F110">
        <v>13186</v>
      </c>
      <c r="G110">
        <v>16773</v>
      </c>
      <c r="H110">
        <v>0</v>
      </c>
      <c r="I110">
        <v>16773</v>
      </c>
      <c r="J110">
        <v>47090.69</v>
      </c>
      <c r="K110">
        <f t="shared" si="13"/>
        <v>30317.690000000002</v>
      </c>
      <c r="L110">
        <f t="shared" si="14"/>
        <v>2.8075293626661897</v>
      </c>
      <c r="M110">
        <f t="shared" si="11"/>
        <v>67930.649999999994</v>
      </c>
      <c r="N110">
        <f t="shared" si="12"/>
        <v>0</v>
      </c>
      <c r="O110">
        <f t="shared" si="15"/>
        <v>67930.649999999994</v>
      </c>
      <c r="P110">
        <f t="shared" si="17"/>
        <v>3304095.89</v>
      </c>
      <c r="Q110">
        <f t="shared" si="16"/>
        <v>20839.959999999992</v>
      </c>
    </row>
    <row r="111" spans="1:17" x14ac:dyDescent="0.25">
      <c r="A111" s="1">
        <v>44779.25</v>
      </c>
      <c r="B111">
        <v>630</v>
      </c>
      <c r="C111">
        <v>1009</v>
      </c>
      <c r="D111">
        <v>2149</v>
      </c>
      <c r="E111">
        <v>3048</v>
      </c>
      <c r="F111">
        <v>12587</v>
      </c>
      <c r="G111">
        <v>15745</v>
      </c>
      <c r="H111">
        <v>0</v>
      </c>
      <c r="I111">
        <v>15745</v>
      </c>
      <c r="J111">
        <v>46751.58</v>
      </c>
      <c r="K111">
        <f t="shared" si="13"/>
        <v>31006.58</v>
      </c>
      <c r="L111">
        <f t="shared" si="14"/>
        <v>2.969296919657034</v>
      </c>
      <c r="M111">
        <f t="shared" si="11"/>
        <v>63767.25</v>
      </c>
      <c r="N111">
        <f t="shared" si="12"/>
        <v>0</v>
      </c>
      <c r="O111">
        <f t="shared" si="15"/>
        <v>63767.25</v>
      </c>
      <c r="P111">
        <f t="shared" si="17"/>
        <v>3321111.56</v>
      </c>
      <c r="Q111">
        <f t="shared" si="16"/>
        <v>17015.669999999998</v>
      </c>
    </row>
    <row r="112" spans="1:17" x14ac:dyDescent="0.25">
      <c r="A112" s="1">
        <v>44779.291666666664</v>
      </c>
      <c r="B112">
        <v>486</v>
      </c>
      <c r="C112">
        <v>900</v>
      </c>
      <c r="D112">
        <v>1869</v>
      </c>
      <c r="E112">
        <v>2833</v>
      </c>
      <c r="F112">
        <v>11903</v>
      </c>
      <c r="G112">
        <v>14672</v>
      </c>
      <c r="H112">
        <v>2</v>
      </c>
      <c r="I112">
        <v>14674</v>
      </c>
      <c r="J112">
        <v>46699.78</v>
      </c>
      <c r="K112">
        <f t="shared" si="13"/>
        <v>32025.78</v>
      </c>
      <c r="L112">
        <f t="shared" si="14"/>
        <v>3.1824846667575302</v>
      </c>
      <c r="M112">
        <f t="shared" si="11"/>
        <v>59421.599999999999</v>
      </c>
      <c r="N112">
        <f t="shared" si="12"/>
        <v>16.899999999999999</v>
      </c>
      <c r="O112">
        <f t="shared" si="15"/>
        <v>59438.5</v>
      </c>
      <c r="P112">
        <f t="shared" si="17"/>
        <v>3333850.2800000003</v>
      </c>
      <c r="Q112">
        <f t="shared" si="16"/>
        <v>12738.720000000001</v>
      </c>
    </row>
    <row r="113" spans="1:17" x14ac:dyDescent="0.25">
      <c r="A113" s="1">
        <v>44779.333333333336</v>
      </c>
      <c r="B113">
        <v>350</v>
      </c>
      <c r="C113">
        <v>709</v>
      </c>
      <c r="D113">
        <v>1552</v>
      </c>
      <c r="E113">
        <v>2726</v>
      </c>
      <c r="F113">
        <v>10898</v>
      </c>
      <c r="G113">
        <v>13158</v>
      </c>
      <c r="H113">
        <v>952</v>
      </c>
      <c r="I113">
        <v>14110</v>
      </c>
      <c r="J113">
        <v>46911.09</v>
      </c>
      <c r="K113">
        <f t="shared" si="13"/>
        <v>32801.089999999997</v>
      </c>
      <c r="L113">
        <f t="shared" si="14"/>
        <v>3.3246697377746277</v>
      </c>
      <c r="M113">
        <f t="shared" si="11"/>
        <v>53289.899999999994</v>
      </c>
      <c r="N113">
        <f t="shared" si="12"/>
        <v>8044.4</v>
      </c>
      <c r="O113">
        <f t="shared" si="15"/>
        <v>61334.299999999996</v>
      </c>
      <c r="P113">
        <f t="shared" si="17"/>
        <v>3348273.49</v>
      </c>
      <c r="Q113">
        <f t="shared" si="16"/>
        <v>14423.21</v>
      </c>
    </row>
    <row r="114" spans="1:17" x14ac:dyDescent="0.25">
      <c r="A114" s="1">
        <v>44779.375</v>
      </c>
      <c r="B114">
        <v>195</v>
      </c>
      <c r="C114">
        <v>449</v>
      </c>
      <c r="D114">
        <v>1241</v>
      </c>
      <c r="E114">
        <v>2074</v>
      </c>
      <c r="F114">
        <v>8108</v>
      </c>
      <c r="G114">
        <v>9798</v>
      </c>
      <c r="H114">
        <v>5138</v>
      </c>
      <c r="I114">
        <v>14936</v>
      </c>
      <c r="J114">
        <v>49128.77</v>
      </c>
      <c r="K114">
        <f t="shared" si="13"/>
        <v>34192.769999999997</v>
      </c>
      <c r="L114">
        <f t="shared" si="14"/>
        <v>3.2892856186395285</v>
      </c>
      <c r="M114">
        <f t="shared" si="11"/>
        <v>39681.9</v>
      </c>
      <c r="N114">
        <f t="shared" si="12"/>
        <v>43416.1</v>
      </c>
      <c r="O114">
        <f t="shared" si="15"/>
        <v>83098</v>
      </c>
      <c r="P114">
        <f t="shared" si="17"/>
        <v>3382242.72</v>
      </c>
      <c r="Q114">
        <f t="shared" si="16"/>
        <v>33969.230000000003</v>
      </c>
    </row>
    <row r="115" spans="1:17" x14ac:dyDescent="0.25">
      <c r="A115" s="1">
        <v>44779.416666666664</v>
      </c>
      <c r="B115">
        <v>531</v>
      </c>
      <c r="C115">
        <v>423</v>
      </c>
      <c r="D115">
        <v>1991</v>
      </c>
      <c r="E115">
        <v>2075</v>
      </c>
      <c r="F115">
        <v>7577</v>
      </c>
      <c r="G115">
        <v>9991</v>
      </c>
      <c r="H115">
        <v>7823</v>
      </c>
      <c r="I115">
        <v>17814</v>
      </c>
      <c r="J115">
        <v>52238.49</v>
      </c>
      <c r="K115">
        <f t="shared" si="13"/>
        <v>34424.49</v>
      </c>
      <c r="L115">
        <f t="shared" si="14"/>
        <v>2.9324402155607947</v>
      </c>
      <c r="M115">
        <f t="shared" si="11"/>
        <v>40463.549999999996</v>
      </c>
      <c r="N115">
        <f t="shared" si="12"/>
        <v>66104.349999999991</v>
      </c>
      <c r="O115">
        <f t="shared" si="15"/>
        <v>106567.9</v>
      </c>
      <c r="P115">
        <f t="shared" si="17"/>
        <v>3436572.1300000004</v>
      </c>
      <c r="Q115">
        <f t="shared" si="16"/>
        <v>54329.409999999996</v>
      </c>
    </row>
    <row r="116" spans="1:17" x14ac:dyDescent="0.25">
      <c r="A116" s="1">
        <v>44779.458333333336</v>
      </c>
      <c r="B116">
        <v>749</v>
      </c>
      <c r="C116">
        <v>336</v>
      </c>
      <c r="D116">
        <v>2163</v>
      </c>
      <c r="E116">
        <v>2565</v>
      </c>
      <c r="F116">
        <v>6889</v>
      </c>
      <c r="G116">
        <v>9389</v>
      </c>
      <c r="H116">
        <v>8925</v>
      </c>
      <c r="I116">
        <v>18314</v>
      </c>
      <c r="J116">
        <v>55655.39</v>
      </c>
      <c r="K116">
        <f t="shared" si="13"/>
        <v>37341.39</v>
      </c>
      <c r="L116">
        <f t="shared" si="14"/>
        <v>3.0389532598012448</v>
      </c>
      <c r="M116">
        <f t="shared" si="11"/>
        <v>38025.449999999997</v>
      </c>
      <c r="N116">
        <f t="shared" si="12"/>
        <v>75416.25</v>
      </c>
      <c r="O116">
        <f t="shared" si="15"/>
        <v>113441.7</v>
      </c>
      <c r="P116">
        <f t="shared" si="17"/>
        <v>3494358.4400000004</v>
      </c>
      <c r="Q116">
        <f t="shared" si="16"/>
        <v>57786.31</v>
      </c>
    </row>
    <row r="117" spans="1:17" x14ac:dyDescent="0.25">
      <c r="A117" s="1">
        <v>44779.5</v>
      </c>
      <c r="B117">
        <v>910</v>
      </c>
      <c r="C117">
        <v>199</v>
      </c>
      <c r="D117">
        <v>2063</v>
      </c>
      <c r="E117">
        <v>2339</v>
      </c>
      <c r="F117">
        <v>5172</v>
      </c>
      <c r="G117">
        <v>7434</v>
      </c>
      <c r="H117">
        <v>8966</v>
      </c>
      <c r="I117">
        <v>16400</v>
      </c>
      <c r="J117">
        <v>59274.48</v>
      </c>
      <c r="K117">
        <f t="shared" si="13"/>
        <v>42874.48</v>
      </c>
      <c r="L117">
        <f t="shared" si="14"/>
        <v>3.6142975609756101</v>
      </c>
      <c r="M117">
        <f t="shared" si="11"/>
        <v>30107.699999999997</v>
      </c>
      <c r="N117">
        <f t="shared" si="12"/>
        <v>75762.7</v>
      </c>
      <c r="O117">
        <f t="shared" si="15"/>
        <v>105870.39999999999</v>
      </c>
      <c r="P117">
        <f t="shared" si="17"/>
        <v>3540954.3600000003</v>
      </c>
      <c r="Q117">
        <f t="shared" si="16"/>
        <v>46595.919999999991</v>
      </c>
    </row>
    <row r="118" spans="1:17" x14ac:dyDescent="0.25">
      <c r="A118" s="1">
        <v>44779.541666666664</v>
      </c>
      <c r="B118">
        <v>1593</v>
      </c>
      <c r="C118">
        <v>202</v>
      </c>
      <c r="D118">
        <v>2634</v>
      </c>
      <c r="E118">
        <v>2207</v>
      </c>
      <c r="F118">
        <v>4377</v>
      </c>
      <c r="G118">
        <v>7214</v>
      </c>
      <c r="H118">
        <v>9031</v>
      </c>
      <c r="I118">
        <v>16245</v>
      </c>
      <c r="J118">
        <v>62655.42</v>
      </c>
      <c r="K118">
        <f t="shared" si="13"/>
        <v>46410.42</v>
      </c>
      <c r="L118">
        <f t="shared" si="14"/>
        <v>3.8569048938134811</v>
      </c>
      <c r="M118">
        <f t="shared" si="11"/>
        <v>29216.699999999997</v>
      </c>
      <c r="N118">
        <f t="shared" si="12"/>
        <v>76311.95</v>
      </c>
      <c r="O118">
        <f t="shared" si="15"/>
        <v>105528.65</v>
      </c>
      <c r="P118">
        <f t="shared" si="17"/>
        <v>3583827.5900000003</v>
      </c>
      <c r="Q118">
        <f t="shared" si="16"/>
        <v>42873.229999999996</v>
      </c>
    </row>
    <row r="119" spans="1:17" x14ac:dyDescent="0.25">
      <c r="A119" s="1">
        <v>44779.583333333336</v>
      </c>
      <c r="B119">
        <v>2425</v>
      </c>
      <c r="C119">
        <v>258</v>
      </c>
      <c r="D119">
        <v>3585</v>
      </c>
      <c r="E119">
        <v>1961</v>
      </c>
      <c r="F119">
        <v>4418</v>
      </c>
      <c r="G119">
        <v>8260</v>
      </c>
      <c r="H119">
        <v>9110</v>
      </c>
      <c r="I119">
        <v>17370</v>
      </c>
      <c r="J119">
        <v>65929.56</v>
      </c>
      <c r="K119">
        <f t="shared" si="13"/>
        <v>48559.56</v>
      </c>
      <c r="L119">
        <f t="shared" si="14"/>
        <v>3.795599309153713</v>
      </c>
      <c r="M119">
        <f t="shared" si="11"/>
        <v>33453</v>
      </c>
      <c r="N119">
        <f t="shared" si="12"/>
        <v>76979.5</v>
      </c>
      <c r="O119">
        <f t="shared" si="15"/>
        <v>110432.5</v>
      </c>
      <c r="P119">
        <f t="shared" si="17"/>
        <v>3628330.5300000003</v>
      </c>
      <c r="Q119">
        <f t="shared" si="16"/>
        <v>44502.94</v>
      </c>
    </row>
    <row r="120" spans="1:17" x14ac:dyDescent="0.25">
      <c r="A120" s="1">
        <v>44779.625</v>
      </c>
      <c r="B120">
        <v>2210</v>
      </c>
      <c r="C120">
        <v>349</v>
      </c>
      <c r="D120">
        <v>3656</v>
      </c>
      <c r="E120">
        <v>1736</v>
      </c>
      <c r="F120">
        <v>4236</v>
      </c>
      <c r="G120">
        <v>8242</v>
      </c>
      <c r="H120">
        <v>8787</v>
      </c>
      <c r="I120">
        <v>17029</v>
      </c>
      <c r="J120">
        <v>68320.639999999999</v>
      </c>
      <c r="K120">
        <f t="shared" si="13"/>
        <v>51291.64</v>
      </c>
      <c r="L120">
        <f t="shared" si="14"/>
        <v>4.0120171472194492</v>
      </c>
      <c r="M120">
        <f t="shared" si="11"/>
        <v>33380.1</v>
      </c>
      <c r="N120">
        <f t="shared" si="12"/>
        <v>74250.149999999994</v>
      </c>
      <c r="O120">
        <f t="shared" si="15"/>
        <v>107630.25</v>
      </c>
      <c r="P120">
        <f t="shared" si="17"/>
        <v>3667640.14</v>
      </c>
      <c r="Q120">
        <f t="shared" si="16"/>
        <v>39309.61</v>
      </c>
    </row>
    <row r="121" spans="1:17" x14ac:dyDescent="0.25">
      <c r="A121" s="1">
        <v>44779.666666666664</v>
      </c>
      <c r="B121">
        <v>2161</v>
      </c>
      <c r="C121">
        <v>425</v>
      </c>
      <c r="D121">
        <v>3855</v>
      </c>
      <c r="E121">
        <v>1459</v>
      </c>
      <c r="F121">
        <v>4048</v>
      </c>
      <c r="G121">
        <v>8328</v>
      </c>
      <c r="H121">
        <v>8149</v>
      </c>
      <c r="I121">
        <v>16477</v>
      </c>
      <c r="J121">
        <v>69328.899999999994</v>
      </c>
      <c r="K121">
        <f t="shared" si="13"/>
        <v>52851.899999999994</v>
      </c>
      <c r="L121">
        <f t="shared" si="14"/>
        <v>4.2076166777932871</v>
      </c>
      <c r="M121">
        <f t="shared" si="11"/>
        <v>33728.400000000001</v>
      </c>
      <c r="N121">
        <f t="shared" si="12"/>
        <v>68859.049999999988</v>
      </c>
      <c r="O121">
        <f t="shared" si="15"/>
        <v>102587.44999999998</v>
      </c>
      <c r="P121">
        <f t="shared" si="17"/>
        <v>3700898.69</v>
      </c>
      <c r="Q121">
        <f t="shared" si="16"/>
        <v>33258.549999999988</v>
      </c>
    </row>
    <row r="122" spans="1:17" x14ac:dyDescent="0.25">
      <c r="A122" s="1">
        <v>44779.708333333336</v>
      </c>
      <c r="B122">
        <v>2549</v>
      </c>
      <c r="C122">
        <v>575</v>
      </c>
      <c r="D122">
        <v>4626</v>
      </c>
      <c r="E122">
        <v>1240</v>
      </c>
      <c r="F122">
        <v>4198</v>
      </c>
      <c r="G122">
        <v>9400</v>
      </c>
      <c r="H122">
        <v>7504</v>
      </c>
      <c r="I122">
        <v>16904</v>
      </c>
      <c r="J122">
        <v>69762.720000000001</v>
      </c>
      <c r="K122">
        <f t="shared" si="13"/>
        <v>52858.720000000001</v>
      </c>
      <c r="L122">
        <f t="shared" si="14"/>
        <v>4.1269947941315666</v>
      </c>
      <c r="M122">
        <f t="shared" si="11"/>
        <v>38070</v>
      </c>
      <c r="N122">
        <f t="shared" si="12"/>
        <v>63408.799999999996</v>
      </c>
      <c r="O122">
        <f t="shared" si="15"/>
        <v>101478.79999999999</v>
      </c>
      <c r="P122">
        <f t="shared" si="17"/>
        <v>3732614.77</v>
      </c>
      <c r="Q122">
        <f t="shared" si="16"/>
        <v>31716.079999999987</v>
      </c>
    </row>
    <row r="123" spans="1:17" x14ac:dyDescent="0.25">
      <c r="A123" s="1">
        <v>44779.75</v>
      </c>
      <c r="B123">
        <v>2997</v>
      </c>
      <c r="C123">
        <v>697</v>
      </c>
      <c r="D123">
        <v>5200</v>
      </c>
      <c r="E123">
        <v>1165</v>
      </c>
      <c r="F123">
        <v>5098</v>
      </c>
      <c r="G123">
        <v>10995</v>
      </c>
      <c r="H123">
        <v>7071</v>
      </c>
      <c r="I123">
        <v>18066</v>
      </c>
      <c r="J123">
        <v>69660.17</v>
      </c>
      <c r="K123">
        <f t="shared" si="13"/>
        <v>51594.17</v>
      </c>
      <c r="L123">
        <f t="shared" si="14"/>
        <v>3.8558712498616186</v>
      </c>
      <c r="M123">
        <f t="shared" si="11"/>
        <v>44529.75</v>
      </c>
      <c r="N123">
        <f t="shared" si="12"/>
        <v>59749.95</v>
      </c>
      <c r="O123">
        <f t="shared" si="15"/>
        <v>104279.7</v>
      </c>
      <c r="P123">
        <f t="shared" si="17"/>
        <v>3767234.3</v>
      </c>
      <c r="Q123">
        <f t="shared" si="16"/>
        <v>34619.53</v>
      </c>
    </row>
    <row r="124" spans="1:17" x14ac:dyDescent="0.25">
      <c r="A124" s="1">
        <v>44779.791666666664</v>
      </c>
      <c r="B124">
        <v>3264</v>
      </c>
      <c r="C124">
        <v>880</v>
      </c>
      <c r="D124">
        <v>5633</v>
      </c>
      <c r="E124">
        <v>1267</v>
      </c>
      <c r="F124">
        <v>6711</v>
      </c>
      <c r="G124">
        <v>13224</v>
      </c>
      <c r="H124">
        <v>5888</v>
      </c>
      <c r="I124">
        <v>19112</v>
      </c>
      <c r="J124">
        <v>68454.44</v>
      </c>
      <c r="K124">
        <f t="shared" si="13"/>
        <v>49342.44</v>
      </c>
      <c r="L124">
        <f t="shared" si="14"/>
        <v>3.5817517789870239</v>
      </c>
      <c r="M124">
        <f t="shared" si="11"/>
        <v>53557.2</v>
      </c>
      <c r="N124">
        <f t="shared" si="12"/>
        <v>49753.599999999999</v>
      </c>
      <c r="O124">
        <f t="shared" si="15"/>
        <v>103310.79999999999</v>
      </c>
      <c r="P124">
        <f t="shared" si="17"/>
        <v>3802090.6599999997</v>
      </c>
      <c r="Q124">
        <f t="shared" si="16"/>
        <v>34856.359999999986</v>
      </c>
    </row>
    <row r="125" spans="1:17" x14ac:dyDescent="0.25">
      <c r="A125" s="1">
        <v>44779.833333333336</v>
      </c>
      <c r="B125">
        <v>3095</v>
      </c>
      <c r="C125">
        <v>1097</v>
      </c>
      <c r="D125">
        <v>5574</v>
      </c>
      <c r="E125">
        <v>1550</v>
      </c>
      <c r="F125">
        <v>9058</v>
      </c>
      <c r="G125">
        <v>15730</v>
      </c>
      <c r="H125">
        <v>2450</v>
      </c>
      <c r="I125">
        <v>18180</v>
      </c>
      <c r="J125">
        <v>66193.52</v>
      </c>
      <c r="K125">
        <f t="shared" si="13"/>
        <v>48013.520000000004</v>
      </c>
      <c r="L125">
        <f t="shared" si="14"/>
        <v>3.6410077007700772</v>
      </c>
      <c r="M125">
        <f t="shared" si="11"/>
        <v>63706.5</v>
      </c>
      <c r="N125">
        <f t="shared" si="12"/>
        <v>20702.5</v>
      </c>
      <c r="O125">
        <f t="shared" si="15"/>
        <v>84409</v>
      </c>
      <c r="P125">
        <f t="shared" si="17"/>
        <v>3820306.1399999997</v>
      </c>
      <c r="Q125">
        <f t="shared" si="16"/>
        <v>18215.479999999996</v>
      </c>
    </row>
    <row r="126" spans="1:17" x14ac:dyDescent="0.25">
      <c r="A126" s="1">
        <v>44779.875</v>
      </c>
      <c r="B126">
        <v>2643</v>
      </c>
      <c r="C126">
        <v>1058</v>
      </c>
      <c r="D126">
        <v>5092</v>
      </c>
      <c r="E126">
        <v>1948</v>
      </c>
      <c r="F126">
        <v>10966</v>
      </c>
      <c r="G126">
        <v>17116</v>
      </c>
      <c r="H126">
        <v>180</v>
      </c>
      <c r="I126">
        <v>17296</v>
      </c>
      <c r="J126">
        <v>64143.839999999997</v>
      </c>
      <c r="K126">
        <f t="shared" si="13"/>
        <v>46847.839999999997</v>
      </c>
      <c r="L126">
        <f t="shared" si="14"/>
        <v>3.7085938945420907</v>
      </c>
      <c r="M126">
        <f t="shared" si="11"/>
        <v>69319.8</v>
      </c>
      <c r="N126">
        <f t="shared" si="12"/>
        <v>1520.9999999999998</v>
      </c>
      <c r="O126">
        <f t="shared" si="15"/>
        <v>70840.800000000003</v>
      </c>
      <c r="P126">
        <f t="shared" si="17"/>
        <v>3827003.0999999996</v>
      </c>
      <c r="Q126">
        <f t="shared" si="16"/>
        <v>6696.9600000000064</v>
      </c>
    </row>
    <row r="127" spans="1:17" x14ac:dyDescent="0.25">
      <c r="A127" s="1">
        <v>44779.916666666664</v>
      </c>
      <c r="B127">
        <v>2205</v>
      </c>
      <c r="C127">
        <v>1215</v>
      </c>
      <c r="D127">
        <v>4777</v>
      </c>
      <c r="E127">
        <v>2518</v>
      </c>
      <c r="F127">
        <v>11736</v>
      </c>
      <c r="G127">
        <v>17727</v>
      </c>
      <c r="H127">
        <v>0</v>
      </c>
      <c r="I127">
        <v>17727</v>
      </c>
      <c r="J127">
        <v>62274.57</v>
      </c>
      <c r="K127">
        <f t="shared" si="13"/>
        <v>44547.57</v>
      </c>
      <c r="L127">
        <f t="shared" si="14"/>
        <v>3.5129785073616517</v>
      </c>
      <c r="M127">
        <f t="shared" si="11"/>
        <v>71794.349999999991</v>
      </c>
      <c r="N127">
        <f t="shared" si="12"/>
        <v>0</v>
      </c>
      <c r="O127">
        <f t="shared" si="15"/>
        <v>71794.349999999991</v>
      </c>
      <c r="P127">
        <f t="shared" si="17"/>
        <v>3836522.8799999994</v>
      </c>
      <c r="Q127">
        <f t="shared" si="16"/>
        <v>9519.7799999999916</v>
      </c>
    </row>
    <row r="128" spans="1:17" x14ac:dyDescent="0.25">
      <c r="A128" s="1">
        <v>44779.958333333336</v>
      </c>
      <c r="B128">
        <v>1677</v>
      </c>
      <c r="C128">
        <v>1554</v>
      </c>
      <c r="D128">
        <v>4370</v>
      </c>
      <c r="E128">
        <v>2993</v>
      </c>
      <c r="F128">
        <v>12099</v>
      </c>
      <c r="G128">
        <v>18023</v>
      </c>
      <c r="H128">
        <v>0</v>
      </c>
      <c r="I128">
        <v>18023</v>
      </c>
      <c r="J128">
        <v>59324.51</v>
      </c>
      <c r="K128">
        <f t="shared" si="13"/>
        <v>41301.51</v>
      </c>
      <c r="L128">
        <f t="shared" si="14"/>
        <v>3.2916001775509072</v>
      </c>
      <c r="M128">
        <f t="shared" si="11"/>
        <v>72993.149999999994</v>
      </c>
      <c r="N128">
        <f t="shared" si="12"/>
        <v>0</v>
      </c>
      <c r="O128">
        <f t="shared" si="15"/>
        <v>72993.149999999994</v>
      </c>
      <c r="P128">
        <f t="shared" si="17"/>
        <v>3850191.5199999996</v>
      </c>
      <c r="Q128">
        <f t="shared" si="16"/>
        <v>13668.639999999992</v>
      </c>
    </row>
    <row r="129" spans="1:17" x14ac:dyDescent="0.25">
      <c r="A129" s="1">
        <v>44780</v>
      </c>
      <c r="B129">
        <v>1455</v>
      </c>
      <c r="C129">
        <v>1562</v>
      </c>
      <c r="D129">
        <v>4044</v>
      </c>
      <c r="E129">
        <v>3078</v>
      </c>
      <c r="F129">
        <v>11975</v>
      </c>
      <c r="G129">
        <v>17581</v>
      </c>
      <c r="H129">
        <v>0</v>
      </c>
      <c r="I129">
        <v>17581</v>
      </c>
      <c r="J129">
        <v>56229.83</v>
      </c>
      <c r="K129">
        <f t="shared" si="13"/>
        <v>38648.83</v>
      </c>
      <c r="L129">
        <f t="shared" si="14"/>
        <v>3.1983294465616292</v>
      </c>
      <c r="M129">
        <f t="shared" si="11"/>
        <v>71203.05</v>
      </c>
      <c r="N129">
        <f t="shared" si="12"/>
        <v>0</v>
      </c>
      <c r="O129">
        <f t="shared" si="15"/>
        <v>71203.05</v>
      </c>
      <c r="P129">
        <f t="shared" si="17"/>
        <v>3865164.7399999998</v>
      </c>
      <c r="Q129">
        <f t="shared" si="16"/>
        <v>14973.220000000001</v>
      </c>
    </row>
    <row r="130" spans="1:17" x14ac:dyDescent="0.25">
      <c r="A130" s="1">
        <v>44780.041666666664</v>
      </c>
      <c r="B130">
        <v>1486</v>
      </c>
      <c r="C130">
        <v>1496</v>
      </c>
      <c r="D130">
        <v>3783</v>
      </c>
      <c r="E130">
        <v>3134</v>
      </c>
      <c r="F130">
        <v>11301</v>
      </c>
      <c r="G130">
        <v>16580</v>
      </c>
      <c r="H130">
        <v>0</v>
      </c>
      <c r="I130">
        <v>16580</v>
      </c>
      <c r="J130">
        <v>53113.59</v>
      </c>
      <c r="K130">
        <f t="shared" si="13"/>
        <v>36533.589999999997</v>
      </c>
      <c r="L130">
        <f t="shared" si="14"/>
        <v>3.2034734620024121</v>
      </c>
      <c r="M130">
        <f t="shared" ref="M130:M193" si="18">$T$3*G130</f>
        <v>67149</v>
      </c>
      <c r="N130">
        <f t="shared" ref="N130:N193" si="19">$T$4*H130</f>
        <v>0</v>
      </c>
      <c r="O130">
        <f t="shared" si="15"/>
        <v>67149</v>
      </c>
      <c r="P130">
        <f t="shared" si="17"/>
        <v>3879200.15</v>
      </c>
      <c r="Q130">
        <f t="shared" si="16"/>
        <v>14035.410000000003</v>
      </c>
    </row>
    <row r="131" spans="1:17" x14ac:dyDescent="0.25">
      <c r="A131" s="1">
        <v>44780.083333333336</v>
      </c>
      <c r="B131">
        <v>1376</v>
      </c>
      <c r="C131">
        <v>1329</v>
      </c>
      <c r="D131">
        <v>3461</v>
      </c>
      <c r="E131">
        <v>3311</v>
      </c>
      <c r="F131">
        <v>11487</v>
      </c>
      <c r="G131">
        <v>16276</v>
      </c>
      <c r="H131">
        <v>0</v>
      </c>
      <c r="I131">
        <v>16276</v>
      </c>
      <c r="J131">
        <v>50611.73</v>
      </c>
      <c r="K131">
        <f t="shared" ref="K131:K194" si="20">J131-I131</f>
        <v>34335.730000000003</v>
      </c>
      <c r="L131">
        <f t="shared" ref="L131:L194" si="21">J131/I131</f>
        <v>3.1095926517571888</v>
      </c>
      <c r="M131">
        <f t="shared" si="18"/>
        <v>65917.8</v>
      </c>
      <c r="N131">
        <f t="shared" si="19"/>
        <v>0</v>
      </c>
      <c r="O131">
        <f t="shared" ref="O131:O194" si="22">SUM(M131:N131)</f>
        <v>65917.8</v>
      </c>
      <c r="P131">
        <f t="shared" si="17"/>
        <v>3894506.2199999997</v>
      </c>
      <c r="Q131">
        <f t="shared" ref="Q131:Q194" si="23">O131-J131</f>
        <v>15306.07</v>
      </c>
    </row>
    <row r="132" spans="1:17" x14ac:dyDescent="0.25">
      <c r="A132" s="1">
        <v>44780.125</v>
      </c>
      <c r="B132">
        <v>1142</v>
      </c>
      <c r="C132">
        <v>1215</v>
      </c>
      <c r="D132">
        <v>3022</v>
      </c>
      <c r="E132">
        <v>3370</v>
      </c>
      <c r="F132">
        <v>12186</v>
      </c>
      <c r="G132">
        <v>16423</v>
      </c>
      <c r="H132">
        <v>0</v>
      </c>
      <c r="I132">
        <v>16423</v>
      </c>
      <c r="J132">
        <v>48832.4</v>
      </c>
      <c r="K132">
        <f t="shared" si="20"/>
        <v>32409.4</v>
      </c>
      <c r="L132">
        <f t="shared" si="21"/>
        <v>2.9734153321561227</v>
      </c>
      <c r="M132">
        <f t="shared" si="18"/>
        <v>66513.149999999994</v>
      </c>
      <c r="N132">
        <f t="shared" si="19"/>
        <v>0</v>
      </c>
      <c r="O132">
        <f t="shared" si="22"/>
        <v>66513.149999999994</v>
      </c>
      <c r="P132">
        <f t="shared" ref="P132:P195" si="24">O132-J132+P131</f>
        <v>3912186.9699999997</v>
      </c>
      <c r="Q132">
        <f t="shared" si="23"/>
        <v>17680.749999999993</v>
      </c>
    </row>
    <row r="133" spans="1:17" x14ac:dyDescent="0.25">
      <c r="A133" s="1">
        <v>44780.166666666664</v>
      </c>
      <c r="B133">
        <v>841</v>
      </c>
      <c r="C133">
        <v>1100</v>
      </c>
      <c r="D133">
        <v>2589</v>
      </c>
      <c r="E133">
        <v>3145</v>
      </c>
      <c r="F133">
        <v>12026</v>
      </c>
      <c r="G133">
        <v>15715</v>
      </c>
      <c r="H133">
        <v>0</v>
      </c>
      <c r="I133">
        <v>15715</v>
      </c>
      <c r="J133">
        <v>47222.25</v>
      </c>
      <c r="K133">
        <f t="shared" si="20"/>
        <v>31507.25</v>
      </c>
      <c r="L133">
        <f t="shared" si="21"/>
        <v>3.0049156856506523</v>
      </c>
      <c r="M133">
        <f t="shared" si="18"/>
        <v>63645.75</v>
      </c>
      <c r="N133">
        <f t="shared" si="19"/>
        <v>0</v>
      </c>
      <c r="O133">
        <f t="shared" si="22"/>
        <v>63645.75</v>
      </c>
      <c r="P133">
        <f t="shared" si="24"/>
        <v>3928610.4699999997</v>
      </c>
      <c r="Q133">
        <f t="shared" si="23"/>
        <v>16423.5</v>
      </c>
    </row>
    <row r="134" spans="1:17" x14ac:dyDescent="0.25">
      <c r="A134" s="1">
        <v>44780.208333333336</v>
      </c>
      <c r="B134">
        <v>663</v>
      </c>
      <c r="C134">
        <v>1071</v>
      </c>
      <c r="D134">
        <v>2105</v>
      </c>
      <c r="E134">
        <v>3102</v>
      </c>
      <c r="F134">
        <v>11377</v>
      </c>
      <c r="G134">
        <v>14552</v>
      </c>
      <c r="H134">
        <v>0</v>
      </c>
      <c r="I134">
        <v>14552</v>
      </c>
      <c r="J134">
        <v>46077.9</v>
      </c>
      <c r="K134">
        <f t="shared" si="20"/>
        <v>31525.9</v>
      </c>
      <c r="L134">
        <f t="shared" si="21"/>
        <v>3.1664307311709732</v>
      </c>
      <c r="M134">
        <f t="shared" si="18"/>
        <v>58935.6</v>
      </c>
      <c r="N134">
        <f t="shared" si="19"/>
        <v>0</v>
      </c>
      <c r="O134">
        <f t="shared" si="22"/>
        <v>58935.6</v>
      </c>
      <c r="P134">
        <f t="shared" si="24"/>
        <v>3941468.17</v>
      </c>
      <c r="Q134">
        <f t="shared" si="23"/>
        <v>12857.699999999997</v>
      </c>
    </row>
    <row r="135" spans="1:17" x14ac:dyDescent="0.25">
      <c r="A135" s="1">
        <v>44780.25</v>
      </c>
      <c r="B135">
        <v>571</v>
      </c>
      <c r="C135">
        <v>1052</v>
      </c>
      <c r="D135">
        <v>1825</v>
      </c>
      <c r="E135">
        <v>3053</v>
      </c>
      <c r="F135">
        <v>10651</v>
      </c>
      <c r="G135">
        <v>13528</v>
      </c>
      <c r="H135">
        <v>0</v>
      </c>
      <c r="I135">
        <v>13528</v>
      </c>
      <c r="J135">
        <v>45476.88</v>
      </c>
      <c r="K135">
        <f t="shared" si="20"/>
        <v>31948.879999999997</v>
      </c>
      <c r="L135">
        <f t="shared" si="21"/>
        <v>3.3616853932584267</v>
      </c>
      <c r="M135">
        <f t="shared" si="18"/>
        <v>54788.399999999994</v>
      </c>
      <c r="N135">
        <f t="shared" si="19"/>
        <v>0</v>
      </c>
      <c r="O135">
        <f t="shared" si="22"/>
        <v>54788.399999999994</v>
      </c>
      <c r="P135">
        <f t="shared" si="24"/>
        <v>3950779.69</v>
      </c>
      <c r="Q135">
        <f t="shared" si="23"/>
        <v>9311.5199999999968</v>
      </c>
    </row>
    <row r="136" spans="1:17" x14ac:dyDescent="0.25">
      <c r="A136" s="1">
        <v>44780.291666666664</v>
      </c>
      <c r="B136">
        <v>413</v>
      </c>
      <c r="C136">
        <v>942</v>
      </c>
      <c r="D136">
        <v>1607</v>
      </c>
      <c r="E136">
        <v>3012</v>
      </c>
      <c r="F136">
        <v>10093</v>
      </c>
      <c r="G136">
        <v>12642</v>
      </c>
      <c r="H136">
        <v>2</v>
      </c>
      <c r="I136">
        <v>12644</v>
      </c>
      <c r="J136">
        <v>45123.95</v>
      </c>
      <c r="K136">
        <f t="shared" si="20"/>
        <v>32479.949999999997</v>
      </c>
      <c r="L136">
        <f t="shared" si="21"/>
        <v>3.5688033850047449</v>
      </c>
      <c r="M136">
        <f t="shared" si="18"/>
        <v>51200.1</v>
      </c>
      <c r="N136">
        <f t="shared" si="19"/>
        <v>16.899999999999999</v>
      </c>
      <c r="O136">
        <f t="shared" si="22"/>
        <v>51217</v>
      </c>
      <c r="P136">
        <f t="shared" si="24"/>
        <v>3956872.7399999998</v>
      </c>
      <c r="Q136">
        <f t="shared" si="23"/>
        <v>6093.0500000000029</v>
      </c>
    </row>
    <row r="137" spans="1:17" x14ac:dyDescent="0.25">
      <c r="A137" s="1">
        <v>44780.333333333336</v>
      </c>
      <c r="B137">
        <v>250</v>
      </c>
      <c r="C137">
        <v>844</v>
      </c>
      <c r="D137">
        <v>1425</v>
      </c>
      <c r="E137">
        <v>2529</v>
      </c>
      <c r="F137">
        <v>9097</v>
      </c>
      <c r="G137">
        <v>11365</v>
      </c>
      <c r="H137">
        <v>1080</v>
      </c>
      <c r="I137">
        <v>12445</v>
      </c>
      <c r="J137">
        <v>45175.26</v>
      </c>
      <c r="K137">
        <f t="shared" si="20"/>
        <v>32730.260000000002</v>
      </c>
      <c r="L137">
        <f t="shared" si="21"/>
        <v>3.6299927681799922</v>
      </c>
      <c r="M137">
        <f t="shared" si="18"/>
        <v>46028.25</v>
      </c>
      <c r="N137">
        <f t="shared" si="19"/>
        <v>9126</v>
      </c>
      <c r="O137">
        <f t="shared" si="22"/>
        <v>55154.25</v>
      </c>
      <c r="P137">
        <f t="shared" si="24"/>
        <v>3966851.73</v>
      </c>
      <c r="Q137">
        <f t="shared" si="23"/>
        <v>9978.989999999998</v>
      </c>
    </row>
    <row r="138" spans="1:17" x14ac:dyDescent="0.25">
      <c r="A138" s="1">
        <v>44780.375</v>
      </c>
      <c r="B138">
        <v>189</v>
      </c>
      <c r="C138">
        <v>765</v>
      </c>
      <c r="D138">
        <v>1352</v>
      </c>
      <c r="E138">
        <v>1683</v>
      </c>
      <c r="F138">
        <v>7852</v>
      </c>
      <c r="G138">
        <v>9969</v>
      </c>
      <c r="H138">
        <v>5803</v>
      </c>
      <c r="I138">
        <v>15772</v>
      </c>
      <c r="J138">
        <v>48250.74</v>
      </c>
      <c r="K138">
        <f t="shared" si="20"/>
        <v>32478.739999999998</v>
      </c>
      <c r="L138">
        <f t="shared" si="21"/>
        <v>3.0592657874714684</v>
      </c>
      <c r="M138">
        <f t="shared" si="18"/>
        <v>40374.449999999997</v>
      </c>
      <c r="N138">
        <f t="shared" si="19"/>
        <v>49035.35</v>
      </c>
      <c r="O138">
        <f t="shared" si="22"/>
        <v>89409.799999999988</v>
      </c>
      <c r="P138">
        <f t="shared" si="24"/>
        <v>4008010.79</v>
      </c>
      <c r="Q138">
        <f t="shared" si="23"/>
        <v>41159.05999999999</v>
      </c>
    </row>
    <row r="139" spans="1:17" x14ac:dyDescent="0.25">
      <c r="A139" s="1">
        <v>44780.416666666664</v>
      </c>
      <c r="B139">
        <v>594</v>
      </c>
      <c r="C139">
        <v>961</v>
      </c>
      <c r="D139">
        <v>2380</v>
      </c>
      <c r="E139">
        <v>1740</v>
      </c>
      <c r="F139">
        <v>8857</v>
      </c>
      <c r="G139">
        <v>12198</v>
      </c>
      <c r="H139">
        <v>8994</v>
      </c>
      <c r="I139">
        <v>21192</v>
      </c>
      <c r="J139">
        <v>52660.79</v>
      </c>
      <c r="K139">
        <f t="shared" si="20"/>
        <v>31468.79</v>
      </c>
      <c r="L139">
        <f t="shared" si="21"/>
        <v>2.4849372404681014</v>
      </c>
      <c r="M139">
        <f t="shared" si="18"/>
        <v>49401.9</v>
      </c>
      <c r="N139">
        <f t="shared" si="19"/>
        <v>75999.299999999988</v>
      </c>
      <c r="O139">
        <f t="shared" si="22"/>
        <v>125401.19999999998</v>
      </c>
      <c r="P139">
        <f t="shared" si="24"/>
        <v>4080751.2</v>
      </c>
      <c r="Q139">
        <f t="shared" si="23"/>
        <v>72740.409999999974</v>
      </c>
    </row>
    <row r="140" spans="1:17" x14ac:dyDescent="0.25">
      <c r="A140" s="1">
        <v>44780.458333333336</v>
      </c>
      <c r="B140">
        <v>822</v>
      </c>
      <c r="C140">
        <v>761</v>
      </c>
      <c r="D140">
        <v>2600</v>
      </c>
      <c r="E140">
        <v>1606</v>
      </c>
      <c r="F140">
        <v>8192</v>
      </c>
      <c r="G140">
        <v>11553</v>
      </c>
      <c r="H140">
        <v>9679</v>
      </c>
      <c r="I140">
        <v>21232</v>
      </c>
      <c r="J140">
        <v>57003.45</v>
      </c>
      <c r="K140">
        <f t="shared" si="20"/>
        <v>35771.449999999997</v>
      </c>
      <c r="L140">
        <f t="shared" si="21"/>
        <v>2.6847894687264504</v>
      </c>
      <c r="M140">
        <f t="shared" si="18"/>
        <v>46789.65</v>
      </c>
      <c r="N140">
        <f t="shared" si="19"/>
        <v>81787.549999999988</v>
      </c>
      <c r="O140">
        <f t="shared" si="22"/>
        <v>128577.19999999998</v>
      </c>
      <c r="P140">
        <f t="shared" si="24"/>
        <v>4152324.95</v>
      </c>
      <c r="Q140">
        <f t="shared" si="23"/>
        <v>71573.749999999985</v>
      </c>
    </row>
    <row r="141" spans="1:17" x14ac:dyDescent="0.25">
      <c r="A141" s="1">
        <v>44780.5</v>
      </c>
      <c r="B141">
        <v>1196</v>
      </c>
      <c r="C141">
        <v>606</v>
      </c>
      <c r="D141">
        <v>2763</v>
      </c>
      <c r="E141">
        <v>1026</v>
      </c>
      <c r="F141">
        <v>6742</v>
      </c>
      <c r="G141">
        <v>10111</v>
      </c>
      <c r="H141">
        <v>9599</v>
      </c>
      <c r="I141">
        <v>19710</v>
      </c>
      <c r="J141">
        <v>61224.01</v>
      </c>
      <c r="K141">
        <f t="shared" si="20"/>
        <v>41514.01</v>
      </c>
      <c r="L141">
        <f t="shared" si="21"/>
        <v>3.1062409944190765</v>
      </c>
      <c r="M141">
        <f t="shared" si="18"/>
        <v>40949.549999999996</v>
      </c>
      <c r="N141">
        <f t="shared" si="19"/>
        <v>81111.549999999988</v>
      </c>
      <c r="O141">
        <f t="shared" si="22"/>
        <v>122061.09999999998</v>
      </c>
      <c r="P141">
        <f t="shared" si="24"/>
        <v>4213162.04</v>
      </c>
      <c r="Q141">
        <f t="shared" si="23"/>
        <v>60837.089999999975</v>
      </c>
    </row>
    <row r="142" spans="1:17" x14ac:dyDescent="0.25">
      <c r="A142" s="1">
        <v>44780.541666666664</v>
      </c>
      <c r="B142">
        <v>1496</v>
      </c>
      <c r="C142">
        <v>637</v>
      </c>
      <c r="D142">
        <v>2888</v>
      </c>
      <c r="E142">
        <v>589</v>
      </c>
      <c r="F142">
        <v>5180</v>
      </c>
      <c r="G142">
        <v>8705</v>
      </c>
      <c r="H142">
        <v>9500</v>
      </c>
      <c r="I142">
        <v>18205</v>
      </c>
      <c r="J142">
        <v>64820.33</v>
      </c>
      <c r="K142">
        <f t="shared" si="20"/>
        <v>46615.33</v>
      </c>
      <c r="L142">
        <f t="shared" si="21"/>
        <v>3.5605784125240318</v>
      </c>
      <c r="M142">
        <f t="shared" si="18"/>
        <v>35255.25</v>
      </c>
      <c r="N142">
        <f t="shared" si="19"/>
        <v>80275</v>
      </c>
      <c r="O142">
        <f t="shared" si="22"/>
        <v>115530.25</v>
      </c>
      <c r="P142">
        <f t="shared" si="24"/>
        <v>4263871.96</v>
      </c>
      <c r="Q142">
        <f t="shared" si="23"/>
        <v>50709.919999999998</v>
      </c>
    </row>
    <row r="143" spans="1:17" x14ac:dyDescent="0.25">
      <c r="A143" s="1">
        <v>44780.583333333336</v>
      </c>
      <c r="B143">
        <v>1949</v>
      </c>
      <c r="C143">
        <v>601</v>
      </c>
      <c r="D143">
        <v>3339</v>
      </c>
      <c r="E143">
        <v>693</v>
      </c>
      <c r="F143">
        <v>4810</v>
      </c>
      <c r="G143">
        <v>8750</v>
      </c>
      <c r="H143">
        <v>8914</v>
      </c>
      <c r="I143">
        <v>17664</v>
      </c>
      <c r="J143">
        <v>67961.42</v>
      </c>
      <c r="K143">
        <f t="shared" si="20"/>
        <v>50297.42</v>
      </c>
      <c r="L143">
        <f t="shared" si="21"/>
        <v>3.8474535778985506</v>
      </c>
      <c r="M143">
        <f t="shared" si="18"/>
        <v>35437.5</v>
      </c>
      <c r="N143">
        <f t="shared" si="19"/>
        <v>75323.299999999988</v>
      </c>
      <c r="O143">
        <f t="shared" si="22"/>
        <v>110760.79999999999</v>
      </c>
      <c r="P143">
        <f t="shared" si="24"/>
        <v>4306671.34</v>
      </c>
      <c r="Q143">
        <f t="shared" si="23"/>
        <v>42799.37999999999</v>
      </c>
    </row>
    <row r="144" spans="1:17" x14ac:dyDescent="0.25">
      <c r="A144" s="1">
        <v>44780.625</v>
      </c>
      <c r="B144">
        <v>2234</v>
      </c>
      <c r="C144">
        <v>586</v>
      </c>
      <c r="D144">
        <v>3920</v>
      </c>
      <c r="E144">
        <v>852</v>
      </c>
      <c r="F144">
        <v>4813</v>
      </c>
      <c r="G144">
        <v>9319</v>
      </c>
      <c r="H144">
        <v>8589</v>
      </c>
      <c r="I144">
        <v>17908</v>
      </c>
      <c r="J144">
        <v>70335.95</v>
      </c>
      <c r="K144">
        <f t="shared" si="20"/>
        <v>52427.95</v>
      </c>
      <c r="L144">
        <f t="shared" si="21"/>
        <v>3.9276273174000447</v>
      </c>
      <c r="M144">
        <f t="shared" si="18"/>
        <v>37741.949999999997</v>
      </c>
      <c r="N144">
        <f t="shared" si="19"/>
        <v>72577.049999999988</v>
      </c>
      <c r="O144">
        <f t="shared" si="22"/>
        <v>110318.99999999999</v>
      </c>
      <c r="P144">
        <f t="shared" si="24"/>
        <v>4346654.3899999997</v>
      </c>
      <c r="Q144">
        <f t="shared" si="23"/>
        <v>39983.049999999988</v>
      </c>
    </row>
    <row r="145" spans="1:17" x14ac:dyDescent="0.25">
      <c r="A145" s="1">
        <v>44780.666666666664</v>
      </c>
      <c r="B145">
        <v>2759</v>
      </c>
      <c r="C145">
        <v>594</v>
      </c>
      <c r="D145">
        <v>4806</v>
      </c>
      <c r="E145">
        <v>871</v>
      </c>
      <c r="F145">
        <v>4814</v>
      </c>
      <c r="G145">
        <v>10214</v>
      </c>
      <c r="H145">
        <v>8172</v>
      </c>
      <c r="I145">
        <v>18386</v>
      </c>
      <c r="J145">
        <v>72035.990000000005</v>
      </c>
      <c r="K145">
        <f t="shared" si="20"/>
        <v>53649.990000000005</v>
      </c>
      <c r="L145">
        <f t="shared" si="21"/>
        <v>3.9179805286631133</v>
      </c>
      <c r="M145">
        <f t="shared" si="18"/>
        <v>41366.699999999997</v>
      </c>
      <c r="N145">
        <f t="shared" si="19"/>
        <v>69053.399999999994</v>
      </c>
      <c r="O145">
        <f t="shared" si="22"/>
        <v>110420.09999999999</v>
      </c>
      <c r="P145">
        <f t="shared" si="24"/>
        <v>4385038.5</v>
      </c>
      <c r="Q145">
        <f t="shared" si="23"/>
        <v>38384.109999999986</v>
      </c>
    </row>
    <row r="146" spans="1:17" x14ac:dyDescent="0.25">
      <c r="A146" s="1">
        <v>44780.708333333336</v>
      </c>
      <c r="B146">
        <v>3280</v>
      </c>
      <c r="C146">
        <v>605</v>
      </c>
      <c r="D146">
        <v>5435</v>
      </c>
      <c r="E146">
        <v>868</v>
      </c>
      <c r="F146">
        <v>5110</v>
      </c>
      <c r="G146">
        <v>11150</v>
      </c>
      <c r="H146">
        <v>8141</v>
      </c>
      <c r="I146">
        <v>19291</v>
      </c>
      <c r="J146">
        <v>73220.479999999996</v>
      </c>
      <c r="K146">
        <f t="shared" si="20"/>
        <v>53929.479999999996</v>
      </c>
      <c r="L146">
        <f t="shared" si="21"/>
        <v>3.7955772121714788</v>
      </c>
      <c r="M146">
        <f t="shared" si="18"/>
        <v>45157.5</v>
      </c>
      <c r="N146">
        <f t="shared" si="19"/>
        <v>68791.45</v>
      </c>
      <c r="O146">
        <f t="shared" si="22"/>
        <v>113948.95</v>
      </c>
      <c r="P146">
        <f t="shared" si="24"/>
        <v>4425766.97</v>
      </c>
      <c r="Q146">
        <f t="shared" si="23"/>
        <v>40728.47</v>
      </c>
    </row>
    <row r="147" spans="1:17" x14ac:dyDescent="0.25">
      <c r="A147" s="1">
        <v>44780.75</v>
      </c>
      <c r="B147">
        <v>3360</v>
      </c>
      <c r="C147">
        <v>616</v>
      </c>
      <c r="D147">
        <v>5778</v>
      </c>
      <c r="E147">
        <v>834</v>
      </c>
      <c r="F147">
        <v>5640</v>
      </c>
      <c r="G147">
        <v>12034</v>
      </c>
      <c r="H147">
        <v>7690</v>
      </c>
      <c r="I147">
        <v>19724</v>
      </c>
      <c r="J147">
        <v>73449.679999999993</v>
      </c>
      <c r="K147">
        <f t="shared" si="20"/>
        <v>53725.679999999993</v>
      </c>
      <c r="L147">
        <f t="shared" si="21"/>
        <v>3.7238734536605147</v>
      </c>
      <c r="M147">
        <f t="shared" si="18"/>
        <v>48737.7</v>
      </c>
      <c r="N147">
        <f t="shared" si="19"/>
        <v>64980.499999999993</v>
      </c>
      <c r="O147">
        <f t="shared" si="22"/>
        <v>113718.19999999998</v>
      </c>
      <c r="P147">
        <f t="shared" si="24"/>
        <v>4466035.4899999993</v>
      </c>
      <c r="Q147">
        <f t="shared" si="23"/>
        <v>40268.51999999999</v>
      </c>
    </row>
    <row r="148" spans="1:17" x14ac:dyDescent="0.25">
      <c r="A148" s="1">
        <v>44780.791666666664</v>
      </c>
      <c r="B148">
        <v>3357</v>
      </c>
      <c r="C148">
        <v>696</v>
      </c>
      <c r="D148">
        <v>5806</v>
      </c>
      <c r="E148">
        <v>939</v>
      </c>
      <c r="F148">
        <v>6167</v>
      </c>
      <c r="G148">
        <v>12669</v>
      </c>
      <c r="H148">
        <v>6565</v>
      </c>
      <c r="I148">
        <v>19234</v>
      </c>
      <c r="J148">
        <v>72273.36</v>
      </c>
      <c r="K148">
        <f t="shared" si="20"/>
        <v>53039.360000000001</v>
      </c>
      <c r="L148">
        <f t="shared" si="21"/>
        <v>3.7575834459810751</v>
      </c>
      <c r="M148">
        <f t="shared" si="18"/>
        <v>51309.45</v>
      </c>
      <c r="N148">
        <f t="shared" si="19"/>
        <v>55474.249999999993</v>
      </c>
      <c r="O148">
        <f t="shared" si="22"/>
        <v>106783.69999999998</v>
      </c>
      <c r="P148">
        <f t="shared" si="24"/>
        <v>4500545.8299999991</v>
      </c>
      <c r="Q148">
        <f t="shared" si="23"/>
        <v>34510.339999999982</v>
      </c>
    </row>
    <row r="149" spans="1:17" x14ac:dyDescent="0.25">
      <c r="A149" s="1">
        <v>44780.833333333336</v>
      </c>
      <c r="B149">
        <v>3052</v>
      </c>
      <c r="C149">
        <v>813</v>
      </c>
      <c r="D149">
        <v>5543</v>
      </c>
      <c r="E149">
        <v>902</v>
      </c>
      <c r="F149">
        <v>6838</v>
      </c>
      <c r="G149">
        <v>13194</v>
      </c>
      <c r="H149">
        <v>3165</v>
      </c>
      <c r="I149">
        <v>16359</v>
      </c>
      <c r="J149">
        <v>69813.77</v>
      </c>
      <c r="K149">
        <f t="shared" si="20"/>
        <v>53454.770000000004</v>
      </c>
      <c r="L149">
        <f t="shared" si="21"/>
        <v>4.267606210648573</v>
      </c>
      <c r="M149">
        <f t="shared" si="18"/>
        <v>53435.7</v>
      </c>
      <c r="N149">
        <f t="shared" si="19"/>
        <v>26744.249999999996</v>
      </c>
      <c r="O149">
        <f t="shared" si="22"/>
        <v>80179.95</v>
      </c>
      <c r="P149">
        <f t="shared" si="24"/>
        <v>4510912.0099999988</v>
      </c>
      <c r="Q149">
        <f t="shared" si="23"/>
        <v>10366.179999999993</v>
      </c>
    </row>
    <row r="150" spans="1:17" x14ac:dyDescent="0.25">
      <c r="A150" s="1">
        <v>44780.875</v>
      </c>
      <c r="B150">
        <v>2194</v>
      </c>
      <c r="C150">
        <v>819</v>
      </c>
      <c r="D150">
        <v>4567</v>
      </c>
      <c r="E150">
        <v>1132</v>
      </c>
      <c r="F150">
        <v>7152</v>
      </c>
      <c r="G150">
        <v>12537</v>
      </c>
      <c r="H150">
        <v>200</v>
      </c>
      <c r="I150">
        <v>12737</v>
      </c>
      <c r="J150">
        <v>67364.759999999995</v>
      </c>
      <c r="K150">
        <f t="shared" si="20"/>
        <v>54627.759999999995</v>
      </c>
      <c r="L150">
        <f t="shared" si="21"/>
        <v>5.2889031954149326</v>
      </c>
      <c r="M150">
        <f t="shared" si="18"/>
        <v>50774.85</v>
      </c>
      <c r="N150">
        <f t="shared" si="19"/>
        <v>1689.9999999999998</v>
      </c>
      <c r="O150">
        <f t="shared" si="22"/>
        <v>52464.85</v>
      </c>
      <c r="P150">
        <f t="shared" si="24"/>
        <v>4496012.0999999987</v>
      </c>
      <c r="Q150">
        <f t="shared" si="23"/>
        <v>-14899.909999999996</v>
      </c>
    </row>
    <row r="151" spans="1:17" x14ac:dyDescent="0.25">
      <c r="A151" s="1">
        <v>44780.916666666664</v>
      </c>
      <c r="B151">
        <v>1342</v>
      </c>
      <c r="C151">
        <v>1298</v>
      </c>
      <c r="D151">
        <v>3688</v>
      </c>
      <c r="E151">
        <v>1103</v>
      </c>
      <c r="F151">
        <v>7345</v>
      </c>
      <c r="G151">
        <v>12330</v>
      </c>
      <c r="H151">
        <v>0</v>
      </c>
      <c r="I151">
        <v>12330</v>
      </c>
      <c r="J151">
        <v>65238.74</v>
      </c>
      <c r="K151">
        <f t="shared" si="20"/>
        <v>52908.74</v>
      </c>
      <c r="L151">
        <f t="shared" si="21"/>
        <v>5.2910575831305753</v>
      </c>
      <c r="M151">
        <f t="shared" si="18"/>
        <v>49936.5</v>
      </c>
      <c r="N151">
        <f t="shared" si="19"/>
        <v>0</v>
      </c>
      <c r="O151">
        <f t="shared" si="22"/>
        <v>49936.5</v>
      </c>
      <c r="P151">
        <f t="shared" si="24"/>
        <v>4480709.8599999985</v>
      </c>
      <c r="Q151">
        <f t="shared" si="23"/>
        <v>-15302.239999999998</v>
      </c>
    </row>
    <row r="152" spans="1:17" x14ac:dyDescent="0.25">
      <c r="A152" s="1">
        <v>44780.958333333336</v>
      </c>
      <c r="B152">
        <v>1369</v>
      </c>
      <c r="C152">
        <v>1382</v>
      </c>
      <c r="D152">
        <v>3719</v>
      </c>
      <c r="E152">
        <v>1105</v>
      </c>
      <c r="F152">
        <v>8268</v>
      </c>
      <c r="G152">
        <v>13369</v>
      </c>
      <c r="H152">
        <v>0</v>
      </c>
      <c r="I152">
        <v>13369</v>
      </c>
      <c r="J152">
        <v>61584.86</v>
      </c>
      <c r="K152">
        <f t="shared" si="20"/>
        <v>48215.86</v>
      </c>
      <c r="L152">
        <f t="shared" si="21"/>
        <v>4.6065420001495996</v>
      </c>
      <c r="M152">
        <f t="shared" si="18"/>
        <v>54144.45</v>
      </c>
      <c r="N152">
        <f t="shared" si="19"/>
        <v>0</v>
      </c>
      <c r="O152">
        <f t="shared" si="22"/>
        <v>54144.45</v>
      </c>
      <c r="P152">
        <f t="shared" si="24"/>
        <v>4473269.4499999983</v>
      </c>
      <c r="Q152">
        <f t="shared" si="23"/>
        <v>-7440.4100000000035</v>
      </c>
    </row>
    <row r="153" spans="1:17" x14ac:dyDescent="0.25">
      <c r="A153" s="1">
        <v>44781</v>
      </c>
      <c r="B153">
        <v>1383</v>
      </c>
      <c r="C153">
        <v>1462</v>
      </c>
      <c r="D153">
        <v>3615</v>
      </c>
      <c r="E153">
        <v>1653</v>
      </c>
      <c r="F153">
        <v>9182</v>
      </c>
      <c r="G153">
        <v>14259</v>
      </c>
      <c r="H153">
        <v>0</v>
      </c>
      <c r="I153">
        <v>14259</v>
      </c>
      <c r="J153">
        <v>57479.78</v>
      </c>
      <c r="K153">
        <f t="shared" si="20"/>
        <v>43220.78</v>
      </c>
      <c r="L153">
        <f t="shared" si="21"/>
        <v>4.0311227996353178</v>
      </c>
      <c r="M153">
        <f t="shared" si="18"/>
        <v>57748.95</v>
      </c>
      <c r="N153">
        <f t="shared" si="19"/>
        <v>0</v>
      </c>
      <c r="O153">
        <f t="shared" si="22"/>
        <v>57748.95</v>
      </c>
      <c r="P153">
        <f t="shared" si="24"/>
        <v>4473538.6199999982</v>
      </c>
      <c r="Q153">
        <f t="shared" si="23"/>
        <v>269.16999999999825</v>
      </c>
    </row>
    <row r="154" spans="1:17" x14ac:dyDescent="0.25">
      <c r="A154" s="1">
        <v>44781.041666666664</v>
      </c>
      <c r="B154">
        <v>1376</v>
      </c>
      <c r="C154">
        <v>1399</v>
      </c>
      <c r="D154">
        <v>3515</v>
      </c>
      <c r="E154">
        <v>1943</v>
      </c>
      <c r="F154">
        <v>10155</v>
      </c>
      <c r="G154">
        <v>15069</v>
      </c>
      <c r="H154">
        <v>0</v>
      </c>
      <c r="I154">
        <v>15069</v>
      </c>
      <c r="J154">
        <v>54082.75</v>
      </c>
      <c r="K154">
        <f t="shared" si="20"/>
        <v>39013.75</v>
      </c>
      <c r="L154">
        <f t="shared" si="21"/>
        <v>3.5890072333930587</v>
      </c>
      <c r="M154">
        <f t="shared" si="18"/>
        <v>61029.45</v>
      </c>
      <c r="N154">
        <f t="shared" si="19"/>
        <v>0</v>
      </c>
      <c r="O154">
        <f t="shared" si="22"/>
        <v>61029.45</v>
      </c>
      <c r="P154">
        <f t="shared" si="24"/>
        <v>4480485.3199999984</v>
      </c>
      <c r="Q154">
        <f t="shared" si="23"/>
        <v>6946.6999999999971</v>
      </c>
    </row>
    <row r="155" spans="1:17" x14ac:dyDescent="0.25">
      <c r="A155" s="1">
        <v>44781.083333333336</v>
      </c>
      <c r="B155">
        <v>1031</v>
      </c>
      <c r="C155">
        <v>1340</v>
      </c>
      <c r="D155">
        <v>2996</v>
      </c>
      <c r="E155">
        <v>1907</v>
      </c>
      <c r="F155">
        <v>11013</v>
      </c>
      <c r="G155">
        <v>15349</v>
      </c>
      <c r="H155">
        <v>0</v>
      </c>
      <c r="I155">
        <v>15349</v>
      </c>
      <c r="J155">
        <v>51873.4</v>
      </c>
      <c r="K155">
        <f t="shared" si="20"/>
        <v>36524.400000000001</v>
      </c>
      <c r="L155">
        <f t="shared" si="21"/>
        <v>3.3795947618737379</v>
      </c>
      <c r="M155">
        <f t="shared" si="18"/>
        <v>62163.45</v>
      </c>
      <c r="N155">
        <f t="shared" si="19"/>
        <v>0</v>
      </c>
      <c r="O155">
        <f t="shared" si="22"/>
        <v>62163.45</v>
      </c>
      <c r="P155">
        <f t="shared" si="24"/>
        <v>4490775.3699999982</v>
      </c>
      <c r="Q155">
        <f t="shared" si="23"/>
        <v>10290.049999999996</v>
      </c>
    </row>
    <row r="156" spans="1:17" x14ac:dyDescent="0.25">
      <c r="A156" s="1">
        <v>44781.125</v>
      </c>
      <c r="B156">
        <v>747</v>
      </c>
      <c r="C156">
        <v>1380</v>
      </c>
      <c r="D156">
        <v>2337</v>
      </c>
      <c r="E156">
        <v>1781</v>
      </c>
      <c r="F156">
        <v>11600</v>
      </c>
      <c r="G156">
        <v>15317</v>
      </c>
      <c r="H156">
        <v>0</v>
      </c>
      <c r="I156">
        <v>15317</v>
      </c>
      <c r="J156">
        <v>49892.04</v>
      </c>
      <c r="K156">
        <f t="shared" si="20"/>
        <v>34575.040000000001</v>
      </c>
      <c r="L156">
        <f t="shared" si="21"/>
        <v>3.2572984265848404</v>
      </c>
      <c r="M156">
        <f t="shared" si="18"/>
        <v>62033.85</v>
      </c>
      <c r="N156">
        <f t="shared" si="19"/>
        <v>0</v>
      </c>
      <c r="O156">
        <f t="shared" si="22"/>
        <v>62033.85</v>
      </c>
      <c r="P156">
        <f t="shared" si="24"/>
        <v>4502917.1799999978</v>
      </c>
      <c r="Q156">
        <f t="shared" si="23"/>
        <v>12141.809999999998</v>
      </c>
    </row>
    <row r="157" spans="1:17" x14ac:dyDescent="0.25">
      <c r="A157" s="1">
        <v>44781.166666666664</v>
      </c>
      <c r="B157">
        <v>530</v>
      </c>
      <c r="C157">
        <v>1444</v>
      </c>
      <c r="D157">
        <v>1730</v>
      </c>
      <c r="E157">
        <v>1496</v>
      </c>
      <c r="F157">
        <v>11220</v>
      </c>
      <c r="G157">
        <v>14394</v>
      </c>
      <c r="H157">
        <v>0</v>
      </c>
      <c r="I157">
        <v>14394</v>
      </c>
      <c r="J157">
        <v>48565.81</v>
      </c>
      <c r="K157">
        <f t="shared" si="20"/>
        <v>34171.81</v>
      </c>
      <c r="L157">
        <f t="shared" si="21"/>
        <v>3.3740315409198276</v>
      </c>
      <c r="M157">
        <f t="shared" si="18"/>
        <v>58295.7</v>
      </c>
      <c r="N157">
        <f t="shared" si="19"/>
        <v>0</v>
      </c>
      <c r="O157">
        <f t="shared" si="22"/>
        <v>58295.7</v>
      </c>
      <c r="P157">
        <f t="shared" si="24"/>
        <v>4512647.0699999975</v>
      </c>
      <c r="Q157">
        <f t="shared" si="23"/>
        <v>9729.89</v>
      </c>
    </row>
    <row r="158" spans="1:17" x14ac:dyDescent="0.25">
      <c r="A158" s="1">
        <v>44781.208333333336</v>
      </c>
      <c r="B158">
        <v>306</v>
      </c>
      <c r="C158">
        <v>1303</v>
      </c>
      <c r="D158">
        <v>1190</v>
      </c>
      <c r="E158">
        <v>1106</v>
      </c>
      <c r="F158">
        <v>10407</v>
      </c>
      <c r="G158">
        <v>12901</v>
      </c>
      <c r="H158">
        <v>0</v>
      </c>
      <c r="I158">
        <v>12901</v>
      </c>
      <c r="J158">
        <v>48108.68</v>
      </c>
      <c r="K158">
        <f t="shared" si="20"/>
        <v>35207.68</v>
      </c>
      <c r="L158">
        <f t="shared" si="21"/>
        <v>3.7290659638787691</v>
      </c>
      <c r="M158">
        <f t="shared" si="18"/>
        <v>52249.049999999996</v>
      </c>
      <c r="N158">
        <f t="shared" si="19"/>
        <v>0</v>
      </c>
      <c r="O158">
        <f t="shared" si="22"/>
        <v>52249.049999999996</v>
      </c>
      <c r="P158">
        <f t="shared" si="24"/>
        <v>4516787.4399999976</v>
      </c>
      <c r="Q158">
        <f t="shared" si="23"/>
        <v>4140.3699999999953</v>
      </c>
    </row>
    <row r="159" spans="1:17" x14ac:dyDescent="0.25">
      <c r="A159" s="1">
        <v>44781.25</v>
      </c>
      <c r="B159">
        <v>75</v>
      </c>
      <c r="C159">
        <v>1189</v>
      </c>
      <c r="D159">
        <v>916</v>
      </c>
      <c r="E159">
        <v>943</v>
      </c>
      <c r="F159">
        <v>9541</v>
      </c>
      <c r="G159">
        <v>11645</v>
      </c>
      <c r="H159">
        <v>0</v>
      </c>
      <c r="I159">
        <v>11645</v>
      </c>
      <c r="J159">
        <v>48640.73</v>
      </c>
      <c r="K159">
        <f t="shared" si="20"/>
        <v>36995.730000000003</v>
      </c>
      <c r="L159">
        <f t="shared" si="21"/>
        <v>4.1769626449119794</v>
      </c>
      <c r="M159">
        <f t="shared" si="18"/>
        <v>47162.25</v>
      </c>
      <c r="N159">
        <f t="shared" si="19"/>
        <v>0</v>
      </c>
      <c r="O159">
        <f t="shared" si="22"/>
        <v>47162.25</v>
      </c>
      <c r="P159">
        <f t="shared" si="24"/>
        <v>4515308.9599999972</v>
      </c>
      <c r="Q159">
        <f t="shared" si="23"/>
        <v>-1478.4800000000032</v>
      </c>
    </row>
    <row r="160" spans="1:17" x14ac:dyDescent="0.25">
      <c r="A160" s="1">
        <v>44781.291666666664</v>
      </c>
      <c r="B160">
        <v>7</v>
      </c>
      <c r="C160">
        <v>1117</v>
      </c>
      <c r="D160">
        <v>802</v>
      </c>
      <c r="E160">
        <v>1022</v>
      </c>
      <c r="F160">
        <v>8723</v>
      </c>
      <c r="G160">
        <v>10641</v>
      </c>
      <c r="H160">
        <v>1</v>
      </c>
      <c r="I160">
        <v>10642</v>
      </c>
      <c r="J160">
        <v>49944.1</v>
      </c>
      <c r="K160">
        <f t="shared" si="20"/>
        <v>39302.1</v>
      </c>
      <c r="L160">
        <f t="shared" si="21"/>
        <v>4.6931121969554592</v>
      </c>
      <c r="M160">
        <f t="shared" si="18"/>
        <v>43096.049999999996</v>
      </c>
      <c r="N160">
        <f t="shared" si="19"/>
        <v>8.4499999999999993</v>
      </c>
      <c r="O160">
        <f t="shared" si="22"/>
        <v>43104.499999999993</v>
      </c>
      <c r="P160">
        <f t="shared" si="24"/>
        <v>4508469.3599999975</v>
      </c>
      <c r="Q160">
        <f t="shared" si="23"/>
        <v>-6839.6000000000058</v>
      </c>
    </row>
    <row r="161" spans="1:17" x14ac:dyDescent="0.25">
      <c r="A161" s="1">
        <v>44781.333333333336</v>
      </c>
      <c r="B161">
        <v>0</v>
      </c>
      <c r="C161">
        <v>1008</v>
      </c>
      <c r="D161">
        <v>703</v>
      </c>
      <c r="E161">
        <v>1005</v>
      </c>
      <c r="F161">
        <v>7905</v>
      </c>
      <c r="G161">
        <v>9617</v>
      </c>
      <c r="H161">
        <v>972</v>
      </c>
      <c r="I161">
        <v>10589</v>
      </c>
      <c r="J161">
        <v>50542.95</v>
      </c>
      <c r="K161">
        <f t="shared" si="20"/>
        <v>39953.949999999997</v>
      </c>
      <c r="L161">
        <f t="shared" si="21"/>
        <v>4.7731561053923883</v>
      </c>
      <c r="M161">
        <f t="shared" si="18"/>
        <v>38948.85</v>
      </c>
      <c r="N161">
        <f t="shared" si="19"/>
        <v>8213.4</v>
      </c>
      <c r="O161">
        <f t="shared" si="22"/>
        <v>47162.25</v>
      </c>
      <c r="P161">
        <f t="shared" si="24"/>
        <v>4505088.6599999974</v>
      </c>
      <c r="Q161">
        <f t="shared" si="23"/>
        <v>-3380.6999999999971</v>
      </c>
    </row>
    <row r="162" spans="1:17" x14ac:dyDescent="0.25">
      <c r="A162" s="1">
        <v>44781.375</v>
      </c>
      <c r="B162">
        <v>0</v>
      </c>
      <c r="C162">
        <v>741</v>
      </c>
      <c r="D162">
        <v>524</v>
      </c>
      <c r="E162">
        <v>900</v>
      </c>
      <c r="F162">
        <v>7082</v>
      </c>
      <c r="G162">
        <v>8347</v>
      </c>
      <c r="H162">
        <v>5411</v>
      </c>
      <c r="I162">
        <v>13758</v>
      </c>
      <c r="J162">
        <v>53134.5</v>
      </c>
      <c r="K162">
        <f t="shared" si="20"/>
        <v>39376.5</v>
      </c>
      <c r="L162">
        <f t="shared" si="21"/>
        <v>3.8620802442215436</v>
      </c>
      <c r="M162">
        <f t="shared" si="18"/>
        <v>33805.35</v>
      </c>
      <c r="N162">
        <f t="shared" si="19"/>
        <v>45722.95</v>
      </c>
      <c r="O162">
        <f t="shared" si="22"/>
        <v>79528.299999999988</v>
      </c>
      <c r="P162">
        <f t="shared" si="24"/>
        <v>4531482.4599999972</v>
      </c>
      <c r="Q162">
        <f t="shared" si="23"/>
        <v>26393.799999999988</v>
      </c>
    </row>
    <row r="163" spans="1:17" x14ac:dyDescent="0.25">
      <c r="A163" s="1">
        <v>44781.416666666664</v>
      </c>
      <c r="B163">
        <v>6</v>
      </c>
      <c r="C163">
        <v>642</v>
      </c>
      <c r="D163">
        <v>666</v>
      </c>
      <c r="E163">
        <v>684</v>
      </c>
      <c r="F163">
        <v>7530</v>
      </c>
      <c r="G163">
        <v>8838</v>
      </c>
      <c r="H163">
        <v>8920</v>
      </c>
      <c r="I163">
        <v>17758</v>
      </c>
      <c r="J163">
        <v>56905.15</v>
      </c>
      <c r="K163">
        <f t="shared" si="20"/>
        <v>39147.15</v>
      </c>
      <c r="L163">
        <f t="shared" si="21"/>
        <v>3.2044796711341368</v>
      </c>
      <c r="M163">
        <f t="shared" si="18"/>
        <v>35793.9</v>
      </c>
      <c r="N163">
        <f t="shared" si="19"/>
        <v>75374</v>
      </c>
      <c r="O163">
        <f t="shared" si="22"/>
        <v>111167.9</v>
      </c>
      <c r="P163">
        <f t="shared" si="24"/>
        <v>4585745.2099999972</v>
      </c>
      <c r="Q163">
        <f t="shared" si="23"/>
        <v>54262.749999999993</v>
      </c>
    </row>
    <row r="164" spans="1:17" x14ac:dyDescent="0.25">
      <c r="A164" s="1">
        <v>44781.458333333336</v>
      </c>
      <c r="B164">
        <v>94</v>
      </c>
      <c r="C164">
        <v>413</v>
      </c>
      <c r="D164">
        <v>692</v>
      </c>
      <c r="E164">
        <v>325</v>
      </c>
      <c r="F164">
        <v>5333</v>
      </c>
      <c r="G164">
        <v>6438</v>
      </c>
      <c r="H164">
        <v>9727</v>
      </c>
      <c r="I164">
        <v>16165</v>
      </c>
      <c r="J164">
        <v>61009.17</v>
      </c>
      <c r="K164">
        <f t="shared" si="20"/>
        <v>44844.17</v>
      </c>
      <c r="L164">
        <f t="shared" si="21"/>
        <v>3.7741521806371789</v>
      </c>
      <c r="M164">
        <f t="shared" si="18"/>
        <v>26073.899999999998</v>
      </c>
      <c r="N164">
        <f t="shared" si="19"/>
        <v>82193.149999999994</v>
      </c>
      <c r="O164">
        <f t="shared" si="22"/>
        <v>108267.04999999999</v>
      </c>
      <c r="P164">
        <f t="shared" si="24"/>
        <v>4633003.0899999971</v>
      </c>
      <c r="Q164">
        <f t="shared" si="23"/>
        <v>47257.87999999999</v>
      </c>
    </row>
    <row r="165" spans="1:17" x14ac:dyDescent="0.25">
      <c r="A165" s="1">
        <v>44781.5</v>
      </c>
      <c r="B165">
        <v>396</v>
      </c>
      <c r="C165">
        <v>259</v>
      </c>
      <c r="D165">
        <v>919</v>
      </c>
      <c r="E165">
        <v>202</v>
      </c>
      <c r="F165">
        <v>3096</v>
      </c>
      <c r="G165">
        <v>4274</v>
      </c>
      <c r="H165">
        <v>9750</v>
      </c>
      <c r="I165">
        <v>14024</v>
      </c>
      <c r="J165">
        <v>65198.59</v>
      </c>
      <c r="K165">
        <f t="shared" si="20"/>
        <v>51174.59</v>
      </c>
      <c r="L165">
        <f t="shared" si="21"/>
        <v>4.6490723046206499</v>
      </c>
      <c r="M165">
        <f t="shared" si="18"/>
        <v>17309.7</v>
      </c>
      <c r="N165">
        <f t="shared" si="19"/>
        <v>82387.5</v>
      </c>
      <c r="O165">
        <f t="shared" si="22"/>
        <v>99697.2</v>
      </c>
      <c r="P165">
        <f t="shared" si="24"/>
        <v>4667501.6999999974</v>
      </c>
      <c r="Q165">
        <f t="shared" si="23"/>
        <v>34498.61</v>
      </c>
    </row>
    <row r="166" spans="1:17" x14ac:dyDescent="0.25">
      <c r="A166" s="1">
        <v>44781.541666666664</v>
      </c>
      <c r="B166">
        <v>1145</v>
      </c>
      <c r="C166">
        <v>124</v>
      </c>
      <c r="D166">
        <v>1733</v>
      </c>
      <c r="E166">
        <v>147</v>
      </c>
      <c r="F166">
        <v>1729</v>
      </c>
      <c r="G166">
        <v>3586</v>
      </c>
      <c r="H166">
        <v>9488</v>
      </c>
      <c r="I166">
        <v>13074</v>
      </c>
      <c r="J166">
        <v>69279.509999999995</v>
      </c>
      <c r="K166">
        <f t="shared" si="20"/>
        <v>56205.509999999995</v>
      </c>
      <c r="L166">
        <f t="shared" si="21"/>
        <v>5.2990293712712253</v>
      </c>
      <c r="M166">
        <f t="shared" si="18"/>
        <v>14523.3</v>
      </c>
      <c r="N166">
        <f t="shared" si="19"/>
        <v>80173.599999999991</v>
      </c>
      <c r="O166">
        <f t="shared" si="22"/>
        <v>94696.9</v>
      </c>
      <c r="P166">
        <f t="shared" si="24"/>
        <v>4692919.0899999971</v>
      </c>
      <c r="Q166">
        <f t="shared" si="23"/>
        <v>25417.39</v>
      </c>
    </row>
    <row r="167" spans="1:17" x14ac:dyDescent="0.25">
      <c r="A167" s="1">
        <v>44781.583333333336</v>
      </c>
      <c r="B167">
        <v>1912</v>
      </c>
      <c r="C167">
        <v>68</v>
      </c>
      <c r="D167">
        <v>2625</v>
      </c>
      <c r="E167">
        <v>69</v>
      </c>
      <c r="F167">
        <v>1279</v>
      </c>
      <c r="G167">
        <v>3971</v>
      </c>
      <c r="H167">
        <v>9058</v>
      </c>
      <c r="I167">
        <v>13029</v>
      </c>
      <c r="J167">
        <v>72662.28</v>
      </c>
      <c r="K167">
        <f t="shared" si="20"/>
        <v>59633.279999999999</v>
      </c>
      <c r="L167">
        <f t="shared" si="21"/>
        <v>5.5769652314068612</v>
      </c>
      <c r="M167">
        <f t="shared" si="18"/>
        <v>16082.55</v>
      </c>
      <c r="N167">
        <f t="shared" si="19"/>
        <v>76540.099999999991</v>
      </c>
      <c r="O167">
        <f t="shared" si="22"/>
        <v>92622.65</v>
      </c>
      <c r="P167">
        <f t="shared" si="24"/>
        <v>4712879.4599999972</v>
      </c>
      <c r="Q167">
        <f t="shared" si="23"/>
        <v>19960.369999999995</v>
      </c>
    </row>
    <row r="168" spans="1:17" x14ac:dyDescent="0.25">
      <c r="A168" s="1">
        <v>44781.625</v>
      </c>
      <c r="B168">
        <v>2246</v>
      </c>
      <c r="C168">
        <v>89</v>
      </c>
      <c r="D168">
        <v>3150</v>
      </c>
      <c r="E168">
        <v>60</v>
      </c>
      <c r="F168">
        <v>1241</v>
      </c>
      <c r="G168">
        <v>4480</v>
      </c>
      <c r="H168">
        <v>8631</v>
      </c>
      <c r="I168">
        <v>13111</v>
      </c>
      <c r="J168">
        <v>74711.42</v>
      </c>
      <c r="K168">
        <f t="shared" si="20"/>
        <v>61600.42</v>
      </c>
      <c r="L168">
        <f t="shared" si="21"/>
        <v>5.6983769353977571</v>
      </c>
      <c r="M168">
        <f t="shared" si="18"/>
        <v>18144</v>
      </c>
      <c r="N168">
        <f t="shared" si="19"/>
        <v>72931.95</v>
      </c>
      <c r="O168">
        <f t="shared" si="22"/>
        <v>91075.95</v>
      </c>
      <c r="P168">
        <f t="shared" si="24"/>
        <v>4729243.9899999974</v>
      </c>
      <c r="Q168">
        <f t="shared" si="23"/>
        <v>16364.529999999999</v>
      </c>
    </row>
    <row r="169" spans="1:17" x14ac:dyDescent="0.25">
      <c r="A169" s="1">
        <v>44781.666666666664</v>
      </c>
      <c r="B169">
        <v>2258</v>
      </c>
      <c r="C169">
        <v>128</v>
      </c>
      <c r="D169">
        <v>3525</v>
      </c>
      <c r="E169">
        <v>288</v>
      </c>
      <c r="F169">
        <v>1943</v>
      </c>
      <c r="G169">
        <v>5596</v>
      </c>
      <c r="H169">
        <v>8427</v>
      </c>
      <c r="I169">
        <v>14023</v>
      </c>
      <c r="J169">
        <v>76129.25</v>
      </c>
      <c r="K169">
        <f t="shared" si="20"/>
        <v>62106.25</v>
      </c>
      <c r="L169">
        <f t="shared" si="21"/>
        <v>5.428884689438779</v>
      </c>
      <c r="M169">
        <f t="shared" si="18"/>
        <v>22663.8</v>
      </c>
      <c r="N169">
        <f t="shared" si="19"/>
        <v>71208.149999999994</v>
      </c>
      <c r="O169">
        <f t="shared" si="22"/>
        <v>93871.95</v>
      </c>
      <c r="P169">
        <f t="shared" si="24"/>
        <v>4746986.6899999976</v>
      </c>
      <c r="Q169">
        <f t="shared" si="23"/>
        <v>17742.699999999997</v>
      </c>
    </row>
    <row r="170" spans="1:17" x14ac:dyDescent="0.25">
      <c r="A170" s="1">
        <v>44781.708333333336</v>
      </c>
      <c r="B170">
        <v>2193</v>
      </c>
      <c r="C170">
        <v>151</v>
      </c>
      <c r="D170">
        <v>3945</v>
      </c>
      <c r="E170">
        <v>517</v>
      </c>
      <c r="F170">
        <v>2978</v>
      </c>
      <c r="G170">
        <v>7074</v>
      </c>
      <c r="H170">
        <v>8124</v>
      </c>
      <c r="I170">
        <v>15198</v>
      </c>
      <c r="J170">
        <v>76690.66</v>
      </c>
      <c r="K170">
        <f t="shared" si="20"/>
        <v>61492.66</v>
      </c>
      <c r="L170">
        <f t="shared" si="21"/>
        <v>5.0461021186998289</v>
      </c>
      <c r="M170">
        <f t="shared" si="18"/>
        <v>28649.699999999997</v>
      </c>
      <c r="N170">
        <f t="shared" si="19"/>
        <v>68647.799999999988</v>
      </c>
      <c r="O170">
        <f t="shared" si="22"/>
        <v>97297.499999999985</v>
      </c>
      <c r="P170">
        <f t="shared" si="24"/>
        <v>4767593.5299999975</v>
      </c>
      <c r="Q170">
        <f t="shared" si="23"/>
        <v>20606.839999999982</v>
      </c>
    </row>
    <row r="171" spans="1:17" x14ac:dyDescent="0.25">
      <c r="A171" s="1">
        <v>44781.75</v>
      </c>
      <c r="B171">
        <v>2139</v>
      </c>
      <c r="C171">
        <v>159</v>
      </c>
      <c r="D171">
        <v>4104</v>
      </c>
      <c r="E171">
        <v>472</v>
      </c>
      <c r="F171">
        <v>2883</v>
      </c>
      <c r="G171">
        <v>7146</v>
      </c>
      <c r="H171">
        <v>7508</v>
      </c>
      <c r="I171">
        <v>14654</v>
      </c>
      <c r="J171">
        <v>76206.59</v>
      </c>
      <c r="K171">
        <f t="shared" si="20"/>
        <v>61552.59</v>
      </c>
      <c r="L171">
        <f t="shared" si="21"/>
        <v>5.2003951139620579</v>
      </c>
      <c r="M171">
        <f t="shared" si="18"/>
        <v>28941.3</v>
      </c>
      <c r="N171">
        <f t="shared" si="19"/>
        <v>63442.599999999991</v>
      </c>
      <c r="O171">
        <f t="shared" si="22"/>
        <v>92383.9</v>
      </c>
      <c r="P171">
        <f t="shared" si="24"/>
        <v>4783770.8399999971</v>
      </c>
      <c r="Q171">
        <f t="shared" si="23"/>
        <v>16177.309999999998</v>
      </c>
    </row>
    <row r="172" spans="1:17" x14ac:dyDescent="0.25">
      <c r="A172" s="1">
        <v>44781.791666666664</v>
      </c>
      <c r="B172">
        <v>2223</v>
      </c>
      <c r="C172">
        <v>199</v>
      </c>
      <c r="D172">
        <v>3866</v>
      </c>
      <c r="E172">
        <v>170</v>
      </c>
      <c r="F172">
        <v>2900</v>
      </c>
      <c r="G172">
        <v>6965</v>
      </c>
      <c r="H172">
        <v>6174</v>
      </c>
      <c r="I172">
        <v>13139</v>
      </c>
      <c r="J172">
        <v>74499.22</v>
      </c>
      <c r="K172">
        <f t="shared" si="20"/>
        <v>61360.22</v>
      </c>
      <c r="L172">
        <f t="shared" si="21"/>
        <v>5.67008295912931</v>
      </c>
      <c r="M172">
        <f t="shared" si="18"/>
        <v>28208.25</v>
      </c>
      <c r="N172">
        <f t="shared" si="19"/>
        <v>52170.299999999996</v>
      </c>
      <c r="O172">
        <f t="shared" si="22"/>
        <v>80378.549999999988</v>
      </c>
      <c r="P172">
        <f t="shared" si="24"/>
        <v>4789650.1699999971</v>
      </c>
      <c r="Q172">
        <f t="shared" si="23"/>
        <v>5879.3299999999872</v>
      </c>
    </row>
    <row r="173" spans="1:17" x14ac:dyDescent="0.25">
      <c r="A173" s="1">
        <v>44781.833333333336</v>
      </c>
      <c r="B173">
        <v>1898</v>
      </c>
      <c r="C173">
        <v>371</v>
      </c>
      <c r="D173">
        <v>3392</v>
      </c>
      <c r="E173">
        <v>113</v>
      </c>
      <c r="F173">
        <v>2739</v>
      </c>
      <c r="G173">
        <v>6502</v>
      </c>
      <c r="H173">
        <v>2806</v>
      </c>
      <c r="I173">
        <v>9308</v>
      </c>
      <c r="J173">
        <v>71578.66</v>
      </c>
      <c r="K173">
        <f t="shared" si="20"/>
        <v>62270.66</v>
      </c>
      <c r="L173">
        <f t="shared" si="21"/>
        <v>7.6900150408250969</v>
      </c>
      <c r="M173">
        <f t="shared" si="18"/>
        <v>26333.1</v>
      </c>
      <c r="N173">
        <f t="shared" si="19"/>
        <v>23710.699999999997</v>
      </c>
      <c r="O173">
        <f t="shared" si="22"/>
        <v>50043.799999999996</v>
      </c>
      <c r="P173">
        <f t="shared" si="24"/>
        <v>4768115.3099999968</v>
      </c>
      <c r="Q173">
        <f t="shared" si="23"/>
        <v>-21534.860000000008</v>
      </c>
    </row>
    <row r="174" spans="1:17" x14ac:dyDescent="0.25">
      <c r="A174" s="1">
        <v>44781.875</v>
      </c>
      <c r="B174">
        <v>1672</v>
      </c>
      <c r="C174">
        <v>612</v>
      </c>
      <c r="D174">
        <v>3461</v>
      </c>
      <c r="E174">
        <v>127</v>
      </c>
      <c r="F174">
        <v>2889</v>
      </c>
      <c r="G174">
        <v>6961</v>
      </c>
      <c r="H174">
        <v>147</v>
      </c>
      <c r="I174">
        <v>7108</v>
      </c>
      <c r="J174">
        <v>68976.89</v>
      </c>
      <c r="K174">
        <f t="shared" si="20"/>
        <v>61868.89</v>
      </c>
      <c r="L174">
        <f t="shared" si="21"/>
        <v>9.7041207090602146</v>
      </c>
      <c r="M174">
        <f t="shared" si="18"/>
        <v>28192.05</v>
      </c>
      <c r="N174">
        <f t="shared" si="19"/>
        <v>1242.1499999999999</v>
      </c>
      <c r="O174">
        <f t="shared" si="22"/>
        <v>29434.2</v>
      </c>
      <c r="P174">
        <f t="shared" si="24"/>
        <v>4728572.6199999964</v>
      </c>
      <c r="Q174">
        <f t="shared" si="23"/>
        <v>-39542.69</v>
      </c>
    </row>
    <row r="175" spans="1:17" x14ac:dyDescent="0.25">
      <c r="A175" s="1">
        <v>44781.916666666664</v>
      </c>
      <c r="B175">
        <v>1488</v>
      </c>
      <c r="C175">
        <v>946</v>
      </c>
      <c r="D175">
        <v>3704</v>
      </c>
      <c r="E175">
        <v>192</v>
      </c>
      <c r="F175">
        <v>3416</v>
      </c>
      <c r="G175">
        <v>8066</v>
      </c>
      <c r="H175">
        <v>0</v>
      </c>
      <c r="I175">
        <v>8066</v>
      </c>
      <c r="J175">
        <v>66813.55</v>
      </c>
      <c r="K175">
        <f t="shared" si="20"/>
        <v>58747.55</v>
      </c>
      <c r="L175">
        <f t="shared" si="21"/>
        <v>8.2833560624845024</v>
      </c>
      <c r="M175">
        <f t="shared" si="18"/>
        <v>32667.3</v>
      </c>
      <c r="N175">
        <f t="shared" si="19"/>
        <v>0</v>
      </c>
      <c r="O175">
        <f t="shared" si="22"/>
        <v>32667.3</v>
      </c>
      <c r="P175">
        <f t="shared" si="24"/>
        <v>4694426.3699999964</v>
      </c>
      <c r="Q175">
        <f t="shared" si="23"/>
        <v>-34146.25</v>
      </c>
    </row>
    <row r="176" spans="1:17" x14ac:dyDescent="0.25">
      <c r="A176" s="1">
        <v>44781.958333333336</v>
      </c>
      <c r="B176">
        <v>1092</v>
      </c>
      <c r="C176">
        <v>1380</v>
      </c>
      <c r="D176">
        <v>3261</v>
      </c>
      <c r="E176">
        <v>182</v>
      </c>
      <c r="F176">
        <v>4438</v>
      </c>
      <c r="G176">
        <v>9079</v>
      </c>
      <c r="H176">
        <v>0</v>
      </c>
      <c r="I176">
        <v>9079</v>
      </c>
      <c r="J176">
        <v>62985.81</v>
      </c>
      <c r="K176">
        <f t="shared" si="20"/>
        <v>53906.81</v>
      </c>
      <c r="L176">
        <f t="shared" si="21"/>
        <v>6.9375272607115317</v>
      </c>
      <c r="M176">
        <f t="shared" si="18"/>
        <v>36769.949999999997</v>
      </c>
      <c r="N176">
        <f t="shared" si="19"/>
        <v>0</v>
      </c>
      <c r="O176">
        <f t="shared" si="22"/>
        <v>36769.949999999997</v>
      </c>
      <c r="P176">
        <f t="shared" si="24"/>
        <v>4668210.5099999961</v>
      </c>
      <c r="Q176">
        <f t="shared" si="23"/>
        <v>-26215.86</v>
      </c>
    </row>
    <row r="177" spans="1:17" x14ac:dyDescent="0.25">
      <c r="A177" s="1">
        <v>44782</v>
      </c>
      <c r="B177">
        <v>834</v>
      </c>
      <c r="C177">
        <v>1511</v>
      </c>
      <c r="D177">
        <v>2887</v>
      </c>
      <c r="E177">
        <v>152</v>
      </c>
      <c r="F177">
        <v>5640</v>
      </c>
      <c r="G177">
        <v>10038</v>
      </c>
      <c r="H177">
        <v>0</v>
      </c>
      <c r="I177">
        <v>10038</v>
      </c>
      <c r="J177">
        <v>58744.13</v>
      </c>
      <c r="K177">
        <f t="shared" si="20"/>
        <v>48706.13</v>
      </c>
      <c r="L177">
        <f t="shared" si="21"/>
        <v>5.8521747360031879</v>
      </c>
      <c r="M177">
        <f t="shared" si="18"/>
        <v>40653.9</v>
      </c>
      <c r="N177">
        <f t="shared" si="19"/>
        <v>0</v>
      </c>
      <c r="O177">
        <f t="shared" si="22"/>
        <v>40653.9</v>
      </c>
      <c r="P177">
        <f t="shared" si="24"/>
        <v>4650120.2799999956</v>
      </c>
      <c r="Q177">
        <f t="shared" si="23"/>
        <v>-18090.229999999996</v>
      </c>
    </row>
    <row r="178" spans="1:17" x14ac:dyDescent="0.25">
      <c r="A178" s="1">
        <v>44782.041666666664</v>
      </c>
      <c r="B178">
        <v>517</v>
      </c>
      <c r="C178">
        <v>1551</v>
      </c>
      <c r="D178">
        <v>2421</v>
      </c>
      <c r="E178">
        <v>184</v>
      </c>
      <c r="F178">
        <v>7025</v>
      </c>
      <c r="G178">
        <v>10997</v>
      </c>
      <c r="H178">
        <v>0</v>
      </c>
      <c r="I178">
        <v>10997</v>
      </c>
      <c r="J178">
        <v>55008.89</v>
      </c>
      <c r="K178">
        <f t="shared" si="20"/>
        <v>44011.89</v>
      </c>
      <c r="L178">
        <f t="shared" si="21"/>
        <v>5.0021724106574519</v>
      </c>
      <c r="M178">
        <f t="shared" si="18"/>
        <v>44537.85</v>
      </c>
      <c r="N178">
        <f t="shared" si="19"/>
        <v>0</v>
      </c>
      <c r="O178">
        <f t="shared" si="22"/>
        <v>44537.85</v>
      </c>
      <c r="P178">
        <f t="shared" si="24"/>
        <v>4639649.2399999956</v>
      </c>
      <c r="Q178">
        <f t="shared" si="23"/>
        <v>-10471.040000000001</v>
      </c>
    </row>
    <row r="179" spans="1:17" x14ac:dyDescent="0.25">
      <c r="A179" s="1">
        <v>44782.083333333336</v>
      </c>
      <c r="B179">
        <v>338</v>
      </c>
      <c r="C179">
        <v>1451</v>
      </c>
      <c r="D179">
        <v>1964</v>
      </c>
      <c r="E179">
        <v>267</v>
      </c>
      <c r="F179">
        <v>8001</v>
      </c>
      <c r="G179">
        <v>11416</v>
      </c>
      <c r="H179">
        <v>0</v>
      </c>
      <c r="I179">
        <v>11416</v>
      </c>
      <c r="J179">
        <v>52187.05</v>
      </c>
      <c r="K179">
        <f t="shared" si="20"/>
        <v>40771.050000000003</v>
      </c>
      <c r="L179">
        <f t="shared" si="21"/>
        <v>4.571395409950946</v>
      </c>
      <c r="M179">
        <f t="shared" si="18"/>
        <v>46234.799999999996</v>
      </c>
      <c r="N179">
        <f t="shared" si="19"/>
        <v>0</v>
      </c>
      <c r="O179">
        <f t="shared" si="22"/>
        <v>46234.799999999996</v>
      </c>
      <c r="P179">
        <f t="shared" si="24"/>
        <v>4633696.9899999956</v>
      </c>
      <c r="Q179">
        <f t="shared" si="23"/>
        <v>-5952.2500000000073</v>
      </c>
    </row>
    <row r="180" spans="1:17" x14ac:dyDescent="0.25">
      <c r="A180" s="1">
        <v>44782.125</v>
      </c>
      <c r="B180">
        <v>240</v>
      </c>
      <c r="C180">
        <v>1391</v>
      </c>
      <c r="D180">
        <v>1564</v>
      </c>
      <c r="E180">
        <v>519</v>
      </c>
      <c r="F180">
        <v>8064</v>
      </c>
      <c r="G180">
        <v>11019</v>
      </c>
      <c r="H180">
        <v>0</v>
      </c>
      <c r="I180">
        <v>11019</v>
      </c>
      <c r="J180">
        <v>50261.13</v>
      </c>
      <c r="K180">
        <f t="shared" si="20"/>
        <v>39242.129999999997</v>
      </c>
      <c r="L180">
        <f t="shared" si="21"/>
        <v>4.5613150013612849</v>
      </c>
      <c r="M180">
        <f t="shared" si="18"/>
        <v>44626.95</v>
      </c>
      <c r="N180">
        <f t="shared" si="19"/>
        <v>0</v>
      </c>
      <c r="O180">
        <f t="shared" si="22"/>
        <v>44626.95</v>
      </c>
      <c r="P180">
        <f t="shared" si="24"/>
        <v>4628062.8099999959</v>
      </c>
      <c r="Q180">
        <f t="shared" si="23"/>
        <v>-5634.18</v>
      </c>
    </row>
    <row r="181" spans="1:17" x14ac:dyDescent="0.25">
      <c r="A181" s="1">
        <v>44782.166666666664</v>
      </c>
      <c r="B181">
        <v>231</v>
      </c>
      <c r="C181">
        <v>1143</v>
      </c>
      <c r="D181">
        <v>1403</v>
      </c>
      <c r="E181">
        <v>590</v>
      </c>
      <c r="F181">
        <v>8133</v>
      </c>
      <c r="G181">
        <v>10680</v>
      </c>
      <c r="H181">
        <v>0</v>
      </c>
      <c r="I181">
        <v>10680</v>
      </c>
      <c r="J181">
        <v>49199.47</v>
      </c>
      <c r="K181">
        <f t="shared" si="20"/>
        <v>38519.47</v>
      </c>
      <c r="L181">
        <f t="shared" si="21"/>
        <v>4.606691947565543</v>
      </c>
      <c r="M181">
        <f t="shared" si="18"/>
        <v>43254</v>
      </c>
      <c r="N181">
        <f t="shared" si="19"/>
        <v>0</v>
      </c>
      <c r="O181">
        <f t="shared" si="22"/>
        <v>43254</v>
      </c>
      <c r="P181">
        <f t="shared" si="24"/>
        <v>4622117.3399999961</v>
      </c>
      <c r="Q181">
        <f t="shared" si="23"/>
        <v>-5945.4700000000012</v>
      </c>
    </row>
    <row r="182" spans="1:17" x14ac:dyDescent="0.25">
      <c r="A182" s="1">
        <v>44782.208333333336</v>
      </c>
      <c r="B182">
        <v>187</v>
      </c>
      <c r="C182">
        <v>1064</v>
      </c>
      <c r="D182">
        <v>1238</v>
      </c>
      <c r="E182">
        <v>756</v>
      </c>
      <c r="F182">
        <v>7975</v>
      </c>
      <c r="G182">
        <v>10277</v>
      </c>
      <c r="H182">
        <v>0</v>
      </c>
      <c r="I182">
        <v>10277</v>
      </c>
      <c r="J182">
        <v>48692.69</v>
      </c>
      <c r="K182">
        <f t="shared" si="20"/>
        <v>38415.69</v>
      </c>
      <c r="L182">
        <f t="shared" si="21"/>
        <v>4.7380256884304757</v>
      </c>
      <c r="M182">
        <f t="shared" si="18"/>
        <v>41621.85</v>
      </c>
      <c r="N182">
        <f t="shared" si="19"/>
        <v>0</v>
      </c>
      <c r="O182">
        <f t="shared" si="22"/>
        <v>41621.85</v>
      </c>
      <c r="P182">
        <f t="shared" si="24"/>
        <v>4615046.4999999963</v>
      </c>
      <c r="Q182">
        <f t="shared" si="23"/>
        <v>-7070.8400000000038</v>
      </c>
    </row>
    <row r="183" spans="1:17" x14ac:dyDescent="0.25">
      <c r="A183" s="1">
        <v>44782.25</v>
      </c>
      <c r="B183">
        <v>142</v>
      </c>
      <c r="C183">
        <v>898</v>
      </c>
      <c r="D183">
        <v>1141</v>
      </c>
      <c r="E183">
        <v>634</v>
      </c>
      <c r="F183">
        <v>6502</v>
      </c>
      <c r="G183">
        <v>8542</v>
      </c>
      <c r="H183">
        <v>0</v>
      </c>
      <c r="I183">
        <v>8542</v>
      </c>
      <c r="J183">
        <v>49050.92</v>
      </c>
      <c r="K183">
        <f t="shared" si="20"/>
        <v>40508.92</v>
      </c>
      <c r="L183">
        <f t="shared" si="21"/>
        <v>5.7423226410676653</v>
      </c>
      <c r="M183">
        <f t="shared" si="18"/>
        <v>34595.1</v>
      </c>
      <c r="N183">
        <f t="shared" si="19"/>
        <v>0</v>
      </c>
      <c r="O183">
        <f t="shared" si="22"/>
        <v>34595.1</v>
      </c>
      <c r="P183">
        <f t="shared" si="24"/>
        <v>4600590.679999996</v>
      </c>
      <c r="Q183">
        <f t="shared" si="23"/>
        <v>-14455.82</v>
      </c>
    </row>
    <row r="184" spans="1:17" x14ac:dyDescent="0.25">
      <c r="A184" s="1">
        <v>44782.291666666664</v>
      </c>
      <c r="B184">
        <v>99</v>
      </c>
      <c r="C184">
        <v>757</v>
      </c>
      <c r="D184">
        <v>1063</v>
      </c>
      <c r="E184">
        <v>742</v>
      </c>
      <c r="F184">
        <v>5753</v>
      </c>
      <c r="G184">
        <v>7573</v>
      </c>
      <c r="H184">
        <v>1</v>
      </c>
      <c r="I184">
        <v>7574</v>
      </c>
      <c r="J184">
        <v>50144.81</v>
      </c>
      <c r="K184">
        <f t="shared" si="20"/>
        <v>42570.81</v>
      </c>
      <c r="L184">
        <f t="shared" si="21"/>
        <v>6.6206509110113547</v>
      </c>
      <c r="M184">
        <f t="shared" si="18"/>
        <v>30670.649999999998</v>
      </c>
      <c r="N184">
        <f t="shared" si="19"/>
        <v>8.4499999999999993</v>
      </c>
      <c r="O184">
        <f t="shared" si="22"/>
        <v>30679.1</v>
      </c>
      <c r="P184">
        <f t="shared" si="24"/>
        <v>4581124.969999996</v>
      </c>
      <c r="Q184">
        <f t="shared" si="23"/>
        <v>-19465.71</v>
      </c>
    </row>
    <row r="185" spans="1:17" x14ac:dyDescent="0.25">
      <c r="A185" s="1">
        <v>44782.333333333336</v>
      </c>
      <c r="B185">
        <v>65</v>
      </c>
      <c r="C185">
        <v>664</v>
      </c>
      <c r="D185">
        <v>779</v>
      </c>
      <c r="E185">
        <v>472</v>
      </c>
      <c r="F185">
        <v>3980</v>
      </c>
      <c r="G185">
        <v>5423</v>
      </c>
      <c r="H185">
        <v>801</v>
      </c>
      <c r="I185">
        <v>6224</v>
      </c>
      <c r="J185">
        <v>50745.7</v>
      </c>
      <c r="K185">
        <f t="shared" si="20"/>
        <v>44521.7</v>
      </c>
      <c r="L185">
        <f t="shared" si="21"/>
        <v>8.1532294344473009</v>
      </c>
      <c r="M185">
        <f t="shared" si="18"/>
        <v>21963.149999999998</v>
      </c>
      <c r="N185">
        <f t="shared" si="19"/>
        <v>6768.45</v>
      </c>
      <c r="O185">
        <f t="shared" si="22"/>
        <v>28731.599999999999</v>
      </c>
      <c r="P185">
        <f t="shared" si="24"/>
        <v>4559110.8699999964</v>
      </c>
      <c r="Q185">
        <f t="shared" si="23"/>
        <v>-22014.1</v>
      </c>
    </row>
    <row r="186" spans="1:17" x14ac:dyDescent="0.25">
      <c r="A186" s="1">
        <v>44782.375</v>
      </c>
      <c r="B186">
        <v>99</v>
      </c>
      <c r="C186">
        <v>433</v>
      </c>
      <c r="D186">
        <v>584</v>
      </c>
      <c r="E186">
        <v>280</v>
      </c>
      <c r="F186">
        <v>2375</v>
      </c>
      <c r="G186">
        <v>3391</v>
      </c>
      <c r="H186">
        <v>5189</v>
      </c>
      <c r="I186">
        <v>8580</v>
      </c>
      <c r="J186">
        <v>53169.66</v>
      </c>
      <c r="K186">
        <f t="shared" si="20"/>
        <v>44589.66</v>
      </c>
      <c r="L186">
        <f t="shared" si="21"/>
        <v>6.1969300699300707</v>
      </c>
      <c r="M186">
        <f t="shared" si="18"/>
        <v>13733.55</v>
      </c>
      <c r="N186">
        <f t="shared" si="19"/>
        <v>43847.049999999996</v>
      </c>
      <c r="O186">
        <f t="shared" si="22"/>
        <v>57580.599999999991</v>
      </c>
      <c r="P186">
        <f t="shared" si="24"/>
        <v>4563521.8099999968</v>
      </c>
      <c r="Q186">
        <f t="shared" si="23"/>
        <v>4410.9399999999878</v>
      </c>
    </row>
    <row r="187" spans="1:17" x14ac:dyDescent="0.25">
      <c r="A187" s="1">
        <v>44782.416666666664</v>
      </c>
      <c r="B187">
        <v>133</v>
      </c>
      <c r="C187">
        <v>305</v>
      </c>
      <c r="D187">
        <v>674</v>
      </c>
      <c r="E187">
        <v>114</v>
      </c>
      <c r="F187">
        <v>1736</v>
      </c>
      <c r="G187">
        <v>2714</v>
      </c>
      <c r="H187">
        <v>7903</v>
      </c>
      <c r="I187">
        <v>10617</v>
      </c>
      <c r="J187">
        <v>56951.4</v>
      </c>
      <c r="K187">
        <f t="shared" si="20"/>
        <v>46334.400000000001</v>
      </c>
      <c r="L187">
        <f t="shared" si="21"/>
        <v>5.3641706696807008</v>
      </c>
      <c r="M187">
        <f t="shared" si="18"/>
        <v>10991.699999999999</v>
      </c>
      <c r="N187">
        <f t="shared" si="19"/>
        <v>66780.349999999991</v>
      </c>
      <c r="O187">
        <f t="shared" si="22"/>
        <v>77772.049999999988</v>
      </c>
      <c r="P187">
        <f t="shared" si="24"/>
        <v>4584342.4599999972</v>
      </c>
      <c r="Q187">
        <f t="shared" si="23"/>
        <v>20820.649999999987</v>
      </c>
    </row>
    <row r="188" spans="1:17" x14ac:dyDescent="0.25">
      <c r="A188" s="1">
        <v>44782.458333333336</v>
      </c>
      <c r="B188">
        <v>169</v>
      </c>
      <c r="C188">
        <v>151</v>
      </c>
      <c r="D188">
        <v>548</v>
      </c>
      <c r="E188">
        <v>74</v>
      </c>
      <c r="F188">
        <v>1461</v>
      </c>
      <c r="G188">
        <v>2161</v>
      </c>
      <c r="H188">
        <v>8260</v>
      </c>
      <c r="I188">
        <v>10421</v>
      </c>
      <c r="J188">
        <v>61303.78</v>
      </c>
      <c r="K188">
        <f t="shared" si="20"/>
        <v>50882.78</v>
      </c>
      <c r="L188">
        <f t="shared" si="21"/>
        <v>5.8827156702811632</v>
      </c>
      <c r="M188">
        <f t="shared" si="18"/>
        <v>8752.0499999999993</v>
      </c>
      <c r="N188">
        <f t="shared" si="19"/>
        <v>69797</v>
      </c>
      <c r="O188">
        <f t="shared" si="22"/>
        <v>78549.05</v>
      </c>
      <c r="P188">
        <f t="shared" si="24"/>
        <v>4601587.7299999967</v>
      </c>
      <c r="Q188">
        <f t="shared" si="23"/>
        <v>17245.270000000004</v>
      </c>
    </row>
    <row r="189" spans="1:17" x14ac:dyDescent="0.25">
      <c r="A189" s="1">
        <v>44782.5</v>
      </c>
      <c r="B189">
        <v>256</v>
      </c>
      <c r="C189">
        <v>42</v>
      </c>
      <c r="D189">
        <v>460</v>
      </c>
      <c r="E189">
        <v>92</v>
      </c>
      <c r="F189">
        <v>924</v>
      </c>
      <c r="G189">
        <v>1426</v>
      </c>
      <c r="H189">
        <v>8628</v>
      </c>
      <c r="I189">
        <v>10054</v>
      </c>
      <c r="J189">
        <v>65654.92</v>
      </c>
      <c r="K189">
        <f t="shared" si="20"/>
        <v>55600.92</v>
      </c>
      <c r="L189">
        <f t="shared" si="21"/>
        <v>6.5302287646707775</v>
      </c>
      <c r="M189">
        <f t="shared" si="18"/>
        <v>5775.3</v>
      </c>
      <c r="N189">
        <f t="shared" si="19"/>
        <v>72906.599999999991</v>
      </c>
      <c r="O189">
        <f t="shared" si="22"/>
        <v>78681.899999999994</v>
      </c>
      <c r="P189">
        <f t="shared" si="24"/>
        <v>4614614.7099999972</v>
      </c>
      <c r="Q189">
        <f t="shared" si="23"/>
        <v>13026.979999999996</v>
      </c>
    </row>
    <row r="190" spans="1:17" x14ac:dyDescent="0.25">
      <c r="A190" s="1">
        <v>44782.541666666664</v>
      </c>
      <c r="B190">
        <v>535</v>
      </c>
      <c r="C190">
        <v>31</v>
      </c>
      <c r="D190">
        <v>776</v>
      </c>
      <c r="E190">
        <v>82</v>
      </c>
      <c r="F190">
        <v>563</v>
      </c>
      <c r="G190">
        <v>1370</v>
      </c>
      <c r="H190">
        <v>8427</v>
      </c>
      <c r="I190">
        <v>9797</v>
      </c>
      <c r="J190">
        <v>69398.509999999995</v>
      </c>
      <c r="K190">
        <f t="shared" si="20"/>
        <v>59601.509999999995</v>
      </c>
      <c r="L190">
        <f t="shared" si="21"/>
        <v>7.0836490762478306</v>
      </c>
      <c r="M190">
        <f t="shared" si="18"/>
        <v>5548.5</v>
      </c>
      <c r="N190">
        <f t="shared" si="19"/>
        <v>71208.149999999994</v>
      </c>
      <c r="O190">
        <f t="shared" si="22"/>
        <v>76756.649999999994</v>
      </c>
      <c r="P190">
        <f t="shared" si="24"/>
        <v>4621972.8499999968</v>
      </c>
      <c r="Q190">
        <f t="shared" si="23"/>
        <v>7358.1399999999994</v>
      </c>
    </row>
    <row r="191" spans="1:17" x14ac:dyDescent="0.25">
      <c r="A191" s="1">
        <v>44782.583333333336</v>
      </c>
      <c r="B191">
        <v>923</v>
      </c>
      <c r="C191">
        <v>96</v>
      </c>
      <c r="D191">
        <v>1295</v>
      </c>
      <c r="E191">
        <v>52</v>
      </c>
      <c r="F191">
        <v>622</v>
      </c>
      <c r="G191">
        <v>2012</v>
      </c>
      <c r="H191">
        <v>8305</v>
      </c>
      <c r="I191">
        <v>10317</v>
      </c>
      <c r="J191">
        <v>72322.28</v>
      </c>
      <c r="K191">
        <f t="shared" si="20"/>
        <v>62005.279999999999</v>
      </c>
      <c r="L191">
        <f t="shared" si="21"/>
        <v>7.0100106620141514</v>
      </c>
      <c r="M191">
        <f t="shared" si="18"/>
        <v>8148.5999999999995</v>
      </c>
      <c r="N191">
        <f t="shared" si="19"/>
        <v>70177.25</v>
      </c>
      <c r="O191">
        <f t="shared" si="22"/>
        <v>78325.850000000006</v>
      </c>
      <c r="P191">
        <f t="shared" si="24"/>
        <v>4627976.4199999971</v>
      </c>
      <c r="Q191">
        <f t="shared" si="23"/>
        <v>6003.570000000007</v>
      </c>
    </row>
    <row r="192" spans="1:17" x14ac:dyDescent="0.25">
      <c r="A192" s="1">
        <v>44782.625</v>
      </c>
      <c r="B192">
        <v>1196</v>
      </c>
      <c r="C192">
        <v>151</v>
      </c>
      <c r="D192">
        <v>1717</v>
      </c>
      <c r="E192">
        <v>74</v>
      </c>
      <c r="F192">
        <v>1021</v>
      </c>
      <c r="G192">
        <v>2889</v>
      </c>
      <c r="H192">
        <v>7666</v>
      </c>
      <c r="I192">
        <v>10555</v>
      </c>
      <c r="J192">
        <v>73716.820000000007</v>
      </c>
      <c r="K192">
        <f t="shared" si="20"/>
        <v>63161.820000000007</v>
      </c>
      <c r="L192">
        <f t="shared" si="21"/>
        <v>6.9840663192799628</v>
      </c>
      <c r="M192">
        <f t="shared" si="18"/>
        <v>11700.449999999999</v>
      </c>
      <c r="N192">
        <f t="shared" si="19"/>
        <v>64777.7</v>
      </c>
      <c r="O192">
        <f t="shared" si="22"/>
        <v>76478.149999999994</v>
      </c>
      <c r="P192">
        <f t="shared" si="24"/>
        <v>4630737.7499999972</v>
      </c>
      <c r="Q192">
        <f t="shared" si="23"/>
        <v>2761.3299999999872</v>
      </c>
    </row>
    <row r="193" spans="1:17" x14ac:dyDescent="0.25">
      <c r="A193" s="1">
        <v>44782.666666666664</v>
      </c>
      <c r="B193">
        <v>1489</v>
      </c>
      <c r="C193">
        <v>200</v>
      </c>
      <c r="D193">
        <v>2234</v>
      </c>
      <c r="E193">
        <v>371</v>
      </c>
      <c r="F193">
        <v>2240</v>
      </c>
      <c r="G193">
        <v>4675</v>
      </c>
      <c r="H193">
        <v>6800</v>
      </c>
      <c r="I193">
        <v>11475</v>
      </c>
      <c r="J193">
        <v>73802.36</v>
      </c>
      <c r="K193">
        <f t="shared" si="20"/>
        <v>62327.360000000001</v>
      </c>
      <c r="L193">
        <f t="shared" si="21"/>
        <v>6.4315782135076249</v>
      </c>
      <c r="M193">
        <f t="shared" si="18"/>
        <v>18933.75</v>
      </c>
      <c r="N193">
        <f t="shared" si="19"/>
        <v>57459.999999999993</v>
      </c>
      <c r="O193">
        <f t="shared" si="22"/>
        <v>76393.75</v>
      </c>
      <c r="P193">
        <f t="shared" si="24"/>
        <v>4633329.1399999969</v>
      </c>
      <c r="Q193">
        <f t="shared" si="23"/>
        <v>2591.3899999999994</v>
      </c>
    </row>
    <row r="194" spans="1:17" x14ac:dyDescent="0.25">
      <c r="A194" s="1">
        <v>44782.708333333336</v>
      </c>
      <c r="B194">
        <v>1818</v>
      </c>
      <c r="C194">
        <v>343</v>
      </c>
      <c r="D194">
        <v>2999</v>
      </c>
      <c r="E194">
        <v>446</v>
      </c>
      <c r="F194">
        <v>2856</v>
      </c>
      <c r="G194">
        <v>6198</v>
      </c>
      <c r="H194">
        <v>6308</v>
      </c>
      <c r="I194">
        <v>12506</v>
      </c>
      <c r="J194">
        <v>73176.06</v>
      </c>
      <c r="K194">
        <f t="shared" si="20"/>
        <v>60670.06</v>
      </c>
      <c r="L194">
        <f t="shared" si="21"/>
        <v>5.8512761874300336</v>
      </c>
      <c r="M194">
        <f t="shared" ref="M194:M257" si="25">$T$3*G194</f>
        <v>25101.899999999998</v>
      </c>
      <c r="N194">
        <f t="shared" ref="N194:N257" si="26">$T$4*H194</f>
        <v>53302.6</v>
      </c>
      <c r="O194">
        <f t="shared" si="22"/>
        <v>78404.5</v>
      </c>
      <c r="P194">
        <f t="shared" si="24"/>
        <v>4638557.5799999973</v>
      </c>
      <c r="Q194">
        <f t="shared" si="23"/>
        <v>5228.4400000000023</v>
      </c>
    </row>
    <row r="195" spans="1:17" x14ac:dyDescent="0.25">
      <c r="A195" s="1">
        <v>44782.75</v>
      </c>
      <c r="B195">
        <v>2145</v>
      </c>
      <c r="C195">
        <v>498</v>
      </c>
      <c r="D195">
        <v>3453</v>
      </c>
      <c r="E195">
        <v>340</v>
      </c>
      <c r="F195">
        <v>3133</v>
      </c>
      <c r="G195">
        <v>7085</v>
      </c>
      <c r="H195">
        <v>6052</v>
      </c>
      <c r="I195">
        <v>13137</v>
      </c>
      <c r="J195">
        <v>71430.86</v>
      </c>
      <c r="K195">
        <f t="shared" ref="K195:K258" si="27">J195-I195</f>
        <v>58293.86</v>
      </c>
      <c r="L195">
        <f t="shared" ref="L195:L258" si="28">J195/I195</f>
        <v>5.4373799193118675</v>
      </c>
      <c r="M195">
        <f t="shared" si="25"/>
        <v>28694.25</v>
      </c>
      <c r="N195">
        <f t="shared" si="26"/>
        <v>51139.399999999994</v>
      </c>
      <c r="O195">
        <f t="shared" ref="O195:O258" si="29">SUM(M195:N195)</f>
        <v>79833.649999999994</v>
      </c>
      <c r="P195">
        <f t="shared" si="24"/>
        <v>4646960.3699999973</v>
      </c>
      <c r="Q195">
        <f t="shared" ref="Q195:Q258" si="30">O195-J195</f>
        <v>8402.7899999999936</v>
      </c>
    </row>
    <row r="196" spans="1:17" x14ac:dyDescent="0.25">
      <c r="A196" s="1">
        <v>44782.791666666664</v>
      </c>
      <c r="B196">
        <v>2563</v>
      </c>
      <c r="C196">
        <v>490</v>
      </c>
      <c r="D196">
        <v>4545</v>
      </c>
      <c r="E196">
        <v>399</v>
      </c>
      <c r="F196">
        <v>3661</v>
      </c>
      <c r="G196">
        <v>8697</v>
      </c>
      <c r="H196">
        <v>4749</v>
      </c>
      <c r="I196">
        <v>13446</v>
      </c>
      <c r="J196">
        <v>69487.16</v>
      </c>
      <c r="K196">
        <f t="shared" si="27"/>
        <v>56041.16</v>
      </c>
      <c r="L196">
        <f t="shared" si="28"/>
        <v>5.1678685110813625</v>
      </c>
      <c r="M196">
        <f t="shared" si="25"/>
        <v>35222.85</v>
      </c>
      <c r="N196">
        <f t="shared" si="26"/>
        <v>40129.049999999996</v>
      </c>
      <c r="O196">
        <f t="shared" si="29"/>
        <v>75351.899999999994</v>
      </c>
      <c r="P196">
        <f t="shared" ref="P196:P259" si="31">O196-J196+P195</f>
        <v>4652825.1099999975</v>
      </c>
      <c r="Q196">
        <f t="shared" si="30"/>
        <v>5864.7399999999907</v>
      </c>
    </row>
    <row r="197" spans="1:17" x14ac:dyDescent="0.25">
      <c r="A197" s="1">
        <v>44782.833333333336</v>
      </c>
      <c r="B197">
        <v>2567</v>
      </c>
      <c r="C197">
        <v>497</v>
      </c>
      <c r="D197">
        <v>4732</v>
      </c>
      <c r="E197">
        <v>605</v>
      </c>
      <c r="F197">
        <v>4593</v>
      </c>
      <c r="G197">
        <v>9823</v>
      </c>
      <c r="H197">
        <v>2241</v>
      </c>
      <c r="I197">
        <v>12064</v>
      </c>
      <c r="J197">
        <v>67225.119999999995</v>
      </c>
      <c r="K197">
        <f t="shared" si="27"/>
        <v>55161.119999999995</v>
      </c>
      <c r="L197">
        <f t="shared" si="28"/>
        <v>5.572374005305039</v>
      </c>
      <c r="M197">
        <f t="shared" si="25"/>
        <v>39783.15</v>
      </c>
      <c r="N197">
        <f t="shared" si="26"/>
        <v>18936.449999999997</v>
      </c>
      <c r="O197">
        <f t="shared" si="29"/>
        <v>58719.6</v>
      </c>
      <c r="P197">
        <f t="shared" si="31"/>
        <v>4644319.589999998</v>
      </c>
      <c r="Q197">
        <f t="shared" si="30"/>
        <v>-8505.5199999999968</v>
      </c>
    </row>
    <row r="198" spans="1:17" x14ac:dyDescent="0.25">
      <c r="A198" s="1">
        <v>44782.875</v>
      </c>
      <c r="B198">
        <v>1925</v>
      </c>
      <c r="C198">
        <v>543</v>
      </c>
      <c r="D198">
        <v>4040</v>
      </c>
      <c r="E198">
        <v>642</v>
      </c>
      <c r="F198">
        <v>3963</v>
      </c>
      <c r="G198">
        <v>8546</v>
      </c>
      <c r="H198">
        <v>106</v>
      </c>
      <c r="I198">
        <v>8652</v>
      </c>
      <c r="J198">
        <v>65540.72</v>
      </c>
      <c r="K198">
        <f t="shared" si="27"/>
        <v>56888.72</v>
      </c>
      <c r="L198">
        <f t="shared" si="28"/>
        <v>7.5752103559870552</v>
      </c>
      <c r="M198">
        <f t="shared" si="25"/>
        <v>34611.299999999996</v>
      </c>
      <c r="N198">
        <f t="shared" si="26"/>
        <v>895.69999999999993</v>
      </c>
      <c r="O198">
        <f t="shared" si="29"/>
        <v>35506.999999999993</v>
      </c>
      <c r="P198">
        <f t="shared" si="31"/>
        <v>4614285.8699999982</v>
      </c>
      <c r="Q198">
        <f t="shared" si="30"/>
        <v>-30033.720000000008</v>
      </c>
    </row>
    <row r="199" spans="1:17" x14ac:dyDescent="0.25">
      <c r="A199" s="1">
        <v>44782.916666666664</v>
      </c>
      <c r="B199">
        <v>1351</v>
      </c>
      <c r="C199">
        <v>490</v>
      </c>
      <c r="D199">
        <v>3634</v>
      </c>
      <c r="E199">
        <v>743</v>
      </c>
      <c r="F199">
        <v>3994</v>
      </c>
      <c r="G199">
        <v>8118</v>
      </c>
      <c r="H199">
        <v>0</v>
      </c>
      <c r="I199">
        <v>8118</v>
      </c>
      <c r="J199">
        <v>63553.87</v>
      </c>
      <c r="K199">
        <f t="shared" si="27"/>
        <v>55435.87</v>
      </c>
      <c r="L199">
        <f t="shared" si="28"/>
        <v>7.828759546686376</v>
      </c>
      <c r="M199">
        <f t="shared" si="25"/>
        <v>32877.9</v>
      </c>
      <c r="N199">
        <f t="shared" si="26"/>
        <v>0</v>
      </c>
      <c r="O199">
        <f t="shared" si="29"/>
        <v>32877.9</v>
      </c>
      <c r="P199">
        <f t="shared" si="31"/>
        <v>4583609.8999999985</v>
      </c>
      <c r="Q199">
        <f t="shared" si="30"/>
        <v>-30675.97</v>
      </c>
    </row>
    <row r="200" spans="1:17" x14ac:dyDescent="0.25">
      <c r="A200" s="1">
        <v>44782.958333333336</v>
      </c>
      <c r="B200">
        <v>1219</v>
      </c>
      <c r="C200">
        <v>341</v>
      </c>
      <c r="D200">
        <v>3420</v>
      </c>
      <c r="E200">
        <v>1043</v>
      </c>
      <c r="F200">
        <v>3884</v>
      </c>
      <c r="G200">
        <v>7645</v>
      </c>
      <c r="H200">
        <v>0</v>
      </c>
      <c r="I200">
        <v>7645</v>
      </c>
      <c r="J200">
        <v>60026.59</v>
      </c>
      <c r="K200">
        <f t="shared" si="27"/>
        <v>52381.59</v>
      </c>
      <c r="L200">
        <f t="shared" si="28"/>
        <v>7.8517449313276648</v>
      </c>
      <c r="M200">
        <f t="shared" si="25"/>
        <v>30962.25</v>
      </c>
      <c r="N200">
        <f t="shared" si="26"/>
        <v>0</v>
      </c>
      <c r="O200">
        <f t="shared" si="29"/>
        <v>30962.25</v>
      </c>
      <c r="P200">
        <f t="shared" si="31"/>
        <v>4554545.5599999987</v>
      </c>
      <c r="Q200">
        <f t="shared" si="30"/>
        <v>-29064.339999999997</v>
      </c>
    </row>
    <row r="201" spans="1:17" x14ac:dyDescent="0.25">
      <c r="A201" s="1">
        <v>44783</v>
      </c>
      <c r="B201">
        <v>1230</v>
      </c>
      <c r="C201">
        <v>396</v>
      </c>
      <c r="D201">
        <v>3234</v>
      </c>
      <c r="E201">
        <v>808</v>
      </c>
      <c r="F201">
        <v>3120</v>
      </c>
      <c r="G201">
        <v>6751</v>
      </c>
      <c r="H201">
        <v>0</v>
      </c>
      <c r="I201">
        <v>6751</v>
      </c>
      <c r="J201">
        <v>56401.59</v>
      </c>
      <c r="K201">
        <f t="shared" si="27"/>
        <v>49650.59</v>
      </c>
      <c r="L201">
        <f t="shared" si="28"/>
        <v>8.3545533994963712</v>
      </c>
      <c r="M201">
        <f t="shared" si="25"/>
        <v>27341.55</v>
      </c>
      <c r="N201">
        <f t="shared" si="26"/>
        <v>0</v>
      </c>
      <c r="O201">
        <f t="shared" si="29"/>
        <v>27341.55</v>
      </c>
      <c r="P201">
        <f t="shared" si="31"/>
        <v>4525485.5199999986</v>
      </c>
      <c r="Q201">
        <f t="shared" si="30"/>
        <v>-29060.039999999997</v>
      </c>
    </row>
    <row r="202" spans="1:17" x14ac:dyDescent="0.25">
      <c r="A202" s="1">
        <v>44783.041666666664</v>
      </c>
      <c r="B202">
        <v>1135</v>
      </c>
      <c r="C202">
        <v>599</v>
      </c>
      <c r="D202">
        <v>2967</v>
      </c>
      <c r="E202">
        <v>591</v>
      </c>
      <c r="F202">
        <v>2894</v>
      </c>
      <c r="G202">
        <v>6459</v>
      </c>
      <c r="H202">
        <v>0</v>
      </c>
      <c r="I202">
        <v>6459</v>
      </c>
      <c r="J202">
        <v>52601.86</v>
      </c>
      <c r="K202">
        <f t="shared" si="27"/>
        <v>46142.86</v>
      </c>
      <c r="L202">
        <f t="shared" si="28"/>
        <v>8.1439634618361971</v>
      </c>
      <c r="M202">
        <f t="shared" si="25"/>
        <v>26158.949999999997</v>
      </c>
      <c r="N202">
        <f t="shared" si="26"/>
        <v>0</v>
      </c>
      <c r="O202">
        <f t="shared" si="29"/>
        <v>26158.949999999997</v>
      </c>
      <c r="P202">
        <f t="shared" si="31"/>
        <v>4499042.6099999985</v>
      </c>
      <c r="Q202">
        <f t="shared" si="30"/>
        <v>-26442.910000000003</v>
      </c>
    </row>
    <row r="203" spans="1:17" x14ac:dyDescent="0.25">
      <c r="A203" s="1">
        <v>44783.083333333336</v>
      </c>
      <c r="B203">
        <v>928</v>
      </c>
      <c r="C203">
        <v>693</v>
      </c>
      <c r="D203">
        <v>2540</v>
      </c>
      <c r="E203">
        <v>354</v>
      </c>
      <c r="F203">
        <v>2893</v>
      </c>
      <c r="G203">
        <v>6125</v>
      </c>
      <c r="H203">
        <v>0</v>
      </c>
      <c r="I203">
        <v>6125</v>
      </c>
      <c r="J203">
        <v>49969.93</v>
      </c>
      <c r="K203">
        <f t="shared" si="27"/>
        <v>43844.93</v>
      </c>
      <c r="L203">
        <f t="shared" si="28"/>
        <v>8.1583559183673469</v>
      </c>
      <c r="M203">
        <f t="shared" si="25"/>
        <v>24806.25</v>
      </c>
      <c r="N203">
        <f t="shared" si="26"/>
        <v>0</v>
      </c>
      <c r="O203">
        <f t="shared" si="29"/>
        <v>24806.25</v>
      </c>
      <c r="P203">
        <f t="shared" si="31"/>
        <v>4473878.9299999988</v>
      </c>
      <c r="Q203">
        <f t="shared" si="30"/>
        <v>-25163.68</v>
      </c>
    </row>
    <row r="204" spans="1:17" x14ac:dyDescent="0.25">
      <c r="A204" s="1">
        <v>44783.125</v>
      </c>
      <c r="B204">
        <v>677</v>
      </c>
      <c r="C204">
        <v>717</v>
      </c>
      <c r="D204">
        <v>2024</v>
      </c>
      <c r="E204">
        <v>151</v>
      </c>
      <c r="F204">
        <v>3292</v>
      </c>
      <c r="G204">
        <v>6034</v>
      </c>
      <c r="H204">
        <v>0</v>
      </c>
      <c r="I204">
        <v>6034</v>
      </c>
      <c r="J204">
        <v>48187.85</v>
      </c>
      <c r="K204">
        <f t="shared" si="27"/>
        <v>42153.85</v>
      </c>
      <c r="L204">
        <f t="shared" si="28"/>
        <v>7.9860540271793168</v>
      </c>
      <c r="M204">
        <f t="shared" si="25"/>
        <v>24437.7</v>
      </c>
      <c r="N204">
        <f t="shared" si="26"/>
        <v>0</v>
      </c>
      <c r="O204">
        <f t="shared" si="29"/>
        <v>24437.7</v>
      </c>
      <c r="P204">
        <f t="shared" si="31"/>
        <v>4450128.7799999984</v>
      </c>
      <c r="Q204">
        <f t="shared" si="30"/>
        <v>-23750.149999999998</v>
      </c>
    </row>
    <row r="205" spans="1:17" x14ac:dyDescent="0.25">
      <c r="A205" s="1">
        <v>44783.166666666664</v>
      </c>
      <c r="B205">
        <v>535</v>
      </c>
      <c r="C205">
        <v>778</v>
      </c>
      <c r="D205">
        <v>1830</v>
      </c>
      <c r="E205">
        <v>96</v>
      </c>
      <c r="F205">
        <v>3514</v>
      </c>
      <c r="G205">
        <v>6122</v>
      </c>
      <c r="H205">
        <v>0</v>
      </c>
      <c r="I205">
        <v>6122</v>
      </c>
      <c r="J205">
        <v>47046.03</v>
      </c>
      <c r="K205">
        <f t="shared" si="27"/>
        <v>40924.03</v>
      </c>
      <c r="L205">
        <f t="shared" si="28"/>
        <v>7.6847484482195361</v>
      </c>
      <c r="M205">
        <f t="shared" si="25"/>
        <v>24794.1</v>
      </c>
      <c r="N205">
        <f t="shared" si="26"/>
        <v>0</v>
      </c>
      <c r="O205">
        <f t="shared" si="29"/>
        <v>24794.1</v>
      </c>
      <c r="P205">
        <f t="shared" si="31"/>
        <v>4427876.8499999987</v>
      </c>
      <c r="Q205">
        <f t="shared" si="30"/>
        <v>-22251.93</v>
      </c>
    </row>
    <row r="206" spans="1:17" x14ac:dyDescent="0.25">
      <c r="A206" s="1">
        <v>44783.208333333336</v>
      </c>
      <c r="B206">
        <v>377</v>
      </c>
      <c r="C206">
        <v>826</v>
      </c>
      <c r="D206">
        <v>1628</v>
      </c>
      <c r="E206">
        <v>53</v>
      </c>
      <c r="F206">
        <v>3397</v>
      </c>
      <c r="G206">
        <v>5851</v>
      </c>
      <c r="H206">
        <v>0</v>
      </c>
      <c r="I206">
        <v>5851</v>
      </c>
      <c r="J206">
        <v>46745.58</v>
      </c>
      <c r="K206">
        <f t="shared" si="27"/>
        <v>40894.58</v>
      </c>
      <c r="L206">
        <f t="shared" si="28"/>
        <v>7.9893317381644167</v>
      </c>
      <c r="M206">
        <f t="shared" si="25"/>
        <v>23696.55</v>
      </c>
      <c r="N206">
        <f t="shared" si="26"/>
        <v>0</v>
      </c>
      <c r="O206">
        <f t="shared" si="29"/>
        <v>23696.55</v>
      </c>
      <c r="P206">
        <f t="shared" si="31"/>
        <v>4404827.8199999984</v>
      </c>
      <c r="Q206">
        <f t="shared" si="30"/>
        <v>-23049.030000000002</v>
      </c>
    </row>
    <row r="207" spans="1:17" x14ac:dyDescent="0.25">
      <c r="A207" s="1">
        <v>44783.25</v>
      </c>
      <c r="B207">
        <v>244</v>
      </c>
      <c r="C207">
        <v>746</v>
      </c>
      <c r="D207">
        <v>1336</v>
      </c>
      <c r="E207">
        <v>43</v>
      </c>
      <c r="F207">
        <v>3167</v>
      </c>
      <c r="G207">
        <v>5248</v>
      </c>
      <c r="H207">
        <v>0</v>
      </c>
      <c r="I207">
        <v>5248</v>
      </c>
      <c r="J207">
        <v>47493.23</v>
      </c>
      <c r="K207">
        <f t="shared" si="27"/>
        <v>42245.23</v>
      </c>
      <c r="L207">
        <f t="shared" si="28"/>
        <v>9.0497770579268302</v>
      </c>
      <c r="M207">
        <f t="shared" si="25"/>
        <v>21254.399999999998</v>
      </c>
      <c r="N207">
        <f t="shared" si="26"/>
        <v>0</v>
      </c>
      <c r="O207">
        <f t="shared" si="29"/>
        <v>21254.399999999998</v>
      </c>
      <c r="P207">
        <f t="shared" si="31"/>
        <v>4378588.9899999984</v>
      </c>
      <c r="Q207">
        <f t="shared" si="30"/>
        <v>-26238.830000000005</v>
      </c>
    </row>
    <row r="208" spans="1:17" x14ac:dyDescent="0.25">
      <c r="A208" s="1">
        <v>44783.291666666664</v>
      </c>
      <c r="B208">
        <v>208</v>
      </c>
      <c r="C208">
        <v>711</v>
      </c>
      <c r="D208">
        <v>1244</v>
      </c>
      <c r="E208">
        <v>157</v>
      </c>
      <c r="F208">
        <v>2948</v>
      </c>
      <c r="G208">
        <v>4904</v>
      </c>
      <c r="H208">
        <v>1</v>
      </c>
      <c r="I208">
        <v>4905</v>
      </c>
      <c r="J208">
        <v>48923.199999999997</v>
      </c>
      <c r="K208">
        <f t="shared" si="27"/>
        <v>44018.2</v>
      </c>
      <c r="L208">
        <f t="shared" si="28"/>
        <v>9.9741488277268093</v>
      </c>
      <c r="M208">
        <f t="shared" si="25"/>
        <v>19861.2</v>
      </c>
      <c r="N208">
        <f t="shared" si="26"/>
        <v>8.4499999999999993</v>
      </c>
      <c r="O208">
        <f t="shared" si="29"/>
        <v>19869.650000000001</v>
      </c>
      <c r="P208">
        <f t="shared" si="31"/>
        <v>4349535.4399999985</v>
      </c>
      <c r="Q208">
        <f t="shared" si="30"/>
        <v>-29053.549999999996</v>
      </c>
    </row>
    <row r="209" spans="1:17" x14ac:dyDescent="0.25">
      <c r="A209" s="1">
        <v>44783.333333333336</v>
      </c>
      <c r="B209">
        <v>80</v>
      </c>
      <c r="C209">
        <v>519</v>
      </c>
      <c r="D209">
        <v>969</v>
      </c>
      <c r="E209">
        <v>250</v>
      </c>
      <c r="F209">
        <v>2870</v>
      </c>
      <c r="G209">
        <v>4358</v>
      </c>
      <c r="H209">
        <v>656</v>
      </c>
      <c r="I209">
        <v>5014</v>
      </c>
      <c r="J209">
        <v>49568.08</v>
      </c>
      <c r="K209">
        <f t="shared" si="27"/>
        <v>44554.080000000002</v>
      </c>
      <c r="L209">
        <f t="shared" si="28"/>
        <v>9.8859353809333861</v>
      </c>
      <c r="M209">
        <f t="shared" si="25"/>
        <v>17649.899999999998</v>
      </c>
      <c r="N209">
        <f t="shared" si="26"/>
        <v>5543.2</v>
      </c>
      <c r="O209">
        <f t="shared" si="29"/>
        <v>23193.1</v>
      </c>
      <c r="P209">
        <f t="shared" si="31"/>
        <v>4323160.4599999981</v>
      </c>
      <c r="Q209">
        <f t="shared" si="30"/>
        <v>-26374.980000000003</v>
      </c>
    </row>
    <row r="210" spans="1:17" x14ac:dyDescent="0.25">
      <c r="A210" s="1">
        <v>44783.375</v>
      </c>
      <c r="B210">
        <v>4</v>
      </c>
      <c r="C210">
        <v>372</v>
      </c>
      <c r="D210">
        <v>654</v>
      </c>
      <c r="E210">
        <v>225</v>
      </c>
      <c r="F210">
        <v>2319</v>
      </c>
      <c r="G210">
        <v>3346</v>
      </c>
      <c r="H210">
        <v>3744</v>
      </c>
      <c r="I210">
        <v>7090</v>
      </c>
      <c r="J210">
        <v>52146.92</v>
      </c>
      <c r="K210">
        <f t="shared" si="27"/>
        <v>45056.92</v>
      </c>
      <c r="L210">
        <f t="shared" si="28"/>
        <v>7.3549957686882932</v>
      </c>
      <c r="M210">
        <f t="shared" si="25"/>
        <v>13551.3</v>
      </c>
      <c r="N210">
        <f t="shared" si="26"/>
        <v>31636.799999999996</v>
      </c>
      <c r="O210">
        <f t="shared" si="29"/>
        <v>45188.099999999991</v>
      </c>
      <c r="P210">
        <f t="shared" si="31"/>
        <v>4316201.6399999978</v>
      </c>
      <c r="Q210">
        <f t="shared" si="30"/>
        <v>-6958.820000000007</v>
      </c>
    </row>
    <row r="211" spans="1:17" x14ac:dyDescent="0.25">
      <c r="A211" s="1">
        <v>44783.416666666664</v>
      </c>
      <c r="B211">
        <v>64</v>
      </c>
      <c r="C211">
        <v>333</v>
      </c>
      <c r="D211">
        <v>697</v>
      </c>
      <c r="E211">
        <v>124</v>
      </c>
      <c r="F211">
        <v>1598</v>
      </c>
      <c r="G211">
        <v>2628</v>
      </c>
      <c r="H211">
        <v>6611</v>
      </c>
      <c r="I211">
        <v>9239</v>
      </c>
      <c r="J211">
        <v>55879.43</v>
      </c>
      <c r="K211">
        <f t="shared" si="27"/>
        <v>46640.43</v>
      </c>
      <c r="L211">
        <f t="shared" si="28"/>
        <v>6.0482119276978032</v>
      </c>
      <c r="M211">
        <f t="shared" si="25"/>
        <v>10643.4</v>
      </c>
      <c r="N211">
        <f t="shared" si="26"/>
        <v>55862.95</v>
      </c>
      <c r="O211">
        <f t="shared" si="29"/>
        <v>66506.349999999991</v>
      </c>
      <c r="P211">
        <f t="shared" si="31"/>
        <v>4326828.5599999977</v>
      </c>
      <c r="Q211">
        <f t="shared" si="30"/>
        <v>10626.919999999991</v>
      </c>
    </row>
    <row r="212" spans="1:17" x14ac:dyDescent="0.25">
      <c r="A212" s="1">
        <v>44783.458333333336</v>
      </c>
      <c r="B212">
        <v>28</v>
      </c>
      <c r="C212">
        <v>150</v>
      </c>
      <c r="D212">
        <v>434</v>
      </c>
      <c r="E212">
        <v>157</v>
      </c>
      <c r="F212">
        <v>1178</v>
      </c>
      <c r="G212">
        <v>1762</v>
      </c>
      <c r="H212">
        <v>7837</v>
      </c>
      <c r="I212">
        <v>9599</v>
      </c>
      <c r="J212">
        <v>60308.97</v>
      </c>
      <c r="K212">
        <f t="shared" si="27"/>
        <v>50709.97</v>
      </c>
      <c r="L212">
        <f t="shared" si="28"/>
        <v>6.2828388373788941</v>
      </c>
      <c r="M212">
        <f t="shared" si="25"/>
        <v>7136.0999999999995</v>
      </c>
      <c r="N212">
        <f t="shared" si="26"/>
        <v>66222.649999999994</v>
      </c>
      <c r="O212">
        <f t="shared" si="29"/>
        <v>73358.75</v>
      </c>
      <c r="P212">
        <f t="shared" si="31"/>
        <v>4339878.339999998</v>
      </c>
      <c r="Q212">
        <f t="shared" si="30"/>
        <v>13049.779999999999</v>
      </c>
    </row>
    <row r="213" spans="1:17" x14ac:dyDescent="0.25">
      <c r="A213" s="1">
        <v>44783.5</v>
      </c>
      <c r="B213">
        <v>19</v>
      </c>
      <c r="C213">
        <v>121</v>
      </c>
      <c r="D213">
        <v>281</v>
      </c>
      <c r="E213">
        <v>162</v>
      </c>
      <c r="F213">
        <v>1027</v>
      </c>
      <c r="G213">
        <v>1430</v>
      </c>
      <c r="H213">
        <v>8094</v>
      </c>
      <c r="I213">
        <v>9524</v>
      </c>
      <c r="J213">
        <v>64943.34</v>
      </c>
      <c r="K213">
        <f t="shared" si="27"/>
        <v>55419.34</v>
      </c>
      <c r="L213">
        <f t="shared" si="28"/>
        <v>6.8189143217135655</v>
      </c>
      <c r="M213">
        <f t="shared" si="25"/>
        <v>5791.5</v>
      </c>
      <c r="N213">
        <f t="shared" si="26"/>
        <v>68394.299999999988</v>
      </c>
      <c r="O213">
        <f t="shared" si="29"/>
        <v>74185.799999999988</v>
      </c>
      <c r="P213">
        <f t="shared" si="31"/>
        <v>4349120.799999998</v>
      </c>
      <c r="Q213">
        <f t="shared" si="30"/>
        <v>9242.4599999999919</v>
      </c>
    </row>
    <row r="214" spans="1:17" x14ac:dyDescent="0.25">
      <c r="A214" s="1">
        <v>44783.541666666664</v>
      </c>
      <c r="B214">
        <v>95</v>
      </c>
      <c r="C214">
        <v>70</v>
      </c>
      <c r="D214">
        <v>689</v>
      </c>
      <c r="E214">
        <v>78</v>
      </c>
      <c r="F214">
        <v>1887</v>
      </c>
      <c r="G214">
        <v>2646</v>
      </c>
      <c r="H214">
        <v>7972</v>
      </c>
      <c r="I214">
        <v>10618</v>
      </c>
      <c r="J214">
        <v>68988.33</v>
      </c>
      <c r="K214">
        <f t="shared" si="27"/>
        <v>58370.33</v>
      </c>
      <c r="L214">
        <f t="shared" si="28"/>
        <v>6.4972998681484277</v>
      </c>
      <c r="M214">
        <f t="shared" si="25"/>
        <v>10716.3</v>
      </c>
      <c r="N214">
        <f t="shared" si="26"/>
        <v>67363.399999999994</v>
      </c>
      <c r="O214">
        <f t="shared" si="29"/>
        <v>78079.7</v>
      </c>
      <c r="P214">
        <f t="shared" si="31"/>
        <v>4358212.1699999981</v>
      </c>
      <c r="Q214">
        <f t="shared" si="30"/>
        <v>9091.3699999999953</v>
      </c>
    </row>
    <row r="215" spans="1:17" x14ac:dyDescent="0.25">
      <c r="A215" s="1">
        <v>44783.583333333336</v>
      </c>
      <c r="B215">
        <v>411</v>
      </c>
      <c r="C215">
        <v>310</v>
      </c>
      <c r="D215">
        <v>802</v>
      </c>
      <c r="E215">
        <v>22</v>
      </c>
      <c r="F215">
        <v>2881</v>
      </c>
      <c r="G215">
        <v>3993</v>
      </c>
      <c r="H215">
        <v>7850</v>
      </c>
      <c r="I215">
        <v>11843</v>
      </c>
      <c r="J215">
        <v>72273.67</v>
      </c>
      <c r="K215">
        <f t="shared" si="27"/>
        <v>60430.67</v>
      </c>
      <c r="L215">
        <f t="shared" si="28"/>
        <v>6.1026488220889972</v>
      </c>
      <c r="M215">
        <f t="shared" si="25"/>
        <v>16171.65</v>
      </c>
      <c r="N215">
        <f t="shared" si="26"/>
        <v>66332.5</v>
      </c>
      <c r="O215">
        <f t="shared" si="29"/>
        <v>82504.149999999994</v>
      </c>
      <c r="P215">
        <f t="shared" si="31"/>
        <v>4368442.6499999985</v>
      </c>
      <c r="Q215">
        <f t="shared" si="30"/>
        <v>10230.479999999996</v>
      </c>
    </row>
    <row r="216" spans="1:17" x14ac:dyDescent="0.25">
      <c r="A216" s="1">
        <v>44783.625</v>
      </c>
      <c r="B216">
        <v>946</v>
      </c>
      <c r="C216">
        <v>727</v>
      </c>
      <c r="D216">
        <v>1312</v>
      </c>
      <c r="E216">
        <v>28</v>
      </c>
      <c r="F216">
        <v>3210</v>
      </c>
      <c r="G216">
        <v>5250</v>
      </c>
      <c r="H216">
        <v>7033</v>
      </c>
      <c r="I216">
        <v>12283</v>
      </c>
      <c r="J216">
        <v>74248.95</v>
      </c>
      <c r="K216">
        <f t="shared" si="27"/>
        <v>61965.95</v>
      </c>
      <c r="L216">
        <f t="shared" si="28"/>
        <v>6.0448546771961249</v>
      </c>
      <c r="M216">
        <f t="shared" si="25"/>
        <v>21262.5</v>
      </c>
      <c r="N216">
        <f t="shared" si="26"/>
        <v>59428.85</v>
      </c>
      <c r="O216">
        <f t="shared" si="29"/>
        <v>80691.350000000006</v>
      </c>
      <c r="P216">
        <f t="shared" si="31"/>
        <v>4374885.0499999989</v>
      </c>
      <c r="Q216">
        <f t="shared" si="30"/>
        <v>6442.4000000000087</v>
      </c>
    </row>
    <row r="217" spans="1:17" x14ac:dyDescent="0.25">
      <c r="A217" s="1">
        <v>44783.666666666664</v>
      </c>
      <c r="B217">
        <v>1514</v>
      </c>
      <c r="C217">
        <v>1097</v>
      </c>
      <c r="D217">
        <v>1873</v>
      </c>
      <c r="E217">
        <v>41</v>
      </c>
      <c r="F217">
        <v>3983</v>
      </c>
      <c r="G217">
        <v>6952</v>
      </c>
      <c r="H217">
        <v>6470</v>
      </c>
      <c r="I217">
        <v>13422</v>
      </c>
      <c r="J217">
        <v>75062.42</v>
      </c>
      <c r="K217">
        <f t="shared" si="27"/>
        <v>61640.42</v>
      </c>
      <c r="L217">
        <f t="shared" si="28"/>
        <v>5.5924914319773507</v>
      </c>
      <c r="M217">
        <f t="shared" si="25"/>
        <v>28155.599999999999</v>
      </c>
      <c r="N217">
        <f t="shared" si="26"/>
        <v>54671.499999999993</v>
      </c>
      <c r="O217">
        <f t="shared" si="29"/>
        <v>82827.099999999991</v>
      </c>
      <c r="P217">
        <f t="shared" si="31"/>
        <v>4382649.7299999986</v>
      </c>
      <c r="Q217">
        <f t="shared" si="30"/>
        <v>7764.679999999993</v>
      </c>
    </row>
    <row r="218" spans="1:17" x14ac:dyDescent="0.25">
      <c r="A218" s="1">
        <v>44783.708333333336</v>
      </c>
      <c r="B218">
        <v>2000</v>
      </c>
      <c r="C218">
        <v>602</v>
      </c>
      <c r="D218">
        <v>2396</v>
      </c>
      <c r="E218">
        <v>49</v>
      </c>
      <c r="F218">
        <v>3665</v>
      </c>
      <c r="G218">
        <v>6663</v>
      </c>
      <c r="H218">
        <v>6055</v>
      </c>
      <c r="I218">
        <v>12718</v>
      </c>
      <c r="J218">
        <v>74196.98</v>
      </c>
      <c r="K218">
        <f t="shared" si="27"/>
        <v>61478.979999999996</v>
      </c>
      <c r="L218">
        <f t="shared" si="28"/>
        <v>5.8340132096241542</v>
      </c>
      <c r="M218">
        <f t="shared" si="25"/>
        <v>26985.149999999998</v>
      </c>
      <c r="N218">
        <f t="shared" si="26"/>
        <v>51164.749999999993</v>
      </c>
      <c r="O218">
        <f t="shared" si="29"/>
        <v>78149.899999999994</v>
      </c>
      <c r="P218">
        <f t="shared" si="31"/>
        <v>4386602.6499999985</v>
      </c>
      <c r="Q218">
        <f t="shared" si="30"/>
        <v>3952.9199999999983</v>
      </c>
    </row>
    <row r="219" spans="1:17" x14ac:dyDescent="0.25">
      <c r="A219" s="1">
        <v>44783.75</v>
      </c>
      <c r="B219">
        <v>2310</v>
      </c>
      <c r="C219">
        <v>374</v>
      </c>
      <c r="D219">
        <v>2699</v>
      </c>
      <c r="E219">
        <v>85</v>
      </c>
      <c r="F219">
        <v>3258</v>
      </c>
      <c r="G219">
        <v>6330</v>
      </c>
      <c r="H219">
        <v>5479</v>
      </c>
      <c r="I219">
        <v>11809</v>
      </c>
      <c r="J219">
        <v>71764.02</v>
      </c>
      <c r="K219">
        <f t="shared" si="27"/>
        <v>59955.020000000004</v>
      </c>
      <c r="L219">
        <f t="shared" si="28"/>
        <v>6.0770615632144978</v>
      </c>
      <c r="M219">
        <f t="shared" si="25"/>
        <v>25636.5</v>
      </c>
      <c r="N219">
        <f t="shared" si="26"/>
        <v>46297.549999999996</v>
      </c>
      <c r="O219">
        <f t="shared" si="29"/>
        <v>71934.049999999988</v>
      </c>
      <c r="P219">
        <f t="shared" si="31"/>
        <v>4386772.6799999988</v>
      </c>
      <c r="Q219">
        <f t="shared" si="30"/>
        <v>170.02999999998428</v>
      </c>
    </row>
    <row r="220" spans="1:17" x14ac:dyDescent="0.25">
      <c r="A220" s="1">
        <v>44783.791666666664</v>
      </c>
      <c r="B220">
        <v>2471</v>
      </c>
      <c r="C220">
        <v>327</v>
      </c>
      <c r="D220">
        <v>3315</v>
      </c>
      <c r="E220">
        <v>117</v>
      </c>
      <c r="F220">
        <v>3021</v>
      </c>
      <c r="G220">
        <v>6663</v>
      </c>
      <c r="H220">
        <v>4092</v>
      </c>
      <c r="I220">
        <v>10755</v>
      </c>
      <c r="J220">
        <v>68248.240000000005</v>
      </c>
      <c r="K220">
        <f t="shared" si="27"/>
        <v>57493.240000000005</v>
      </c>
      <c r="L220">
        <f t="shared" si="28"/>
        <v>6.3457219897721995</v>
      </c>
      <c r="M220">
        <f t="shared" si="25"/>
        <v>26985.149999999998</v>
      </c>
      <c r="N220">
        <f t="shared" si="26"/>
        <v>34577.399999999994</v>
      </c>
      <c r="O220">
        <f t="shared" si="29"/>
        <v>61562.549999999988</v>
      </c>
      <c r="P220">
        <f t="shared" si="31"/>
        <v>4380086.9899999984</v>
      </c>
      <c r="Q220">
        <f t="shared" si="30"/>
        <v>-6685.6900000000169</v>
      </c>
    </row>
    <row r="221" spans="1:17" x14ac:dyDescent="0.25">
      <c r="A221" s="1">
        <v>44783.833333333336</v>
      </c>
      <c r="B221">
        <v>2448</v>
      </c>
      <c r="C221">
        <v>132</v>
      </c>
      <c r="D221">
        <v>3906</v>
      </c>
      <c r="E221">
        <v>147</v>
      </c>
      <c r="F221">
        <v>2730</v>
      </c>
      <c r="G221">
        <v>6767</v>
      </c>
      <c r="H221">
        <v>2122</v>
      </c>
      <c r="I221">
        <v>8889</v>
      </c>
      <c r="J221">
        <v>63551.86</v>
      </c>
      <c r="K221">
        <f t="shared" si="27"/>
        <v>54662.86</v>
      </c>
      <c r="L221">
        <f t="shared" si="28"/>
        <v>7.1494948813139834</v>
      </c>
      <c r="M221">
        <f t="shared" si="25"/>
        <v>27406.35</v>
      </c>
      <c r="N221">
        <f t="shared" si="26"/>
        <v>17930.899999999998</v>
      </c>
      <c r="O221">
        <f t="shared" si="29"/>
        <v>45337.25</v>
      </c>
      <c r="P221">
        <f t="shared" si="31"/>
        <v>4361872.379999998</v>
      </c>
      <c r="Q221">
        <f t="shared" si="30"/>
        <v>-18214.61</v>
      </c>
    </row>
    <row r="222" spans="1:17" x14ac:dyDescent="0.25">
      <c r="A222" s="1">
        <v>44783.875</v>
      </c>
      <c r="B222">
        <v>1838</v>
      </c>
      <c r="C222">
        <v>23</v>
      </c>
      <c r="D222">
        <v>3954</v>
      </c>
      <c r="E222">
        <v>201</v>
      </c>
      <c r="F222">
        <v>2516</v>
      </c>
      <c r="G222">
        <v>6493</v>
      </c>
      <c r="H222">
        <v>126</v>
      </c>
      <c r="I222">
        <v>6619</v>
      </c>
      <c r="J222">
        <v>61337.08</v>
      </c>
      <c r="K222">
        <f t="shared" si="27"/>
        <v>54718.080000000002</v>
      </c>
      <c r="L222">
        <f t="shared" si="28"/>
        <v>9.266819761293247</v>
      </c>
      <c r="M222">
        <f t="shared" si="25"/>
        <v>26296.649999999998</v>
      </c>
      <c r="N222">
        <f t="shared" si="26"/>
        <v>1064.6999999999998</v>
      </c>
      <c r="O222">
        <f t="shared" si="29"/>
        <v>27361.35</v>
      </c>
      <c r="P222">
        <f t="shared" si="31"/>
        <v>4327896.6499999976</v>
      </c>
      <c r="Q222">
        <f t="shared" si="30"/>
        <v>-33975.730000000003</v>
      </c>
    </row>
    <row r="223" spans="1:17" x14ac:dyDescent="0.25">
      <c r="A223" s="1">
        <v>44783.916666666664</v>
      </c>
      <c r="B223">
        <v>1424</v>
      </c>
      <c r="C223">
        <v>47</v>
      </c>
      <c r="D223">
        <v>3581</v>
      </c>
      <c r="E223">
        <v>250</v>
      </c>
      <c r="F223">
        <v>2048</v>
      </c>
      <c r="G223">
        <v>5675</v>
      </c>
      <c r="H223">
        <v>0</v>
      </c>
      <c r="I223">
        <v>5675</v>
      </c>
      <c r="J223">
        <v>59275.3</v>
      </c>
      <c r="K223">
        <f t="shared" si="27"/>
        <v>53600.3</v>
      </c>
      <c r="L223">
        <f t="shared" si="28"/>
        <v>10.444986784140969</v>
      </c>
      <c r="M223">
        <f t="shared" si="25"/>
        <v>22983.75</v>
      </c>
      <c r="N223">
        <f t="shared" si="26"/>
        <v>0</v>
      </c>
      <c r="O223">
        <f t="shared" si="29"/>
        <v>22983.75</v>
      </c>
      <c r="P223">
        <f t="shared" si="31"/>
        <v>4291605.0999999978</v>
      </c>
      <c r="Q223">
        <f t="shared" si="30"/>
        <v>-36291.550000000003</v>
      </c>
    </row>
    <row r="224" spans="1:17" x14ac:dyDescent="0.25">
      <c r="A224" s="1">
        <v>44783.958333333336</v>
      </c>
      <c r="B224">
        <v>1088</v>
      </c>
      <c r="C224">
        <v>112</v>
      </c>
      <c r="D224">
        <v>3266</v>
      </c>
      <c r="E224">
        <v>139</v>
      </c>
      <c r="F224">
        <v>1805</v>
      </c>
      <c r="G224">
        <v>5183</v>
      </c>
      <c r="H224">
        <v>0</v>
      </c>
      <c r="I224">
        <v>5183</v>
      </c>
      <c r="J224">
        <v>55959.75</v>
      </c>
      <c r="K224">
        <f t="shared" si="27"/>
        <v>50776.75</v>
      </c>
      <c r="L224">
        <f t="shared" si="28"/>
        <v>10.79678757476365</v>
      </c>
      <c r="M224">
        <f t="shared" si="25"/>
        <v>20991.149999999998</v>
      </c>
      <c r="N224">
        <f t="shared" si="26"/>
        <v>0</v>
      </c>
      <c r="O224">
        <f t="shared" si="29"/>
        <v>20991.149999999998</v>
      </c>
      <c r="P224">
        <f t="shared" si="31"/>
        <v>4256636.4999999981</v>
      </c>
      <c r="Q224">
        <f t="shared" si="30"/>
        <v>-34968.600000000006</v>
      </c>
    </row>
    <row r="225" spans="1:17" x14ac:dyDescent="0.25">
      <c r="A225" s="1">
        <v>44784</v>
      </c>
      <c r="B225">
        <v>920</v>
      </c>
      <c r="C225">
        <v>98</v>
      </c>
      <c r="D225">
        <v>2790</v>
      </c>
      <c r="E225">
        <v>80</v>
      </c>
      <c r="F225">
        <v>1892</v>
      </c>
      <c r="G225">
        <v>4781</v>
      </c>
      <c r="H225">
        <v>0</v>
      </c>
      <c r="I225">
        <v>4781</v>
      </c>
      <c r="J225">
        <v>52383.88</v>
      </c>
      <c r="K225">
        <f t="shared" si="27"/>
        <v>47602.879999999997</v>
      </c>
      <c r="L225">
        <f t="shared" si="28"/>
        <v>10.956678519138254</v>
      </c>
      <c r="M225">
        <f t="shared" si="25"/>
        <v>19363.05</v>
      </c>
      <c r="N225">
        <f t="shared" si="26"/>
        <v>0</v>
      </c>
      <c r="O225">
        <f t="shared" si="29"/>
        <v>19363.05</v>
      </c>
      <c r="P225">
        <f t="shared" si="31"/>
        <v>4223615.6699999981</v>
      </c>
      <c r="Q225">
        <f t="shared" si="30"/>
        <v>-33020.83</v>
      </c>
    </row>
    <row r="226" spans="1:17" x14ac:dyDescent="0.25">
      <c r="A226" s="1">
        <v>44784.041666666664</v>
      </c>
      <c r="B226">
        <v>1104</v>
      </c>
      <c r="C226">
        <v>164</v>
      </c>
      <c r="D226">
        <v>2624</v>
      </c>
      <c r="E226">
        <v>69</v>
      </c>
      <c r="F226">
        <v>1662</v>
      </c>
      <c r="G226">
        <v>4450</v>
      </c>
      <c r="H226">
        <v>0</v>
      </c>
      <c r="I226">
        <v>4450</v>
      </c>
      <c r="J226">
        <v>49281.48</v>
      </c>
      <c r="K226">
        <f t="shared" si="27"/>
        <v>44831.48</v>
      </c>
      <c r="L226">
        <f t="shared" si="28"/>
        <v>11.07448988764045</v>
      </c>
      <c r="M226">
        <f t="shared" si="25"/>
        <v>18022.5</v>
      </c>
      <c r="N226">
        <f t="shared" si="26"/>
        <v>0</v>
      </c>
      <c r="O226">
        <f t="shared" si="29"/>
        <v>18022.5</v>
      </c>
      <c r="P226">
        <f t="shared" si="31"/>
        <v>4192356.6899999981</v>
      </c>
      <c r="Q226">
        <f t="shared" si="30"/>
        <v>-31258.980000000003</v>
      </c>
    </row>
    <row r="227" spans="1:17" x14ac:dyDescent="0.25">
      <c r="A227" s="1">
        <v>44784.083333333336</v>
      </c>
      <c r="B227">
        <v>640</v>
      </c>
      <c r="C227">
        <v>139</v>
      </c>
      <c r="D227">
        <v>1935</v>
      </c>
      <c r="E227">
        <v>158</v>
      </c>
      <c r="F227">
        <v>1481</v>
      </c>
      <c r="G227">
        <v>3556</v>
      </c>
      <c r="H227">
        <v>0</v>
      </c>
      <c r="I227">
        <v>3556</v>
      </c>
      <c r="J227">
        <v>46938.23</v>
      </c>
      <c r="K227">
        <f t="shared" si="27"/>
        <v>43382.23</v>
      </c>
      <c r="L227">
        <f t="shared" si="28"/>
        <v>13.199727221597302</v>
      </c>
      <c r="M227">
        <f t="shared" si="25"/>
        <v>14401.8</v>
      </c>
      <c r="N227">
        <f t="shared" si="26"/>
        <v>0</v>
      </c>
      <c r="O227">
        <f t="shared" si="29"/>
        <v>14401.8</v>
      </c>
      <c r="P227">
        <f t="shared" si="31"/>
        <v>4159820.2599999979</v>
      </c>
      <c r="Q227">
        <f t="shared" si="30"/>
        <v>-32536.430000000004</v>
      </c>
    </row>
    <row r="228" spans="1:17" x14ac:dyDescent="0.25">
      <c r="A228" s="1">
        <v>44784.125</v>
      </c>
      <c r="B228">
        <v>483</v>
      </c>
      <c r="C228">
        <v>281</v>
      </c>
      <c r="D228">
        <v>1600</v>
      </c>
      <c r="E228">
        <v>233</v>
      </c>
      <c r="F228">
        <v>1367</v>
      </c>
      <c r="G228">
        <v>3248</v>
      </c>
      <c r="H228">
        <v>0</v>
      </c>
      <c r="I228">
        <v>3248</v>
      </c>
      <c r="J228">
        <v>45493.63</v>
      </c>
      <c r="K228">
        <f t="shared" si="27"/>
        <v>42245.63</v>
      </c>
      <c r="L228">
        <f t="shared" si="28"/>
        <v>14.00665948275862</v>
      </c>
      <c r="M228">
        <f t="shared" si="25"/>
        <v>13154.4</v>
      </c>
      <c r="N228">
        <f t="shared" si="26"/>
        <v>0</v>
      </c>
      <c r="O228">
        <f t="shared" si="29"/>
        <v>13154.4</v>
      </c>
      <c r="P228">
        <f t="shared" si="31"/>
        <v>4127481.0299999979</v>
      </c>
      <c r="Q228">
        <f t="shared" si="30"/>
        <v>-32339.229999999996</v>
      </c>
    </row>
    <row r="229" spans="1:17" x14ac:dyDescent="0.25">
      <c r="A229" s="1">
        <v>44784.166666666664</v>
      </c>
      <c r="B229">
        <v>490</v>
      </c>
      <c r="C229">
        <v>264</v>
      </c>
      <c r="D229">
        <v>1163</v>
      </c>
      <c r="E229">
        <v>215</v>
      </c>
      <c r="F229">
        <v>1076</v>
      </c>
      <c r="G229">
        <v>2503</v>
      </c>
      <c r="H229">
        <v>0</v>
      </c>
      <c r="I229">
        <v>2503</v>
      </c>
      <c r="J229">
        <v>44611.01</v>
      </c>
      <c r="K229">
        <f t="shared" si="27"/>
        <v>42108.01</v>
      </c>
      <c r="L229">
        <f t="shared" si="28"/>
        <v>17.823016380343589</v>
      </c>
      <c r="M229">
        <f t="shared" si="25"/>
        <v>10137.15</v>
      </c>
      <c r="N229">
        <f t="shared" si="26"/>
        <v>0</v>
      </c>
      <c r="O229">
        <f t="shared" si="29"/>
        <v>10137.15</v>
      </c>
      <c r="P229">
        <f t="shared" si="31"/>
        <v>4093007.1699999981</v>
      </c>
      <c r="Q229">
        <f t="shared" si="30"/>
        <v>-34473.86</v>
      </c>
    </row>
    <row r="230" spans="1:17" x14ac:dyDescent="0.25">
      <c r="A230" s="1">
        <v>44784.208333333336</v>
      </c>
      <c r="B230">
        <v>505</v>
      </c>
      <c r="C230">
        <v>285</v>
      </c>
      <c r="D230">
        <v>1108</v>
      </c>
      <c r="E230">
        <v>223</v>
      </c>
      <c r="F230">
        <v>860</v>
      </c>
      <c r="G230">
        <v>2253</v>
      </c>
      <c r="H230">
        <v>0</v>
      </c>
      <c r="I230">
        <v>2253</v>
      </c>
      <c r="J230">
        <v>44375.1</v>
      </c>
      <c r="K230">
        <f t="shared" si="27"/>
        <v>42122.1</v>
      </c>
      <c r="L230">
        <f t="shared" si="28"/>
        <v>19.696005326231692</v>
      </c>
      <c r="M230">
        <f t="shared" si="25"/>
        <v>9124.65</v>
      </c>
      <c r="N230">
        <f t="shared" si="26"/>
        <v>0</v>
      </c>
      <c r="O230">
        <f t="shared" si="29"/>
        <v>9124.65</v>
      </c>
      <c r="P230">
        <f t="shared" si="31"/>
        <v>4057756.7199999979</v>
      </c>
      <c r="Q230">
        <f t="shared" si="30"/>
        <v>-35250.449999999997</v>
      </c>
    </row>
    <row r="231" spans="1:17" x14ac:dyDescent="0.25">
      <c r="A231" s="1">
        <v>44784.25</v>
      </c>
      <c r="B231">
        <v>137</v>
      </c>
      <c r="C231">
        <v>170</v>
      </c>
      <c r="D231">
        <v>718</v>
      </c>
      <c r="E231">
        <v>174</v>
      </c>
      <c r="F231">
        <v>675</v>
      </c>
      <c r="G231">
        <v>1563</v>
      </c>
      <c r="H231">
        <v>0</v>
      </c>
      <c r="I231">
        <v>1563</v>
      </c>
      <c r="J231">
        <v>45324.98</v>
      </c>
      <c r="K231">
        <f t="shared" si="27"/>
        <v>43761.98</v>
      </c>
      <c r="L231">
        <f t="shared" si="28"/>
        <v>28.998707613563663</v>
      </c>
      <c r="M231">
        <f t="shared" si="25"/>
        <v>6330.15</v>
      </c>
      <c r="N231">
        <f t="shared" si="26"/>
        <v>0</v>
      </c>
      <c r="O231">
        <f t="shared" si="29"/>
        <v>6330.15</v>
      </c>
      <c r="P231">
        <f t="shared" si="31"/>
        <v>4018761.8899999978</v>
      </c>
      <c r="Q231">
        <f t="shared" si="30"/>
        <v>-38994.83</v>
      </c>
    </row>
    <row r="232" spans="1:17" x14ac:dyDescent="0.25">
      <c r="A232" s="1">
        <v>44784.291666666664</v>
      </c>
      <c r="B232">
        <v>49</v>
      </c>
      <c r="C232">
        <v>49</v>
      </c>
      <c r="D232">
        <v>558</v>
      </c>
      <c r="E232">
        <v>130</v>
      </c>
      <c r="F232">
        <v>474</v>
      </c>
      <c r="G232">
        <v>1080</v>
      </c>
      <c r="H232">
        <v>0</v>
      </c>
      <c r="I232">
        <v>1080</v>
      </c>
      <c r="J232">
        <v>47073.33</v>
      </c>
      <c r="K232">
        <f t="shared" si="27"/>
        <v>45993.33</v>
      </c>
      <c r="L232">
        <f t="shared" si="28"/>
        <v>43.586416666666665</v>
      </c>
      <c r="M232">
        <f t="shared" si="25"/>
        <v>4374</v>
      </c>
      <c r="N232">
        <f t="shared" si="26"/>
        <v>0</v>
      </c>
      <c r="O232">
        <f t="shared" si="29"/>
        <v>4374</v>
      </c>
      <c r="P232">
        <f t="shared" si="31"/>
        <v>3976062.5599999977</v>
      </c>
      <c r="Q232">
        <f t="shared" si="30"/>
        <v>-42699.33</v>
      </c>
    </row>
    <row r="233" spans="1:17" x14ac:dyDescent="0.25">
      <c r="A233" s="1">
        <v>44784.333333333336</v>
      </c>
      <c r="B233">
        <v>27</v>
      </c>
      <c r="C233">
        <v>30</v>
      </c>
      <c r="D233">
        <v>443</v>
      </c>
      <c r="E233">
        <v>93</v>
      </c>
      <c r="F233">
        <v>343</v>
      </c>
      <c r="G233">
        <v>817</v>
      </c>
      <c r="H233">
        <v>674</v>
      </c>
      <c r="I233">
        <v>1491</v>
      </c>
      <c r="J233">
        <v>47856.69</v>
      </c>
      <c r="K233">
        <f t="shared" si="27"/>
        <v>46365.69</v>
      </c>
      <c r="L233">
        <f t="shared" si="28"/>
        <v>32.097042253521131</v>
      </c>
      <c r="M233">
        <f t="shared" si="25"/>
        <v>3308.85</v>
      </c>
      <c r="N233">
        <f t="shared" si="26"/>
        <v>5695.2999999999993</v>
      </c>
      <c r="O233">
        <f t="shared" si="29"/>
        <v>9004.15</v>
      </c>
      <c r="P233">
        <f t="shared" si="31"/>
        <v>3937210.0199999977</v>
      </c>
      <c r="Q233">
        <f t="shared" si="30"/>
        <v>-38852.54</v>
      </c>
    </row>
    <row r="234" spans="1:17" x14ac:dyDescent="0.25">
      <c r="A234" s="1">
        <v>44784.375</v>
      </c>
      <c r="B234">
        <v>6</v>
      </c>
      <c r="C234">
        <v>22</v>
      </c>
      <c r="D234">
        <v>234</v>
      </c>
      <c r="E234">
        <v>38</v>
      </c>
      <c r="F234">
        <v>199</v>
      </c>
      <c r="G234">
        <v>455</v>
      </c>
      <c r="H234">
        <v>4511</v>
      </c>
      <c r="I234">
        <v>4966</v>
      </c>
      <c r="J234">
        <v>49853.53</v>
      </c>
      <c r="K234">
        <f t="shared" si="27"/>
        <v>44887.53</v>
      </c>
      <c r="L234">
        <f t="shared" si="28"/>
        <v>10.038971002819171</v>
      </c>
      <c r="M234">
        <f t="shared" si="25"/>
        <v>1842.75</v>
      </c>
      <c r="N234">
        <f t="shared" si="26"/>
        <v>38117.949999999997</v>
      </c>
      <c r="O234">
        <f t="shared" si="29"/>
        <v>39960.699999999997</v>
      </c>
      <c r="P234">
        <f t="shared" si="31"/>
        <v>3927317.1899999976</v>
      </c>
      <c r="Q234">
        <f t="shared" si="30"/>
        <v>-9892.8300000000017</v>
      </c>
    </row>
    <row r="235" spans="1:17" x14ac:dyDescent="0.25">
      <c r="A235" s="1">
        <v>44784.416666666664</v>
      </c>
      <c r="B235">
        <v>52</v>
      </c>
      <c r="C235">
        <v>8</v>
      </c>
      <c r="D235">
        <v>204</v>
      </c>
      <c r="E235">
        <v>21</v>
      </c>
      <c r="F235">
        <v>171</v>
      </c>
      <c r="G235">
        <v>383</v>
      </c>
      <c r="H235">
        <v>6767</v>
      </c>
      <c r="I235">
        <v>7150</v>
      </c>
      <c r="J235">
        <v>53215.13</v>
      </c>
      <c r="K235">
        <f t="shared" si="27"/>
        <v>46065.13</v>
      </c>
      <c r="L235">
        <f t="shared" si="28"/>
        <v>7.4426755244755238</v>
      </c>
      <c r="M235">
        <f t="shared" si="25"/>
        <v>1551.1499999999999</v>
      </c>
      <c r="N235">
        <f t="shared" si="26"/>
        <v>57181.149999999994</v>
      </c>
      <c r="O235">
        <f t="shared" si="29"/>
        <v>58732.299999999996</v>
      </c>
      <c r="P235">
        <f t="shared" si="31"/>
        <v>3932834.3599999975</v>
      </c>
      <c r="Q235">
        <f t="shared" si="30"/>
        <v>5517.1699999999983</v>
      </c>
    </row>
    <row r="236" spans="1:17" x14ac:dyDescent="0.25">
      <c r="A236" s="1">
        <v>44784.458333333336</v>
      </c>
      <c r="B236">
        <v>25</v>
      </c>
      <c r="C236">
        <v>8</v>
      </c>
      <c r="D236">
        <v>43</v>
      </c>
      <c r="E236">
        <v>45</v>
      </c>
      <c r="F236">
        <v>350</v>
      </c>
      <c r="G236">
        <v>401</v>
      </c>
      <c r="H236">
        <v>7464</v>
      </c>
      <c r="I236">
        <v>7865</v>
      </c>
      <c r="J236">
        <v>57575.839999999997</v>
      </c>
      <c r="K236">
        <f t="shared" si="27"/>
        <v>49710.84</v>
      </c>
      <c r="L236">
        <f t="shared" si="28"/>
        <v>7.3205136681500314</v>
      </c>
      <c r="M236">
        <f t="shared" si="25"/>
        <v>1624.05</v>
      </c>
      <c r="N236">
        <f t="shared" si="26"/>
        <v>63070.799999999996</v>
      </c>
      <c r="O236">
        <f t="shared" si="29"/>
        <v>64694.85</v>
      </c>
      <c r="P236">
        <f t="shared" si="31"/>
        <v>3939953.3699999973</v>
      </c>
      <c r="Q236">
        <f t="shared" si="30"/>
        <v>7119.010000000002</v>
      </c>
    </row>
    <row r="237" spans="1:17" x14ac:dyDescent="0.25">
      <c r="A237" s="1">
        <v>44784.5</v>
      </c>
      <c r="B237">
        <v>9</v>
      </c>
      <c r="C237">
        <v>34</v>
      </c>
      <c r="D237">
        <v>21</v>
      </c>
      <c r="E237">
        <v>24</v>
      </c>
      <c r="F237">
        <v>556</v>
      </c>
      <c r="G237">
        <v>611</v>
      </c>
      <c r="H237">
        <v>7861</v>
      </c>
      <c r="I237">
        <v>8472</v>
      </c>
      <c r="J237">
        <v>62024.2</v>
      </c>
      <c r="K237">
        <f t="shared" si="27"/>
        <v>53552.2</v>
      </c>
      <c r="L237">
        <f t="shared" si="28"/>
        <v>7.3210812086874411</v>
      </c>
      <c r="M237">
        <f t="shared" si="25"/>
        <v>2474.5499999999997</v>
      </c>
      <c r="N237">
        <f t="shared" si="26"/>
        <v>66425.45</v>
      </c>
      <c r="O237">
        <f t="shared" si="29"/>
        <v>68900</v>
      </c>
      <c r="P237">
        <f t="shared" si="31"/>
        <v>3946829.1699999971</v>
      </c>
      <c r="Q237">
        <f t="shared" si="30"/>
        <v>6875.8000000000029</v>
      </c>
    </row>
    <row r="238" spans="1:17" x14ac:dyDescent="0.25">
      <c r="A238" s="1">
        <v>44784.541666666664</v>
      </c>
      <c r="B238">
        <v>31</v>
      </c>
      <c r="C238">
        <v>88</v>
      </c>
      <c r="D238">
        <v>62</v>
      </c>
      <c r="E238">
        <v>59</v>
      </c>
      <c r="F238">
        <v>712</v>
      </c>
      <c r="G238">
        <v>861</v>
      </c>
      <c r="H238">
        <v>7916</v>
      </c>
      <c r="I238">
        <v>8777</v>
      </c>
      <c r="J238">
        <v>66202.149999999994</v>
      </c>
      <c r="K238">
        <f t="shared" si="27"/>
        <v>57425.149999999994</v>
      </c>
      <c r="L238">
        <f t="shared" si="28"/>
        <v>7.5426854278227182</v>
      </c>
      <c r="M238">
        <f t="shared" si="25"/>
        <v>3487.0499999999997</v>
      </c>
      <c r="N238">
        <f t="shared" si="26"/>
        <v>66890.2</v>
      </c>
      <c r="O238">
        <f t="shared" si="29"/>
        <v>70377.25</v>
      </c>
      <c r="P238">
        <f t="shared" si="31"/>
        <v>3951004.2699999972</v>
      </c>
      <c r="Q238">
        <f t="shared" si="30"/>
        <v>4175.1000000000058</v>
      </c>
    </row>
    <row r="239" spans="1:17" x14ac:dyDescent="0.25">
      <c r="A239" s="1">
        <v>44784.583333333336</v>
      </c>
      <c r="B239">
        <v>208</v>
      </c>
      <c r="C239">
        <v>152</v>
      </c>
      <c r="D239">
        <v>408</v>
      </c>
      <c r="E239">
        <v>82</v>
      </c>
      <c r="F239">
        <v>1053</v>
      </c>
      <c r="G239">
        <v>1613</v>
      </c>
      <c r="H239">
        <v>8342</v>
      </c>
      <c r="I239">
        <v>9955</v>
      </c>
      <c r="J239">
        <v>69657.33</v>
      </c>
      <c r="K239">
        <f t="shared" si="27"/>
        <v>59702.33</v>
      </c>
      <c r="L239">
        <f t="shared" si="28"/>
        <v>6.9972204922149679</v>
      </c>
      <c r="M239">
        <f t="shared" si="25"/>
        <v>6532.65</v>
      </c>
      <c r="N239">
        <f t="shared" si="26"/>
        <v>70489.899999999994</v>
      </c>
      <c r="O239">
        <f t="shared" si="29"/>
        <v>77022.549999999988</v>
      </c>
      <c r="P239">
        <f t="shared" si="31"/>
        <v>3958369.4899999974</v>
      </c>
      <c r="Q239">
        <f t="shared" si="30"/>
        <v>7365.2199999999866</v>
      </c>
    </row>
    <row r="240" spans="1:17" x14ac:dyDescent="0.25">
      <c r="A240" s="1">
        <v>44784.625</v>
      </c>
      <c r="B240">
        <v>474</v>
      </c>
      <c r="C240">
        <v>241</v>
      </c>
      <c r="D240">
        <v>857</v>
      </c>
      <c r="E240">
        <v>138</v>
      </c>
      <c r="F240">
        <v>1695</v>
      </c>
      <c r="G240">
        <v>2792</v>
      </c>
      <c r="H240">
        <v>8365</v>
      </c>
      <c r="I240">
        <v>11157</v>
      </c>
      <c r="J240">
        <v>71855.3</v>
      </c>
      <c r="K240">
        <f t="shared" si="27"/>
        <v>60698.3</v>
      </c>
      <c r="L240">
        <f t="shared" si="28"/>
        <v>6.4403782378775656</v>
      </c>
      <c r="M240">
        <f t="shared" si="25"/>
        <v>11307.6</v>
      </c>
      <c r="N240">
        <f t="shared" si="26"/>
        <v>70684.25</v>
      </c>
      <c r="O240">
        <f t="shared" si="29"/>
        <v>81991.850000000006</v>
      </c>
      <c r="P240">
        <f t="shared" si="31"/>
        <v>3968506.0399999972</v>
      </c>
      <c r="Q240">
        <f t="shared" si="30"/>
        <v>10136.550000000003</v>
      </c>
    </row>
    <row r="241" spans="1:17" x14ac:dyDescent="0.25">
      <c r="A241" s="1">
        <v>44784.666666666664</v>
      </c>
      <c r="B241">
        <v>919</v>
      </c>
      <c r="C241">
        <v>333</v>
      </c>
      <c r="D241">
        <v>1549</v>
      </c>
      <c r="E241">
        <v>166</v>
      </c>
      <c r="F241">
        <v>2397</v>
      </c>
      <c r="G241">
        <v>4279</v>
      </c>
      <c r="H241">
        <v>8132</v>
      </c>
      <c r="I241">
        <v>12411</v>
      </c>
      <c r="J241">
        <v>73585.16</v>
      </c>
      <c r="K241">
        <f t="shared" si="27"/>
        <v>61174.16</v>
      </c>
      <c r="L241">
        <f t="shared" si="28"/>
        <v>5.9290274756264605</v>
      </c>
      <c r="M241">
        <f t="shared" si="25"/>
        <v>17329.95</v>
      </c>
      <c r="N241">
        <f t="shared" si="26"/>
        <v>68715.399999999994</v>
      </c>
      <c r="O241">
        <f t="shared" si="29"/>
        <v>86045.349999999991</v>
      </c>
      <c r="P241">
        <f t="shared" si="31"/>
        <v>3980966.2299999972</v>
      </c>
      <c r="Q241">
        <f t="shared" si="30"/>
        <v>12460.189999999988</v>
      </c>
    </row>
    <row r="242" spans="1:17" x14ac:dyDescent="0.25">
      <c r="A242" s="1">
        <v>44784.708333333336</v>
      </c>
      <c r="B242">
        <v>1332</v>
      </c>
      <c r="C242">
        <v>365</v>
      </c>
      <c r="D242">
        <v>2087</v>
      </c>
      <c r="E242">
        <v>184</v>
      </c>
      <c r="F242">
        <v>3023</v>
      </c>
      <c r="G242">
        <v>5475</v>
      </c>
      <c r="H242">
        <v>7253</v>
      </c>
      <c r="I242">
        <v>12728</v>
      </c>
      <c r="J242">
        <v>74163.34</v>
      </c>
      <c r="K242">
        <f t="shared" si="27"/>
        <v>61435.34</v>
      </c>
      <c r="L242">
        <f t="shared" si="28"/>
        <v>5.8267866121935885</v>
      </c>
      <c r="M242">
        <f t="shared" si="25"/>
        <v>22173.75</v>
      </c>
      <c r="N242">
        <f t="shared" si="26"/>
        <v>61287.849999999991</v>
      </c>
      <c r="O242">
        <f t="shared" si="29"/>
        <v>83461.599999999991</v>
      </c>
      <c r="P242">
        <f t="shared" si="31"/>
        <v>3990264.489999997</v>
      </c>
      <c r="Q242">
        <f t="shared" si="30"/>
        <v>9298.2599999999948</v>
      </c>
    </row>
    <row r="243" spans="1:17" x14ac:dyDescent="0.25">
      <c r="A243" s="1">
        <v>44784.75</v>
      </c>
      <c r="B243">
        <v>1855</v>
      </c>
      <c r="C243">
        <v>330</v>
      </c>
      <c r="D243">
        <v>2762</v>
      </c>
      <c r="E243">
        <v>204</v>
      </c>
      <c r="F243">
        <v>3564</v>
      </c>
      <c r="G243">
        <v>6657</v>
      </c>
      <c r="H243">
        <v>6028</v>
      </c>
      <c r="I243">
        <v>12685</v>
      </c>
      <c r="J243">
        <v>73505.53</v>
      </c>
      <c r="K243">
        <f t="shared" si="27"/>
        <v>60820.53</v>
      </c>
      <c r="L243">
        <f t="shared" si="28"/>
        <v>5.7946811194324006</v>
      </c>
      <c r="M243">
        <f t="shared" si="25"/>
        <v>26960.85</v>
      </c>
      <c r="N243">
        <f t="shared" si="26"/>
        <v>50936.6</v>
      </c>
      <c r="O243">
        <f t="shared" si="29"/>
        <v>77897.45</v>
      </c>
      <c r="P243">
        <f t="shared" si="31"/>
        <v>3994656.4099999969</v>
      </c>
      <c r="Q243">
        <f t="shared" si="30"/>
        <v>4391.9199999999983</v>
      </c>
    </row>
    <row r="244" spans="1:17" x14ac:dyDescent="0.25">
      <c r="A244" s="1">
        <v>44784.791666666664</v>
      </c>
      <c r="B244">
        <v>2010</v>
      </c>
      <c r="C244">
        <v>377</v>
      </c>
      <c r="D244">
        <v>3346</v>
      </c>
      <c r="E244">
        <v>244</v>
      </c>
      <c r="F244">
        <v>3823</v>
      </c>
      <c r="G244">
        <v>7546</v>
      </c>
      <c r="H244">
        <v>3684</v>
      </c>
      <c r="I244">
        <v>11230</v>
      </c>
      <c r="J244">
        <v>71412.95</v>
      </c>
      <c r="K244">
        <f t="shared" si="27"/>
        <v>60182.95</v>
      </c>
      <c r="L244">
        <f t="shared" si="28"/>
        <v>6.3591228851291186</v>
      </c>
      <c r="M244">
        <f t="shared" si="25"/>
        <v>30561.3</v>
      </c>
      <c r="N244">
        <f t="shared" si="26"/>
        <v>31129.799999999996</v>
      </c>
      <c r="O244">
        <f t="shared" si="29"/>
        <v>61691.099999999991</v>
      </c>
      <c r="P244">
        <f t="shared" si="31"/>
        <v>3984934.5599999968</v>
      </c>
      <c r="Q244">
        <f t="shared" si="30"/>
        <v>-9721.8500000000058</v>
      </c>
    </row>
    <row r="245" spans="1:17" x14ac:dyDescent="0.25">
      <c r="A245" s="1">
        <v>44784.833333333336</v>
      </c>
      <c r="B245">
        <v>2059</v>
      </c>
      <c r="C245">
        <v>482</v>
      </c>
      <c r="D245">
        <v>4066</v>
      </c>
      <c r="E245">
        <v>304</v>
      </c>
      <c r="F245">
        <v>3779</v>
      </c>
      <c r="G245">
        <v>8327</v>
      </c>
      <c r="H245">
        <v>1124</v>
      </c>
      <c r="I245">
        <v>9451</v>
      </c>
      <c r="J245">
        <v>68774.17</v>
      </c>
      <c r="K245">
        <f t="shared" si="27"/>
        <v>59323.17</v>
      </c>
      <c r="L245">
        <f t="shared" si="28"/>
        <v>7.2769199026558038</v>
      </c>
      <c r="M245">
        <f t="shared" si="25"/>
        <v>33724.35</v>
      </c>
      <c r="N245">
        <f t="shared" si="26"/>
        <v>9497.7999999999993</v>
      </c>
      <c r="O245">
        <f t="shared" si="29"/>
        <v>43222.149999999994</v>
      </c>
      <c r="P245">
        <f t="shared" si="31"/>
        <v>3959382.5399999968</v>
      </c>
      <c r="Q245">
        <f t="shared" si="30"/>
        <v>-25552.020000000004</v>
      </c>
    </row>
    <row r="246" spans="1:17" x14ac:dyDescent="0.25">
      <c r="A246" s="1">
        <v>44784.875</v>
      </c>
      <c r="B246">
        <v>1663</v>
      </c>
      <c r="C246">
        <v>560</v>
      </c>
      <c r="D246">
        <v>3395</v>
      </c>
      <c r="E246">
        <v>509</v>
      </c>
      <c r="F246">
        <v>3874</v>
      </c>
      <c r="G246">
        <v>7829</v>
      </c>
      <c r="H246">
        <v>48</v>
      </c>
      <c r="I246">
        <v>7877</v>
      </c>
      <c r="J246">
        <v>66328.06</v>
      </c>
      <c r="K246">
        <f t="shared" si="27"/>
        <v>58451.06</v>
      </c>
      <c r="L246">
        <f t="shared" si="28"/>
        <v>8.4204722610130762</v>
      </c>
      <c r="M246">
        <f t="shared" si="25"/>
        <v>31707.449999999997</v>
      </c>
      <c r="N246">
        <f t="shared" si="26"/>
        <v>405.59999999999997</v>
      </c>
      <c r="O246">
        <f t="shared" si="29"/>
        <v>32113.049999999996</v>
      </c>
      <c r="P246">
        <f t="shared" si="31"/>
        <v>3925167.529999997</v>
      </c>
      <c r="Q246">
        <f t="shared" si="30"/>
        <v>-34215.01</v>
      </c>
    </row>
    <row r="247" spans="1:17" x14ac:dyDescent="0.25">
      <c r="A247" s="1">
        <v>44784.916666666664</v>
      </c>
      <c r="B247">
        <v>1316</v>
      </c>
      <c r="C247">
        <v>894</v>
      </c>
      <c r="D247">
        <v>2974</v>
      </c>
      <c r="E247">
        <v>730</v>
      </c>
      <c r="F247">
        <v>4421</v>
      </c>
      <c r="G247">
        <v>8289</v>
      </c>
      <c r="H247">
        <v>0</v>
      </c>
      <c r="I247">
        <v>8289</v>
      </c>
      <c r="J247">
        <v>63760.14</v>
      </c>
      <c r="K247">
        <f t="shared" si="27"/>
        <v>55471.14</v>
      </c>
      <c r="L247">
        <f t="shared" si="28"/>
        <v>7.6921389793702497</v>
      </c>
      <c r="M247">
        <f t="shared" si="25"/>
        <v>33570.449999999997</v>
      </c>
      <c r="N247">
        <f t="shared" si="26"/>
        <v>0</v>
      </c>
      <c r="O247">
        <f t="shared" si="29"/>
        <v>33570.449999999997</v>
      </c>
      <c r="P247">
        <f t="shared" si="31"/>
        <v>3894977.8399999971</v>
      </c>
      <c r="Q247">
        <f t="shared" si="30"/>
        <v>-30189.690000000002</v>
      </c>
    </row>
    <row r="248" spans="1:17" x14ac:dyDescent="0.25">
      <c r="A248" s="1">
        <v>44784.958333333336</v>
      </c>
      <c r="B248">
        <v>651</v>
      </c>
      <c r="C248">
        <v>1046</v>
      </c>
      <c r="D248">
        <v>2330</v>
      </c>
      <c r="E248">
        <v>1105</v>
      </c>
      <c r="F248">
        <v>5383</v>
      </c>
      <c r="G248">
        <v>8759</v>
      </c>
      <c r="H248">
        <v>0</v>
      </c>
      <c r="I248">
        <v>8759</v>
      </c>
      <c r="J248">
        <v>60089.84</v>
      </c>
      <c r="K248">
        <f t="shared" si="27"/>
        <v>51330.84</v>
      </c>
      <c r="L248">
        <f t="shared" si="28"/>
        <v>6.8603539216805567</v>
      </c>
      <c r="M248">
        <f t="shared" si="25"/>
        <v>35473.949999999997</v>
      </c>
      <c r="N248">
        <f t="shared" si="26"/>
        <v>0</v>
      </c>
      <c r="O248">
        <f t="shared" si="29"/>
        <v>35473.949999999997</v>
      </c>
      <c r="P248">
        <f t="shared" si="31"/>
        <v>3870361.9499999969</v>
      </c>
      <c r="Q248">
        <f t="shared" si="30"/>
        <v>-24615.89</v>
      </c>
    </row>
    <row r="249" spans="1:17" x14ac:dyDescent="0.25">
      <c r="A249" s="1">
        <v>44785</v>
      </c>
      <c r="B249">
        <v>451</v>
      </c>
      <c r="C249">
        <v>1164</v>
      </c>
      <c r="D249">
        <v>2254</v>
      </c>
      <c r="E249">
        <v>1557</v>
      </c>
      <c r="F249">
        <v>5785</v>
      </c>
      <c r="G249">
        <v>9203</v>
      </c>
      <c r="H249">
        <v>0</v>
      </c>
      <c r="I249">
        <v>9203</v>
      </c>
      <c r="J249">
        <v>56232.9</v>
      </c>
      <c r="K249">
        <f t="shared" si="27"/>
        <v>47029.9</v>
      </c>
      <c r="L249">
        <f t="shared" si="28"/>
        <v>6.1102792567640991</v>
      </c>
      <c r="M249">
        <f t="shared" si="25"/>
        <v>37272.15</v>
      </c>
      <c r="N249">
        <f t="shared" si="26"/>
        <v>0</v>
      </c>
      <c r="O249">
        <f t="shared" si="29"/>
        <v>37272.15</v>
      </c>
      <c r="P249">
        <f t="shared" si="31"/>
        <v>3851401.1999999969</v>
      </c>
      <c r="Q249">
        <f t="shared" si="30"/>
        <v>-18960.75</v>
      </c>
    </row>
    <row r="250" spans="1:17" x14ac:dyDescent="0.25">
      <c r="A250" s="1">
        <v>44785.041666666664</v>
      </c>
      <c r="B250">
        <v>345</v>
      </c>
      <c r="C250">
        <v>885</v>
      </c>
      <c r="D250">
        <v>1756</v>
      </c>
      <c r="E250">
        <v>1724</v>
      </c>
      <c r="F250">
        <v>5905</v>
      </c>
      <c r="G250">
        <v>8546</v>
      </c>
      <c r="H250">
        <v>0</v>
      </c>
      <c r="I250">
        <v>8546</v>
      </c>
      <c r="J250">
        <v>52804.78</v>
      </c>
      <c r="K250">
        <f t="shared" si="27"/>
        <v>44258.78</v>
      </c>
      <c r="L250">
        <f t="shared" si="28"/>
        <v>6.1788883688275211</v>
      </c>
      <c r="M250">
        <f t="shared" si="25"/>
        <v>34611.299999999996</v>
      </c>
      <c r="N250">
        <f t="shared" si="26"/>
        <v>0</v>
      </c>
      <c r="O250">
        <f t="shared" si="29"/>
        <v>34611.299999999996</v>
      </c>
      <c r="P250">
        <f t="shared" si="31"/>
        <v>3833207.7199999969</v>
      </c>
      <c r="Q250">
        <f t="shared" si="30"/>
        <v>-18193.480000000003</v>
      </c>
    </row>
    <row r="251" spans="1:17" x14ac:dyDescent="0.25">
      <c r="A251" s="1">
        <v>44785.083333333336</v>
      </c>
      <c r="B251">
        <v>283</v>
      </c>
      <c r="C251">
        <v>674</v>
      </c>
      <c r="D251">
        <v>1316</v>
      </c>
      <c r="E251">
        <v>1742</v>
      </c>
      <c r="F251">
        <v>5981</v>
      </c>
      <c r="G251">
        <v>7971</v>
      </c>
      <c r="H251">
        <v>0</v>
      </c>
      <c r="I251">
        <v>7971</v>
      </c>
      <c r="J251">
        <v>50134.64</v>
      </c>
      <c r="K251">
        <f t="shared" si="27"/>
        <v>42163.64</v>
      </c>
      <c r="L251">
        <f t="shared" si="28"/>
        <v>6.2896299084180152</v>
      </c>
      <c r="M251">
        <f t="shared" si="25"/>
        <v>32282.55</v>
      </c>
      <c r="N251">
        <f t="shared" si="26"/>
        <v>0</v>
      </c>
      <c r="O251">
        <f t="shared" si="29"/>
        <v>32282.55</v>
      </c>
      <c r="P251">
        <f t="shared" si="31"/>
        <v>3815355.6299999971</v>
      </c>
      <c r="Q251">
        <f t="shared" si="30"/>
        <v>-17852.09</v>
      </c>
    </row>
    <row r="252" spans="1:17" x14ac:dyDescent="0.25">
      <c r="A252" s="1">
        <v>44785.125</v>
      </c>
      <c r="B252">
        <v>246</v>
      </c>
      <c r="C252">
        <v>488</v>
      </c>
      <c r="D252">
        <v>857</v>
      </c>
      <c r="E252">
        <v>1466</v>
      </c>
      <c r="F252">
        <v>5503</v>
      </c>
      <c r="G252">
        <v>6847</v>
      </c>
      <c r="H252">
        <v>0</v>
      </c>
      <c r="I252">
        <v>6847</v>
      </c>
      <c r="J252">
        <v>48155.61</v>
      </c>
      <c r="K252">
        <f t="shared" si="27"/>
        <v>41308.61</v>
      </c>
      <c r="L252">
        <f t="shared" si="28"/>
        <v>7.0330962465313274</v>
      </c>
      <c r="M252">
        <f t="shared" si="25"/>
        <v>27730.35</v>
      </c>
      <c r="N252">
        <f t="shared" si="26"/>
        <v>0</v>
      </c>
      <c r="O252">
        <f t="shared" si="29"/>
        <v>27730.35</v>
      </c>
      <c r="P252">
        <f t="shared" si="31"/>
        <v>3794930.3699999973</v>
      </c>
      <c r="Q252">
        <f t="shared" si="30"/>
        <v>-20425.260000000002</v>
      </c>
    </row>
    <row r="253" spans="1:17" x14ac:dyDescent="0.25">
      <c r="A253" s="1">
        <v>44785.166666666664</v>
      </c>
      <c r="B253">
        <v>168</v>
      </c>
      <c r="C253">
        <v>421</v>
      </c>
      <c r="D253">
        <v>501</v>
      </c>
      <c r="E253">
        <v>1187</v>
      </c>
      <c r="F253">
        <v>4567</v>
      </c>
      <c r="G253">
        <v>5489</v>
      </c>
      <c r="H253">
        <v>0</v>
      </c>
      <c r="I253">
        <v>5489</v>
      </c>
      <c r="J253">
        <v>47161.82</v>
      </c>
      <c r="K253">
        <f t="shared" si="27"/>
        <v>41672.82</v>
      </c>
      <c r="L253">
        <f t="shared" si="28"/>
        <v>8.5920604846055753</v>
      </c>
      <c r="M253">
        <f t="shared" si="25"/>
        <v>22230.45</v>
      </c>
      <c r="N253">
        <f t="shared" si="26"/>
        <v>0</v>
      </c>
      <c r="O253">
        <f t="shared" si="29"/>
        <v>22230.45</v>
      </c>
      <c r="P253">
        <f t="shared" si="31"/>
        <v>3769998.9999999972</v>
      </c>
      <c r="Q253">
        <f t="shared" si="30"/>
        <v>-24931.37</v>
      </c>
    </row>
    <row r="254" spans="1:17" x14ac:dyDescent="0.25">
      <c r="A254" s="1">
        <v>44785.208333333336</v>
      </c>
      <c r="B254">
        <v>79</v>
      </c>
      <c r="C254">
        <v>349</v>
      </c>
      <c r="D254">
        <v>332</v>
      </c>
      <c r="E254">
        <v>1024</v>
      </c>
      <c r="F254">
        <v>3777</v>
      </c>
      <c r="G254">
        <v>4459</v>
      </c>
      <c r="H254">
        <v>0</v>
      </c>
      <c r="I254">
        <v>4459</v>
      </c>
      <c r="J254">
        <v>46741.760000000002</v>
      </c>
      <c r="K254">
        <f t="shared" si="27"/>
        <v>42282.76</v>
      </c>
      <c r="L254">
        <f t="shared" si="28"/>
        <v>10.482565597667639</v>
      </c>
      <c r="M254">
        <f t="shared" si="25"/>
        <v>18058.95</v>
      </c>
      <c r="N254">
        <f t="shared" si="26"/>
        <v>0</v>
      </c>
      <c r="O254">
        <f t="shared" si="29"/>
        <v>18058.95</v>
      </c>
      <c r="P254">
        <f t="shared" si="31"/>
        <v>3741316.1899999972</v>
      </c>
      <c r="Q254">
        <f t="shared" si="30"/>
        <v>-28682.81</v>
      </c>
    </row>
    <row r="255" spans="1:17" x14ac:dyDescent="0.25">
      <c r="A255" s="1">
        <v>44785.25</v>
      </c>
      <c r="B255">
        <v>37</v>
      </c>
      <c r="C255">
        <v>286</v>
      </c>
      <c r="D255">
        <v>216</v>
      </c>
      <c r="E255">
        <v>903</v>
      </c>
      <c r="F255">
        <v>3346</v>
      </c>
      <c r="G255">
        <v>3847</v>
      </c>
      <c r="H255">
        <v>0</v>
      </c>
      <c r="I255">
        <v>3847</v>
      </c>
      <c r="J255">
        <v>47258.7</v>
      </c>
      <c r="K255">
        <f t="shared" si="27"/>
        <v>43411.7</v>
      </c>
      <c r="L255">
        <f t="shared" si="28"/>
        <v>12.284559396932673</v>
      </c>
      <c r="M255">
        <f t="shared" si="25"/>
        <v>15580.349999999999</v>
      </c>
      <c r="N255">
        <f t="shared" si="26"/>
        <v>0</v>
      </c>
      <c r="O255">
        <f t="shared" si="29"/>
        <v>15580.349999999999</v>
      </c>
      <c r="P255">
        <f t="shared" si="31"/>
        <v>3709637.8399999971</v>
      </c>
      <c r="Q255">
        <f t="shared" si="30"/>
        <v>-31678.35</v>
      </c>
    </row>
    <row r="256" spans="1:17" x14ac:dyDescent="0.25">
      <c r="A256" s="1">
        <v>44785.291666666664</v>
      </c>
      <c r="B256">
        <v>2</v>
      </c>
      <c r="C256">
        <v>272</v>
      </c>
      <c r="D256">
        <v>113</v>
      </c>
      <c r="E256">
        <v>826</v>
      </c>
      <c r="F256">
        <v>2579</v>
      </c>
      <c r="G256">
        <v>2964</v>
      </c>
      <c r="H256">
        <v>1</v>
      </c>
      <c r="I256">
        <v>2965</v>
      </c>
      <c r="J256">
        <v>48597.83</v>
      </c>
      <c r="K256">
        <f t="shared" si="27"/>
        <v>45632.83</v>
      </c>
      <c r="L256">
        <f t="shared" si="28"/>
        <v>16.39049915682968</v>
      </c>
      <c r="M256">
        <f t="shared" si="25"/>
        <v>12004.199999999999</v>
      </c>
      <c r="N256">
        <f t="shared" si="26"/>
        <v>8.4499999999999993</v>
      </c>
      <c r="O256">
        <f t="shared" si="29"/>
        <v>12012.65</v>
      </c>
      <c r="P256">
        <f t="shared" si="31"/>
        <v>3673052.6599999969</v>
      </c>
      <c r="Q256">
        <f t="shared" si="30"/>
        <v>-36585.18</v>
      </c>
    </row>
    <row r="257" spans="1:17" x14ac:dyDescent="0.25">
      <c r="A257" s="1">
        <v>44785.333333333336</v>
      </c>
      <c r="B257">
        <v>5</v>
      </c>
      <c r="C257">
        <v>223</v>
      </c>
      <c r="D257">
        <v>51</v>
      </c>
      <c r="E257">
        <v>732</v>
      </c>
      <c r="F257">
        <v>1840</v>
      </c>
      <c r="G257">
        <v>2114</v>
      </c>
      <c r="H257">
        <v>706</v>
      </c>
      <c r="I257">
        <v>2820</v>
      </c>
      <c r="J257">
        <v>49207.61</v>
      </c>
      <c r="K257">
        <f t="shared" si="27"/>
        <v>46387.61</v>
      </c>
      <c r="L257">
        <f t="shared" si="28"/>
        <v>17.449507092198584</v>
      </c>
      <c r="M257">
        <f t="shared" si="25"/>
        <v>8561.6999999999989</v>
      </c>
      <c r="N257">
        <f t="shared" si="26"/>
        <v>5965.7</v>
      </c>
      <c r="O257">
        <f t="shared" si="29"/>
        <v>14527.399999999998</v>
      </c>
      <c r="P257">
        <f t="shared" si="31"/>
        <v>3638372.4499999969</v>
      </c>
      <c r="Q257">
        <f t="shared" si="30"/>
        <v>-34680.210000000006</v>
      </c>
    </row>
    <row r="258" spans="1:17" x14ac:dyDescent="0.25">
      <c r="A258" s="1">
        <v>44785.375</v>
      </c>
      <c r="B258">
        <v>5</v>
      </c>
      <c r="C258">
        <v>153</v>
      </c>
      <c r="D258">
        <v>23</v>
      </c>
      <c r="E258">
        <v>541</v>
      </c>
      <c r="F258">
        <v>1032</v>
      </c>
      <c r="G258">
        <v>1208</v>
      </c>
      <c r="H258">
        <v>4936</v>
      </c>
      <c r="I258">
        <v>6144</v>
      </c>
      <c r="J258">
        <v>51482.42</v>
      </c>
      <c r="K258">
        <f t="shared" si="27"/>
        <v>45338.42</v>
      </c>
      <c r="L258">
        <f t="shared" si="28"/>
        <v>8.3793001302083336</v>
      </c>
      <c r="M258">
        <f t="shared" ref="M258:M321" si="32">$T$3*G258</f>
        <v>4892.3999999999996</v>
      </c>
      <c r="N258">
        <f t="shared" ref="N258:N321" si="33">$T$4*H258</f>
        <v>41709.199999999997</v>
      </c>
      <c r="O258">
        <f t="shared" si="29"/>
        <v>46601.599999999999</v>
      </c>
      <c r="P258">
        <f t="shared" si="31"/>
        <v>3633491.6299999971</v>
      </c>
      <c r="Q258">
        <f t="shared" si="30"/>
        <v>-4880.82</v>
      </c>
    </row>
    <row r="259" spans="1:17" x14ac:dyDescent="0.25">
      <c r="A259" s="1">
        <v>44785.416666666664</v>
      </c>
      <c r="B259">
        <v>1</v>
      </c>
      <c r="C259">
        <v>113</v>
      </c>
      <c r="D259">
        <v>46</v>
      </c>
      <c r="E259">
        <v>358</v>
      </c>
      <c r="F259">
        <v>814</v>
      </c>
      <c r="G259">
        <v>973</v>
      </c>
      <c r="H259">
        <v>7936</v>
      </c>
      <c r="I259">
        <v>8909</v>
      </c>
      <c r="J259">
        <v>55065.88</v>
      </c>
      <c r="K259">
        <f t="shared" ref="K259:K322" si="34">J259-I259</f>
        <v>46156.88</v>
      </c>
      <c r="L259">
        <f t="shared" ref="L259:L322" si="35">J259/I259</f>
        <v>6.1809271523178806</v>
      </c>
      <c r="M259">
        <f t="shared" si="32"/>
        <v>3940.6499999999996</v>
      </c>
      <c r="N259">
        <f t="shared" si="33"/>
        <v>67059.199999999997</v>
      </c>
      <c r="O259">
        <f t="shared" ref="O259:O322" si="36">SUM(M259:N259)</f>
        <v>70999.849999999991</v>
      </c>
      <c r="P259">
        <f t="shared" si="31"/>
        <v>3649425.5999999973</v>
      </c>
      <c r="Q259">
        <f t="shared" ref="Q259:Q322" si="37">O259-J259</f>
        <v>15933.969999999994</v>
      </c>
    </row>
    <row r="260" spans="1:17" x14ac:dyDescent="0.25">
      <c r="A260" s="1">
        <v>44785.458333333336</v>
      </c>
      <c r="B260">
        <v>9</v>
      </c>
      <c r="C260">
        <v>154</v>
      </c>
      <c r="D260">
        <v>161</v>
      </c>
      <c r="E260">
        <v>361</v>
      </c>
      <c r="F260">
        <v>1450</v>
      </c>
      <c r="G260">
        <v>1765</v>
      </c>
      <c r="H260">
        <v>8768</v>
      </c>
      <c r="I260">
        <v>10533</v>
      </c>
      <c r="J260">
        <v>59479.7</v>
      </c>
      <c r="K260">
        <f t="shared" si="34"/>
        <v>48946.7</v>
      </c>
      <c r="L260">
        <f t="shared" si="35"/>
        <v>5.6469856641032941</v>
      </c>
      <c r="M260">
        <f t="shared" si="32"/>
        <v>7148.25</v>
      </c>
      <c r="N260">
        <f t="shared" si="33"/>
        <v>74089.599999999991</v>
      </c>
      <c r="O260">
        <f t="shared" si="36"/>
        <v>81237.849999999991</v>
      </c>
      <c r="P260">
        <f t="shared" ref="P260:P323" si="38">O260-J260+P259</f>
        <v>3671183.7499999972</v>
      </c>
      <c r="Q260">
        <f t="shared" si="37"/>
        <v>21758.149999999994</v>
      </c>
    </row>
    <row r="261" spans="1:17" x14ac:dyDescent="0.25">
      <c r="A261" s="1">
        <v>44785.5</v>
      </c>
      <c r="B261">
        <v>4</v>
      </c>
      <c r="C261">
        <v>255</v>
      </c>
      <c r="D261">
        <v>163</v>
      </c>
      <c r="E261">
        <v>237</v>
      </c>
      <c r="F261">
        <v>1506</v>
      </c>
      <c r="G261">
        <v>1925</v>
      </c>
      <c r="H261">
        <v>9214</v>
      </c>
      <c r="I261">
        <v>11139</v>
      </c>
      <c r="J261">
        <v>63799.06</v>
      </c>
      <c r="K261">
        <f t="shared" si="34"/>
        <v>52660.06</v>
      </c>
      <c r="L261">
        <f t="shared" si="35"/>
        <v>5.727539276416195</v>
      </c>
      <c r="M261">
        <f t="shared" si="32"/>
        <v>7796.25</v>
      </c>
      <c r="N261">
        <f t="shared" si="33"/>
        <v>77858.299999999988</v>
      </c>
      <c r="O261">
        <f t="shared" si="36"/>
        <v>85654.549999999988</v>
      </c>
      <c r="P261">
        <f t="shared" si="38"/>
        <v>3693039.2399999974</v>
      </c>
      <c r="Q261">
        <f t="shared" si="37"/>
        <v>21855.489999999991</v>
      </c>
    </row>
    <row r="262" spans="1:17" x14ac:dyDescent="0.25">
      <c r="A262" s="1">
        <v>44785.541666666664</v>
      </c>
      <c r="B262">
        <v>43</v>
      </c>
      <c r="C262">
        <v>273</v>
      </c>
      <c r="D262">
        <v>268</v>
      </c>
      <c r="E262">
        <v>76</v>
      </c>
      <c r="F262">
        <v>1368</v>
      </c>
      <c r="G262">
        <v>1909</v>
      </c>
      <c r="H262">
        <v>8547</v>
      </c>
      <c r="I262">
        <v>10456</v>
      </c>
      <c r="J262">
        <v>67330.720000000001</v>
      </c>
      <c r="K262">
        <f t="shared" si="34"/>
        <v>56874.720000000001</v>
      </c>
      <c r="L262">
        <f t="shared" si="35"/>
        <v>6.4394338179035957</v>
      </c>
      <c r="M262">
        <f t="shared" si="32"/>
        <v>7731.45</v>
      </c>
      <c r="N262">
        <f t="shared" si="33"/>
        <v>72222.149999999994</v>
      </c>
      <c r="O262">
        <f t="shared" si="36"/>
        <v>79953.599999999991</v>
      </c>
      <c r="P262">
        <f t="shared" si="38"/>
        <v>3705662.1199999973</v>
      </c>
      <c r="Q262">
        <f t="shared" si="37"/>
        <v>12622.87999999999</v>
      </c>
    </row>
    <row r="263" spans="1:17" x14ac:dyDescent="0.25">
      <c r="A263" s="1">
        <v>44785.583333333336</v>
      </c>
      <c r="B263">
        <v>356</v>
      </c>
      <c r="C263">
        <v>330</v>
      </c>
      <c r="D263">
        <v>693</v>
      </c>
      <c r="E263">
        <v>22</v>
      </c>
      <c r="F263">
        <v>1735</v>
      </c>
      <c r="G263">
        <v>2758</v>
      </c>
      <c r="H263">
        <v>8032</v>
      </c>
      <c r="I263">
        <v>10790</v>
      </c>
      <c r="J263">
        <v>69557.34</v>
      </c>
      <c r="K263">
        <f t="shared" si="34"/>
        <v>58767.34</v>
      </c>
      <c r="L263">
        <f t="shared" si="35"/>
        <v>6.4464633920296563</v>
      </c>
      <c r="M263">
        <f t="shared" si="32"/>
        <v>11169.9</v>
      </c>
      <c r="N263">
        <f t="shared" si="33"/>
        <v>67870.399999999994</v>
      </c>
      <c r="O263">
        <f t="shared" si="36"/>
        <v>79040.299999999988</v>
      </c>
      <c r="P263">
        <f t="shared" si="38"/>
        <v>3715145.0799999973</v>
      </c>
      <c r="Q263">
        <f t="shared" si="37"/>
        <v>9482.9599999999919</v>
      </c>
    </row>
    <row r="264" spans="1:17" x14ac:dyDescent="0.25">
      <c r="A264" s="1">
        <v>44785.625</v>
      </c>
      <c r="B264">
        <v>1310</v>
      </c>
      <c r="C264">
        <v>385</v>
      </c>
      <c r="D264">
        <v>1677</v>
      </c>
      <c r="E264">
        <v>39</v>
      </c>
      <c r="F264">
        <v>1911</v>
      </c>
      <c r="G264">
        <v>3972</v>
      </c>
      <c r="H264">
        <v>7626</v>
      </c>
      <c r="I264">
        <v>11598</v>
      </c>
      <c r="J264">
        <v>71525.279999999999</v>
      </c>
      <c r="K264">
        <f t="shared" si="34"/>
        <v>59927.28</v>
      </c>
      <c r="L264">
        <f t="shared" si="35"/>
        <v>6.1670356958096226</v>
      </c>
      <c r="M264">
        <f t="shared" si="32"/>
        <v>16086.599999999999</v>
      </c>
      <c r="N264">
        <f t="shared" si="33"/>
        <v>64439.7</v>
      </c>
      <c r="O264">
        <f t="shared" si="36"/>
        <v>80526.299999999988</v>
      </c>
      <c r="P264">
        <f t="shared" si="38"/>
        <v>3724146.0999999973</v>
      </c>
      <c r="Q264">
        <f t="shared" si="37"/>
        <v>9001.0199999999895</v>
      </c>
    </row>
    <row r="265" spans="1:17" x14ac:dyDescent="0.25">
      <c r="A265" s="1">
        <v>44785.666666666664</v>
      </c>
      <c r="B265">
        <v>1556</v>
      </c>
      <c r="C265">
        <v>368</v>
      </c>
      <c r="D265">
        <v>2282</v>
      </c>
      <c r="E265">
        <v>89</v>
      </c>
      <c r="F265">
        <v>2150</v>
      </c>
      <c r="G265">
        <v>4800</v>
      </c>
      <c r="H265">
        <v>7899</v>
      </c>
      <c r="I265">
        <v>12699</v>
      </c>
      <c r="J265">
        <v>72572.72</v>
      </c>
      <c r="K265">
        <f t="shared" si="34"/>
        <v>59873.72</v>
      </c>
      <c r="L265">
        <f t="shared" si="35"/>
        <v>5.7148373887707695</v>
      </c>
      <c r="M265">
        <f t="shared" si="32"/>
        <v>19440</v>
      </c>
      <c r="N265">
        <f t="shared" si="33"/>
        <v>66746.549999999988</v>
      </c>
      <c r="O265">
        <f t="shared" si="36"/>
        <v>86186.549999999988</v>
      </c>
      <c r="P265">
        <f t="shared" si="38"/>
        <v>3737759.9299999974</v>
      </c>
      <c r="Q265">
        <f t="shared" si="37"/>
        <v>13613.829999999987</v>
      </c>
    </row>
    <row r="266" spans="1:17" x14ac:dyDescent="0.25">
      <c r="A266" s="1">
        <v>44785.708333333336</v>
      </c>
      <c r="B266">
        <v>2019</v>
      </c>
      <c r="C266">
        <v>433</v>
      </c>
      <c r="D266">
        <v>3294</v>
      </c>
      <c r="E266">
        <v>131</v>
      </c>
      <c r="F266">
        <v>2387</v>
      </c>
      <c r="G266">
        <v>6114</v>
      </c>
      <c r="H266">
        <v>7976</v>
      </c>
      <c r="I266">
        <v>14090</v>
      </c>
      <c r="J266">
        <v>72691.649999999994</v>
      </c>
      <c r="K266">
        <f t="shared" si="34"/>
        <v>58601.649999999994</v>
      </c>
      <c r="L266">
        <f t="shared" si="35"/>
        <v>5.1590951029098644</v>
      </c>
      <c r="M266">
        <f t="shared" si="32"/>
        <v>24761.7</v>
      </c>
      <c r="N266">
        <f t="shared" si="33"/>
        <v>67397.2</v>
      </c>
      <c r="O266">
        <f t="shared" si="36"/>
        <v>92158.9</v>
      </c>
      <c r="P266">
        <f t="shared" si="38"/>
        <v>3757227.1799999974</v>
      </c>
      <c r="Q266">
        <f t="shared" si="37"/>
        <v>19467.25</v>
      </c>
    </row>
    <row r="267" spans="1:17" x14ac:dyDescent="0.25">
      <c r="A267" s="1">
        <v>44785.75</v>
      </c>
      <c r="B267">
        <v>1867</v>
      </c>
      <c r="C267">
        <v>441</v>
      </c>
      <c r="D267">
        <v>3319</v>
      </c>
      <c r="E267">
        <v>194</v>
      </c>
      <c r="F267">
        <v>2712</v>
      </c>
      <c r="G267">
        <v>6472</v>
      </c>
      <c r="H267">
        <v>7426</v>
      </c>
      <c r="I267">
        <v>13898</v>
      </c>
      <c r="J267">
        <v>71726.19</v>
      </c>
      <c r="K267">
        <f t="shared" si="34"/>
        <v>57828.19</v>
      </c>
      <c r="L267">
        <f t="shared" si="35"/>
        <v>5.1609001295150385</v>
      </c>
      <c r="M267">
        <f t="shared" si="32"/>
        <v>26211.599999999999</v>
      </c>
      <c r="N267">
        <f t="shared" si="33"/>
        <v>62749.7</v>
      </c>
      <c r="O267">
        <f t="shared" si="36"/>
        <v>88961.299999999988</v>
      </c>
      <c r="P267">
        <f t="shared" si="38"/>
        <v>3774462.2899999972</v>
      </c>
      <c r="Q267">
        <f t="shared" si="37"/>
        <v>17235.109999999986</v>
      </c>
    </row>
    <row r="268" spans="1:17" x14ac:dyDescent="0.25">
      <c r="A268" s="1">
        <v>44785.791666666664</v>
      </c>
      <c r="B268">
        <v>1215</v>
      </c>
      <c r="C268">
        <v>506</v>
      </c>
      <c r="D268">
        <v>2587</v>
      </c>
      <c r="E268">
        <v>252</v>
      </c>
      <c r="F268">
        <v>3124</v>
      </c>
      <c r="G268">
        <v>6217</v>
      </c>
      <c r="H268">
        <v>6319</v>
      </c>
      <c r="I268">
        <v>12536</v>
      </c>
      <c r="J268">
        <v>69587.81</v>
      </c>
      <c r="K268">
        <f t="shared" si="34"/>
        <v>57051.81</v>
      </c>
      <c r="L268">
        <f t="shared" si="35"/>
        <v>5.5510378111040204</v>
      </c>
      <c r="M268">
        <f t="shared" si="32"/>
        <v>25178.85</v>
      </c>
      <c r="N268">
        <f t="shared" si="33"/>
        <v>53395.549999999996</v>
      </c>
      <c r="O268">
        <f t="shared" si="36"/>
        <v>78574.399999999994</v>
      </c>
      <c r="P268">
        <f t="shared" si="38"/>
        <v>3783448.8799999971</v>
      </c>
      <c r="Q268">
        <f t="shared" si="37"/>
        <v>8986.5899999999965</v>
      </c>
    </row>
    <row r="269" spans="1:17" x14ac:dyDescent="0.25">
      <c r="A269" s="1">
        <v>44785.833333333336</v>
      </c>
      <c r="B269">
        <v>774</v>
      </c>
      <c r="C269">
        <v>554</v>
      </c>
      <c r="D269">
        <v>2067</v>
      </c>
      <c r="E269">
        <v>357</v>
      </c>
      <c r="F269">
        <v>3874</v>
      </c>
      <c r="G269">
        <v>6495</v>
      </c>
      <c r="H269">
        <v>2841</v>
      </c>
      <c r="I269">
        <v>9336</v>
      </c>
      <c r="J269">
        <v>67318.62</v>
      </c>
      <c r="K269">
        <f t="shared" si="34"/>
        <v>57982.619999999995</v>
      </c>
      <c r="L269">
        <f t="shared" si="35"/>
        <v>7.2106491002570685</v>
      </c>
      <c r="M269">
        <f t="shared" si="32"/>
        <v>26304.75</v>
      </c>
      <c r="N269">
        <f t="shared" si="33"/>
        <v>24006.449999999997</v>
      </c>
      <c r="O269">
        <f t="shared" si="36"/>
        <v>50311.199999999997</v>
      </c>
      <c r="P269">
        <f t="shared" si="38"/>
        <v>3766441.4599999972</v>
      </c>
      <c r="Q269">
        <f t="shared" si="37"/>
        <v>-17007.419999999998</v>
      </c>
    </row>
    <row r="270" spans="1:17" x14ac:dyDescent="0.25">
      <c r="A270" s="1">
        <v>44785.875</v>
      </c>
      <c r="B270">
        <v>349</v>
      </c>
      <c r="C270">
        <v>479</v>
      </c>
      <c r="D270">
        <v>1247</v>
      </c>
      <c r="E270">
        <v>720</v>
      </c>
      <c r="F270">
        <v>4518</v>
      </c>
      <c r="G270">
        <v>6244</v>
      </c>
      <c r="H270">
        <v>145</v>
      </c>
      <c r="I270">
        <v>6389</v>
      </c>
      <c r="J270">
        <v>64783.79</v>
      </c>
      <c r="K270">
        <f t="shared" si="34"/>
        <v>58394.79</v>
      </c>
      <c r="L270">
        <f t="shared" si="35"/>
        <v>10.13989513225857</v>
      </c>
      <c r="M270">
        <f t="shared" si="32"/>
        <v>25288.199999999997</v>
      </c>
      <c r="N270">
        <f t="shared" si="33"/>
        <v>1225.25</v>
      </c>
      <c r="O270">
        <f t="shared" si="36"/>
        <v>26513.449999999997</v>
      </c>
      <c r="P270">
        <f t="shared" si="38"/>
        <v>3728171.1199999973</v>
      </c>
      <c r="Q270">
        <f t="shared" si="37"/>
        <v>-38270.340000000004</v>
      </c>
    </row>
    <row r="271" spans="1:17" x14ac:dyDescent="0.25">
      <c r="A271" s="1">
        <v>44785.916666666664</v>
      </c>
      <c r="B271">
        <v>191</v>
      </c>
      <c r="C271">
        <v>622</v>
      </c>
      <c r="D271">
        <v>822</v>
      </c>
      <c r="E271">
        <v>1511</v>
      </c>
      <c r="F271">
        <v>5914</v>
      </c>
      <c r="G271">
        <v>7357</v>
      </c>
      <c r="H271">
        <v>0</v>
      </c>
      <c r="I271">
        <v>7357</v>
      </c>
      <c r="J271">
        <v>62835.68</v>
      </c>
      <c r="K271">
        <f t="shared" si="34"/>
        <v>55478.68</v>
      </c>
      <c r="L271">
        <f t="shared" si="35"/>
        <v>8.5409378822889757</v>
      </c>
      <c r="M271">
        <f t="shared" si="32"/>
        <v>29795.85</v>
      </c>
      <c r="N271">
        <f t="shared" si="33"/>
        <v>0</v>
      </c>
      <c r="O271">
        <f t="shared" si="36"/>
        <v>29795.85</v>
      </c>
      <c r="P271">
        <f t="shared" si="38"/>
        <v>3695131.2899999972</v>
      </c>
      <c r="Q271">
        <f t="shared" si="37"/>
        <v>-33039.83</v>
      </c>
    </row>
    <row r="272" spans="1:17" x14ac:dyDescent="0.25">
      <c r="A272" s="1">
        <v>44785.958333333336</v>
      </c>
      <c r="B272">
        <v>71</v>
      </c>
      <c r="C272">
        <v>725</v>
      </c>
      <c r="D272">
        <v>626</v>
      </c>
      <c r="E272">
        <v>2069</v>
      </c>
      <c r="F272">
        <v>7313</v>
      </c>
      <c r="G272">
        <v>8664</v>
      </c>
      <c r="H272">
        <v>0</v>
      </c>
      <c r="I272">
        <v>8664</v>
      </c>
      <c r="J272">
        <v>59766.3</v>
      </c>
      <c r="K272">
        <f t="shared" si="34"/>
        <v>51102.3</v>
      </c>
      <c r="L272">
        <f t="shared" si="35"/>
        <v>6.8982340720221611</v>
      </c>
      <c r="M272">
        <f t="shared" si="32"/>
        <v>35089.199999999997</v>
      </c>
      <c r="N272">
        <f t="shared" si="33"/>
        <v>0</v>
      </c>
      <c r="O272">
        <f t="shared" si="36"/>
        <v>35089.199999999997</v>
      </c>
      <c r="P272">
        <f t="shared" si="38"/>
        <v>3670454.1899999972</v>
      </c>
      <c r="Q272">
        <f t="shared" si="37"/>
        <v>-24677.100000000006</v>
      </c>
    </row>
    <row r="273" spans="1:17" x14ac:dyDescent="0.25">
      <c r="A273" s="1">
        <v>44786</v>
      </c>
      <c r="B273">
        <v>36</v>
      </c>
      <c r="C273">
        <v>808</v>
      </c>
      <c r="D273">
        <v>523</v>
      </c>
      <c r="E273">
        <v>2157</v>
      </c>
      <c r="F273">
        <v>7742</v>
      </c>
      <c r="G273">
        <v>9072</v>
      </c>
      <c r="H273">
        <v>0</v>
      </c>
      <c r="I273">
        <v>9072</v>
      </c>
      <c r="J273">
        <v>56340.92</v>
      </c>
      <c r="K273">
        <f t="shared" si="34"/>
        <v>47268.92</v>
      </c>
      <c r="L273">
        <f t="shared" si="35"/>
        <v>6.2104188712522044</v>
      </c>
      <c r="M273">
        <f t="shared" si="32"/>
        <v>36741.599999999999</v>
      </c>
      <c r="N273">
        <f t="shared" si="33"/>
        <v>0</v>
      </c>
      <c r="O273">
        <f t="shared" si="36"/>
        <v>36741.599999999999</v>
      </c>
      <c r="P273">
        <f t="shared" si="38"/>
        <v>3650854.8699999973</v>
      </c>
      <c r="Q273">
        <f t="shared" si="37"/>
        <v>-19599.32</v>
      </c>
    </row>
    <row r="274" spans="1:17" x14ac:dyDescent="0.25">
      <c r="A274" s="1">
        <v>44786.041666666664</v>
      </c>
      <c r="B274">
        <v>50</v>
      </c>
      <c r="C274">
        <v>788</v>
      </c>
      <c r="D274">
        <v>534</v>
      </c>
      <c r="E274">
        <v>2406</v>
      </c>
      <c r="F274">
        <v>7824</v>
      </c>
      <c r="G274">
        <v>9147</v>
      </c>
      <c r="H274">
        <v>0</v>
      </c>
      <c r="I274">
        <v>9147</v>
      </c>
      <c r="J274">
        <v>53068.76</v>
      </c>
      <c r="K274">
        <f t="shared" si="34"/>
        <v>43921.760000000002</v>
      </c>
      <c r="L274">
        <f t="shared" si="35"/>
        <v>5.8017666994643058</v>
      </c>
      <c r="M274">
        <f t="shared" si="32"/>
        <v>37045.35</v>
      </c>
      <c r="N274">
        <f t="shared" si="33"/>
        <v>0</v>
      </c>
      <c r="O274">
        <f t="shared" si="36"/>
        <v>37045.35</v>
      </c>
      <c r="P274">
        <f t="shared" si="38"/>
        <v>3634831.4599999972</v>
      </c>
      <c r="Q274">
        <f t="shared" si="37"/>
        <v>-16023.410000000003</v>
      </c>
    </row>
    <row r="275" spans="1:17" x14ac:dyDescent="0.25">
      <c r="A275" s="1">
        <v>44786.083333333336</v>
      </c>
      <c r="B275">
        <v>71</v>
      </c>
      <c r="C275">
        <v>644</v>
      </c>
      <c r="D275">
        <v>396</v>
      </c>
      <c r="E275">
        <v>2549</v>
      </c>
      <c r="F275">
        <v>7284</v>
      </c>
      <c r="G275">
        <v>8324</v>
      </c>
      <c r="H275">
        <v>0</v>
      </c>
      <c r="I275">
        <v>8324</v>
      </c>
      <c r="J275">
        <v>50590.559999999998</v>
      </c>
      <c r="K275">
        <f t="shared" si="34"/>
        <v>42266.559999999998</v>
      </c>
      <c r="L275">
        <f t="shared" si="35"/>
        <v>6.0776741950985098</v>
      </c>
      <c r="M275">
        <f t="shared" si="32"/>
        <v>33712.199999999997</v>
      </c>
      <c r="N275">
        <f t="shared" si="33"/>
        <v>0</v>
      </c>
      <c r="O275">
        <f t="shared" si="36"/>
        <v>33712.199999999997</v>
      </c>
      <c r="P275">
        <f t="shared" si="38"/>
        <v>3617953.0999999973</v>
      </c>
      <c r="Q275">
        <f t="shared" si="37"/>
        <v>-16878.36</v>
      </c>
    </row>
    <row r="276" spans="1:17" x14ac:dyDescent="0.25">
      <c r="A276" s="1">
        <v>44786.125</v>
      </c>
      <c r="B276">
        <v>71</v>
      </c>
      <c r="C276">
        <v>538</v>
      </c>
      <c r="D276">
        <v>360</v>
      </c>
      <c r="E276">
        <v>2458</v>
      </c>
      <c r="F276">
        <v>6558</v>
      </c>
      <c r="G276">
        <v>7456</v>
      </c>
      <c r="H276">
        <v>0</v>
      </c>
      <c r="I276">
        <v>7456</v>
      </c>
      <c r="J276">
        <v>48837.45</v>
      </c>
      <c r="K276">
        <f t="shared" si="34"/>
        <v>41381.449999999997</v>
      </c>
      <c r="L276">
        <f t="shared" si="35"/>
        <v>6.5500871781115872</v>
      </c>
      <c r="M276">
        <f t="shared" si="32"/>
        <v>30196.799999999999</v>
      </c>
      <c r="N276">
        <f t="shared" si="33"/>
        <v>0</v>
      </c>
      <c r="O276">
        <f t="shared" si="36"/>
        <v>30196.799999999999</v>
      </c>
      <c r="P276">
        <f t="shared" si="38"/>
        <v>3599312.4499999974</v>
      </c>
      <c r="Q276">
        <f t="shared" si="37"/>
        <v>-18640.649999999998</v>
      </c>
    </row>
    <row r="277" spans="1:17" x14ac:dyDescent="0.25">
      <c r="A277" s="1">
        <v>44786.166666666664</v>
      </c>
      <c r="B277">
        <v>19</v>
      </c>
      <c r="C277">
        <v>407</v>
      </c>
      <c r="D277">
        <v>314</v>
      </c>
      <c r="E277">
        <v>2180</v>
      </c>
      <c r="F277">
        <v>5854</v>
      </c>
      <c r="G277">
        <v>6574</v>
      </c>
      <c r="H277">
        <v>0</v>
      </c>
      <c r="I277">
        <v>6574</v>
      </c>
      <c r="J277">
        <v>47220.14</v>
      </c>
      <c r="K277">
        <f t="shared" si="34"/>
        <v>40646.14</v>
      </c>
      <c r="L277">
        <f t="shared" si="35"/>
        <v>7.1828627928202007</v>
      </c>
      <c r="M277">
        <f t="shared" si="32"/>
        <v>26624.699999999997</v>
      </c>
      <c r="N277">
        <f t="shared" si="33"/>
        <v>0</v>
      </c>
      <c r="O277">
        <f t="shared" si="36"/>
        <v>26624.699999999997</v>
      </c>
      <c r="P277">
        <f t="shared" si="38"/>
        <v>3578717.0099999974</v>
      </c>
      <c r="Q277">
        <f t="shared" si="37"/>
        <v>-20595.440000000002</v>
      </c>
    </row>
    <row r="278" spans="1:17" x14ac:dyDescent="0.25">
      <c r="A278" s="1">
        <v>44786.208333333336</v>
      </c>
      <c r="B278">
        <v>22</v>
      </c>
      <c r="C278">
        <v>329</v>
      </c>
      <c r="D278">
        <v>229</v>
      </c>
      <c r="E278">
        <v>2074</v>
      </c>
      <c r="F278">
        <v>5216</v>
      </c>
      <c r="G278">
        <v>5774</v>
      </c>
      <c r="H278">
        <v>0</v>
      </c>
      <c r="I278">
        <v>5774</v>
      </c>
      <c r="J278">
        <v>46299.81</v>
      </c>
      <c r="K278">
        <f t="shared" si="34"/>
        <v>40525.81</v>
      </c>
      <c r="L278">
        <f t="shared" si="35"/>
        <v>8.0186716314513333</v>
      </c>
      <c r="M278">
        <f t="shared" si="32"/>
        <v>23384.7</v>
      </c>
      <c r="N278">
        <f t="shared" si="33"/>
        <v>0</v>
      </c>
      <c r="O278">
        <f t="shared" si="36"/>
        <v>23384.7</v>
      </c>
      <c r="P278">
        <f t="shared" si="38"/>
        <v>3555801.8999999976</v>
      </c>
      <c r="Q278">
        <f t="shared" si="37"/>
        <v>-22915.109999999997</v>
      </c>
    </row>
    <row r="279" spans="1:17" x14ac:dyDescent="0.25">
      <c r="A279" s="1">
        <v>44786.25</v>
      </c>
      <c r="B279">
        <v>18</v>
      </c>
      <c r="C279">
        <v>298</v>
      </c>
      <c r="D279">
        <v>184</v>
      </c>
      <c r="E279">
        <v>1834</v>
      </c>
      <c r="F279">
        <v>4396</v>
      </c>
      <c r="G279">
        <v>4878</v>
      </c>
      <c r="H279">
        <v>0</v>
      </c>
      <c r="I279">
        <v>4878</v>
      </c>
      <c r="J279">
        <v>46115.360000000001</v>
      </c>
      <c r="K279">
        <f t="shared" si="34"/>
        <v>41237.360000000001</v>
      </c>
      <c r="L279">
        <f t="shared" si="35"/>
        <v>9.4537433374333748</v>
      </c>
      <c r="M279">
        <f t="shared" si="32"/>
        <v>19755.899999999998</v>
      </c>
      <c r="N279">
        <f t="shared" si="33"/>
        <v>0</v>
      </c>
      <c r="O279">
        <f t="shared" si="36"/>
        <v>19755.899999999998</v>
      </c>
      <c r="P279">
        <f t="shared" si="38"/>
        <v>3529442.4399999976</v>
      </c>
      <c r="Q279">
        <f t="shared" si="37"/>
        <v>-26359.460000000003</v>
      </c>
    </row>
    <row r="280" spans="1:17" x14ac:dyDescent="0.25">
      <c r="A280" s="1">
        <v>44786.291666666664</v>
      </c>
      <c r="B280">
        <v>22</v>
      </c>
      <c r="C280">
        <v>247</v>
      </c>
      <c r="D280">
        <v>184</v>
      </c>
      <c r="E280">
        <v>1621</v>
      </c>
      <c r="F280">
        <v>3876</v>
      </c>
      <c r="G280">
        <v>4307</v>
      </c>
      <c r="H280">
        <v>1</v>
      </c>
      <c r="I280">
        <v>4308</v>
      </c>
      <c r="J280">
        <v>46100.42</v>
      </c>
      <c r="K280">
        <f t="shared" si="34"/>
        <v>41792.42</v>
      </c>
      <c r="L280">
        <f t="shared" si="35"/>
        <v>10.701118848653667</v>
      </c>
      <c r="M280">
        <f t="shared" si="32"/>
        <v>17443.349999999999</v>
      </c>
      <c r="N280">
        <f t="shared" si="33"/>
        <v>8.4499999999999993</v>
      </c>
      <c r="O280">
        <f t="shared" si="36"/>
        <v>17451.8</v>
      </c>
      <c r="P280">
        <f t="shared" si="38"/>
        <v>3500793.8199999975</v>
      </c>
      <c r="Q280">
        <f t="shared" si="37"/>
        <v>-28648.62</v>
      </c>
    </row>
    <row r="281" spans="1:17" x14ac:dyDescent="0.25">
      <c r="A281" s="1">
        <v>44786.333333333336</v>
      </c>
      <c r="B281">
        <v>77</v>
      </c>
      <c r="C281">
        <v>195</v>
      </c>
      <c r="D281">
        <v>240</v>
      </c>
      <c r="E281">
        <v>1617</v>
      </c>
      <c r="F281">
        <v>3501</v>
      </c>
      <c r="G281">
        <v>3936</v>
      </c>
      <c r="H281">
        <v>892</v>
      </c>
      <c r="I281">
        <v>4828</v>
      </c>
      <c r="J281">
        <v>46405.75</v>
      </c>
      <c r="K281">
        <f t="shared" si="34"/>
        <v>41577.75</v>
      </c>
      <c r="L281">
        <f t="shared" si="35"/>
        <v>9.6117957746478879</v>
      </c>
      <c r="M281">
        <f t="shared" si="32"/>
        <v>15940.8</v>
      </c>
      <c r="N281">
        <f t="shared" si="33"/>
        <v>7537.4</v>
      </c>
      <c r="O281">
        <f t="shared" si="36"/>
        <v>23478.199999999997</v>
      </c>
      <c r="P281">
        <f t="shared" si="38"/>
        <v>3477866.2699999977</v>
      </c>
      <c r="Q281">
        <f t="shared" si="37"/>
        <v>-22927.550000000003</v>
      </c>
    </row>
    <row r="282" spans="1:17" x14ac:dyDescent="0.25">
      <c r="A282" s="1">
        <v>44786.375</v>
      </c>
      <c r="B282">
        <v>90</v>
      </c>
      <c r="C282">
        <v>88</v>
      </c>
      <c r="D282">
        <v>183</v>
      </c>
      <c r="E282">
        <v>1206</v>
      </c>
      <c r="F282">
        <v>2035</v>
      </c>
      <c r="G282">
        <v>2307</v>
      </c>
      <c r="H282">
        <v>5678</v>
      </c>
      <c r="I282">
        <v>7985</v>
      </c>
      <c r="J282">
        <v>49274.080000000002</v>
      </c>
      <c r="K282">
        <f t="shared" si="34"/>
        <v>41289.08</v>
      </c>
      <c r="L282">
        <f t="shared" si="35"/>
        <v>6.1708303068252981</v>
      </c>
      <c r="M282">
        <f t="shared" si="32"/>
        <v>9343.35</v>
      </c>
      <c r="N282">
        <f t="shared" si="33"/>
        <v>47979.1</v>
      </c>
      <c r="O282">
        <f t="shared" si="36"/>
        <v>57322.45</v>
      </c>
      <c r="P282">
        <f t="shared" si="38"/>
        <v>3485914.6399999978</v>
      </c>
      <c r="Q282">
        <f t="shared" si="37"/>
        <v>8048.3699999999953</v>
      </c>
    </row>
    <row r="283" spans="1:17" x14ac:dyDescent="0.25">
      <c r="A283" s="1">
        <v>44786.416666666664</v>
      </c>
      <c r="B283">
        <v>142</v>
      </c>
      <c r="C283">
        <v>95</v>
      </c>
      <c r="D283">
        <v>226</v>
      </c>
      <c r="E283">
        <v>913</v>
      </c>
      <c r="F283">
        <v>1302</v>
      </c>
      <c r="G283">
        <v>1622</v>
      </c>
      <c r="H283">
        <v>8441</v>
      </c>
      <c r="I283">
        <v>10063</v>
      </c>
      <c r="J283">
        <v>53302.7</v>
      </c>
      <c r="K283">
        <f t="shared" si="34"/>
        <v>43239.7</v>
      </c>
      <c r="L283">
        <f t="shared" si="35"/>
        <v>5.2968995329424624</v>
      </c>
      <c r="M283">
        <f t="shared" si="32"/>
        <v>6569.0999999999995</v>
      </c>
      <c r="N283">
        <f t="shared" si="33"/>
        <v>71326.45</v>
      </c>
      <c r="O283">
        <f t="shared" si="36"/>
        <v>77895.55</v>
      </c>
      <c r="P283">
        <f t="shared" si="38"/>
        <v>3510507.4899999979</v>
      </c>
      <c r="Q283">
        <f t="shared" si="37"/>
        <v>24592.850000000006</v>
      </c>
    </row>
    <row r="284" spans="1:17" x14ac:dyDescent="0.25">
      <c r="A284" s="1">
        <v>44786.458333333336</v>
      </c>
      <c r="B284">
        <v>249</v>
      </c>
      <c r="C284">
        <v>83</v>
      </c>
      <c r="D284">
        <v>379</v>
      </c>
      <c r="E284">
        <v>817</v>
      </c>
      <c r="F284">
        <v>1078</v>
      </c>
      <c r="G284">
        <v>1539</v>
      </c>
      <c r="H284">
        <v>9248</v>
      </c>
      <c r="I284">
        <v>10787</v>
      </c>
      <c r="J284">
        <v>57773.33</v>
      </c>
      <c r="K284">
        <f t="shared" si="34"/>
        <v>46986.33</v>
      </c>
      <c r="L284">
        <f t="shared" si="35"/>
        <v>5.3558292388986741</v>
      </c>
      <c r="M284">
        <f t="shared" si="32"/>
        <v>6232.95</v>
      </c>
      <c r="N284">
        <f t="shared" si="33"/>
        <v>78145.599999999991</v>
      </c>
      <c r="O284">
        <f t="shared" si="36"/>
        <v>84378.549999999988</v>
      </c>
      <c r="P284">
        <f t="shared" si="38"/>
        <v>3537112.7099999981</v>
      </c>
      <c r="Q284">
        <f t="shared" si="37"/>
        <v>26605.219999999987</v>
      </c>
    </row>
    <row r="285" spans="1:17" x14ac:dyDescent="0.25">
      <c r="A285" s="1">
        <v>44786.5</v>
      </c>
      <c r="B285">
        <v>270</v>
      </c>
      <c r="C285">
        <v>101</v>
      </c>
      <c r="D285">
        <v>438</v>
      </c>
      <c r="E285">
        <v>452</v>
      </c>
      <c r="F285">
        <v>568</v>
      </c>
      <c r="G285">
        <v>1107</v>
      </c>
      <c r="H285">
        <v>8549</v>
      </c>
      <c r="I285">
        <v>9656</v>
      </c>
      <c r="J285">
        <v>61670.09</v>
      </c>
      <c r="K285">
        <f t="shared" si="34"/>
        <v>52014.09</v>
      </c>
      <c r="L285">
        <f t="shared" si="35"/>
        <v>6.386711888980944</v>
      </c>
      <c r="M285">
        <f t="shared" si="32"/>
        <v>4483.3499999999995</v>
      </c>
      <c r="N285">
        <f t="shared" si="33"/>
        <v>72239.049999999988</v>
      </c>
      <c r="O285">
        <f t="shared" si="36"/>
        <v>76722.399999999994</v>
      </c>
      <c r="P285">
        <f t="shared" si="38"/>
        <v>3552165.0199999982</v>
      </c>
      <c r="Q285">
        <f t="shared" si="37"/>
        <v>15052.309999999998</v>
      </c>
    </row>
    <row r="286" spans="1:17" x14ac:dyDescent="0.25">
      <c r="A286" s="1">
        <v>44786.541666666664</v>
      </c>
      <c r="B286">
        <v>525</v>
      </c>
      <c r="C286">
        <v>182</v>
      </c>
      <c r="D286">
        <v>722</v>
      </c>
      <c r="E286">
        <v>158</v>
      </c>
      <c r="F286">
        <v>318</v>
      </c>
      <c r="G286">
        <v>1222</v>
      </c>
      <c r="H286">
        <v>7867</v>
      </c>
      <c r="I286">
        <v>9089</v>
      </c>
      <c r="J286">
        <v>64790.85</v>
      </c>
      <c r="K286">
        <f t="shared" si="34"/>
        <v>55701.85</v>
      </c>
      <c r="L286">
        <f t="shared" si="35"/>
        <v>7.1284904830014302</v>
      </c>
      <c r="M286">
        <f t="shared" si="32"/>
        <v>4949.0999999999995</v>
      </c>
      <c r="N286">
        <f t="shared" si="33"/>
        <v>66476.149999999994</v>
      </c>
      <c r="O286">
        <f t="shared" si="36"/>
        <v>71425.25</v>
      </c>
      <c r="P286">
        <f t="shared" si="38"/>
        <v>3558799.4199999981</v>
      </c>
      <c r="Q286">
        <f t="shared" si="37"/>
        <v>6634.4000000000015</v>
      </c>
    </row>
    <row r="287" spans="1:17" x14ac:dyDescent="0.25">
      <c r="A287" s="1">
        <v>44786.583333333336</v>
      </c>
      <c r="B287">
        <v>480</v>
      </c>
      <c r="C287">
        <v>227</v>
      </c>
      <c r="D287">
        <v>766</v>
      </c>
      <c r="E287">
        <v>63</v>
      </c>
      <c r="F287">
        <v>402</v>
      </c>
      <c r="G287">
        <v>1396</v>
      </c>
      <c r="H287">
        <v>8317</v>
      </c>
      <c r="I287">
        <v>9713</v>
      </c>
      <c r="J287">
        <v>67590.100000000006</v>
      </c>
      <c r="K287">
        <f t="shared" si="34"/>
        <v>57877.100000000006</v>
      </c>
      <c r="L287">
        <f t="shared" si="35"/>
        <v>6.9587254195408219</v>
      </c>
      <c r="M287">
        <f t="shared" si="32"/>
        <v>5653.8</v>
      </c>
      <c r="N287">
        <f t="shared" si="33"/>
        <v>70278.649999999994</v>
      </c>
      <c r="O287">
        <f t="shared" si="36"/>
        <v>75932.45</v>
      </c>
      <c r="P287">
        <f t="shared" si="38"/>
        <v>3567141.7699999982</v>
      </c>
      <c r="Q287">
        <f t="shared" si="37"/>
        <v>8342.3499999999913</v>
      </c>
    </row>
    <row r="288" spans="1:17" x14ac:dyDescent="0.25">
      <c r="A288" s="1">
        <v>44786.625</v>
      </c>
      <c r="B288">
        <v>615</v>
      </c>
      <c r="C288">
        <v>252</v>
      </c>
      <c r="D288">
        <v>1053</v>
      </c>
      <c r="E288">
        <v>87</v>
      </c>
      <c r="F288">
        <v>615</v>
      </c>
      <c r="G288">
        <v>1920</v>
      </c>
      <c r="H288">
        <v>7745</v>
      </c>
      <c r="I288">
        <v>9665</v>
      </c>
      <c r="J288">
        <v>69362.58</v>
      </c>
      <c r="K288">
        <f t="shared" si="34"/>
        <v>59697.58</v>
      </c>
      <c r="L288">
        <f t="shared" si="35"/>
        <v>7.1766766683911021</v>
      </c>
      <c r="M288">
        <f t="shared" si="32"/>
        <v>7776</v>
      </c>
      <c r="N288">
        <f t="shared" si="33"/>
        <v>65445.249999999993</v>
      </c>
      <c r="O288">
        <f t="shared" si="36"/>
        <v>73221.25</v>
      </c>
      <c r="P288">
        <f t="shared" si="38"/>
        <v>3571000.4399999981</v>
      </c>
      <c r="Q288">
        <f t="shared" si="37"/>
        <v>3858.6699999999983</v>
      </c>
    </row>
    <row r="289" spans="1:17" x14ac:dyDescent="0.25">
      <c r="A289" s="1">
        <v>44786.666666666664</v>
      </c>
      <c r="B289">
        <v>496</v>
      </c>
      <c r="C289">
        <v>285</v>
      </c>
      <c r="D289">
        <v>1220</v>
      </c>
      <c r="E289">
        <v>130</v>
      </c>
      <c r="F289">
        <v>752</v>
      </c>
      <c r="G289">
        <v>2257</v>
      </c>
      <c r="H289">
        <v>7380</v>
      </c>
      <c r="I289">
        <v>9637</v>
      </c>
      <c r="J289">
        <v>70173.42</v>
      </c>
      <c r="K289">
        <f t="shared" si="34"/>
        <v>60536.42</v>
      </c>
      <c r="L289">
        <f t="shared" si="35"/>
        <v>7.2816664937221125</v>
      </c>
      <c r="M289">
        <f t="shared" si="32"/>
        <v>9140.85</v>
      </c>
      <c r="N289">
        <f t="shared" si="33"/>
        <v>62360.999999999993</v>
      </c>
      <c r="O289">
        <f t="shared" si="36"/>
        <v>71501.849999999991</v>
      </c>
      <c r="P289">
        <f t="shared" si="38"/>
        <v>3572328.8699999982</v>
      </c>
      <c r="Q289">
        <f t="shared" si="37"/>
        <v>1328.429999999993</v>
      </c>
    </row>
    <row r="290" spans="1:17" x14ac:dyDescent="0.25">
      <c r="A290" s="1">
        <v>44786.708333333336</v>
      </c>
      <c r="B290">
        <v>803</v>
      </c>
      <c r="C290">
        <v>337</v>
      </c>
      <c r="D290">
        <v>1723</v>
      </c>
      <c r="E290">
        <v>149</v>
      </c>
      <c r="F290">
        <v>967</v>
      </c>
      <c r="G290">
        <v>3028</v>
      </c>
      <c r="H290">
        <v>7251</v>
      </c>
      <c r="I290">
        <v>10279</v>
      </c>
      <c r="J290">
        <v>70607.23</v>
      </c>
      <c r="K290">
        <f t="shared" si="34"/>
        <v>60328.229999999996</v>
      </c>
      <c r="L290">
        <f t="shared" si="35"/>
        <v>6.8690757855822548</v>
      </c>
      <c r="M290">
        <f t="shared" si="32"/>
        <v>12263.4</v>
      </c>
      <c r="N290">
        <f t="shared" si="33"/>
        <v>61270.95</v>
      </c>
      <c r="O290">
        <f t="shared" si="36"/>
        <v>73534.349999999991</v>
      </c>
      <c r="P290">
        <f t="shared" si="38"/>
        <v>3575255.9899999984</v>
      </c>
      <c r="Q290">
        <f t="shared" si="37"/>
        <v>2927.1199999999953</v>
      </c>
    </row>
    <row r="291" spans="1:17" x14ac:dyDescent="0.25">
      <c r="A291" s="1">
        <v>44786.75</v>
      </c>
      <c r="B291">
        <v>589</v>
      </c>
      <c r="C291">
        <v>415</v>
      </c>
      <c r="D291">
        <v>1343</v>
      </c>
      <c r="E291">
        <v>168</v>
      </c>
      <c r="F291">
        <v>1408</v>
      </c>
      <c r="G291">
        <v>3166</v>
      </c>
      <c r="H291">
        <v>7037</v>
      </c>
      <c r="I291">
        <v>10203</v>
      </c>
      <c r="J291">
        <v>70353.33</v>
      </c>
      <c r="K291">
        <f t="shared" si="34"/>
        <v>60150.33</v>
      </c>
      <c r="L291">
        <f t="shared" si="35"/>
        <v>6.8953572478682741</v>
      </c>
      <c r="M291">
        <f t="shared" si="32"/>
        <v>12822.3</v>
      </c>
      <c r="N291">
        <f t="shared" si="33"/>
        <v>59462.649999999994</v>
      </c>
      <c r="O291">
        <f t="shared" si="36"/>
        <v>72284.95</v>
      </c>
      <c r="P291">
        <f t="shared" si="38"/>
        <v>3577187.6099999985</v>
      </c>
      <c r="Q291">
        <f t="shared" si="37"/>
        <v>1931.6199999999953</v>
      </c>
    </row>
    <row r="292" spans="1:17" x14ac:dyDescent="0.25">
      <c r="A292" s="1">
        <v>44786.791666666664</v>
      </c>
      <c r="B292">
        <v>314</v>
      </c>
      <c r="C292">
        <v>480</v>
      </c>
      <c r="D292">
        <v>1099</v>
      </c>
      <c r="E292">
        <v>184</v>
      </c>
      <c r="F292">
        <v>1935</v>
      </c>
      <c r="G292">
        <v>3513</v>
      </c>
      <c r="H292">
        <v>6100</v>
      </c>
      <c r="I292">
        <v>9613</v>
      </c>
      <c r="J292">
        <v>69105.100000000006</v>
      </c>
      <c r="K292">
        <f t="shared" si="34"/>
        <v>59492.100000000006</v>
      </c>
      <c r="L292">
        <f t="shared" si="35"/>
        <v>7.188713200873817</v>
      </c>
      <c r="M292">
        <f t="shared" si="32"/>
        <v>14227.65</v>
      </c>
      <c r="N292">
        <f t="shared" si="33"/>
        <v>51544.999999999993</v>
      </c>
      <c r="O292">
        <f t="shared" si="36"/>
        <v>65772.649999999994</v>
      </c>
      <c r="P292">
        <f t="shared" si="38"/>
        <v>3573855.1599999983</v>
      </c>
      <c r="Q292">
        <f t="shared" si="37"/>
        <v>-3332.4500000000116</v>
      </c>
    </row>
    <row r="293" spans="1:17" x14ac:dyDescent="0.25">
      <c r="A293" s="1">
        <v>44786.833333333336</v>
      </c>
      <c r="B293">
        <v>321</v>
      </c>
      <c r="C293">
        <v>474</v>
      </c>
      <c r="D293">
        <v>1096</v>
      </c>
      <c r="E293">
        <v>281</v>
      </c>
      <c r="F293">
        <v>2610</v>
      </c>
      <c r="G293">
        <v>4180</v>
      </c>
      <c r="H293">
        <v>2569</v>
      </c>
      <c r="I293">
        <v>6749</v>
      </c>
      <c r="J293">
        <v>66703.77</v>
      </c>
      <c r="K293">
        <f t="shared" si="34"/>
        <v>59954.770000000004</v>
      </c>
      <c r="L293">
        <f t="shared" si="35"/>
        <v>9.8835042228478294</v>
      </c>
      <c r="M293">
        <f t="shared" si="32"/>
        <v>16929</v>
      </c>
      <c r="N293">
        <f t="shared" si="33"/>
        <v>21708.05</v>
      </c>
      <c r="O293">
        <f t="shared" si="36"/>
        <v>38637.050000000003</v>
      </c>
      <c r="P293">
        <f t="shared" si="38"/>
        <v>3545788.4399999981</v>
      </c>
      <c r="Q293">
        <f t="shared" si="37"/>
        <v>-28066.720000000001</v>
      </c>
    </row>
    <row r="294" spans="1:17" x14ac:dyDescent="0.25">
      <c r="A294" s="1">
        <v>44786.875</v>
      </c>
      <c r="B294">
        <v>201</v>
      </c>
      <c r="C294">
        <v>545</v>
      </c>
      <c r="D294">
        <v>1088</v>
      </c>
      <c r="E294">
        <v>681</v>
      </c>
      <c r="F294">
        <v>3962</v>
      </c>
      <c r="G294">
        <v>5595</v>
      </c>
      <c r="H294">
        <v>114</v>
      </c>
      <c r="I294">
        <v>5709</v>
      </c>
      <c r="J294">
        <v>64501.43</v>
      </c>
      <c r="K294">
        <f t="shared" si="34"/>
        <v>58792.43</v>
      </c>
      <c r="L294">
        <f t="shared" si="35"/>
        <v>11.298201086004553</v>
      </c>
      <c r="M294">
        <f t="shared" si="32"/>
        <v>22659.75</v>
      </c>
      <c r="N294">
        <f t="shared" si="33"/>
        <v>963.3</v>
      </c>
      <c r="O294">
        <f t="shared" si="36"/>
        <v>23623.05</v>
      </c>
      <c r="P294">
        <f t="shared" si="38"/>
        <v>3504910.0599999982</v>
      </c>
      <c r="Q294">
        <f t="shared" si="37"/>
        <v>-40878.380000000005</v>
      </c>
    </row>
    <row r="295" spans="1:17" x14ac:dyDescent="0.25">
      <c r="A295" s="1">
        <v>44786.916666666664</v>
      </c>
      <c r="B295">
        <v>148</v>
      </c>
      <c r="C295">
        <v>784</v>
      </c>
      <c r="D295">
        <v>913</v>
      </c>
      <c r="E295">
        <v>1068</v>
      </c>
      <c r="F295">
        <v>5413</v>
      </c>
      <c r="G295">
        <v>7110</v>
      </c>
      <c r="H295">
        <v>10</v>
      </c>
      <c r="I295">
        <v>7120</v>
      </c>
      <c r="J295">
        <v>62414.91</v>
      </c>
      <c r="K295">
        <f t="shared" si="34"/>
        <v>55294.91</v>
      </c>
      <c r="L295">
        <f t="shared" si="35"/>
        <v>8.7661390449438201</v>
      </c>
      <c r="M295">
        <f t="shared" si="32"/>
        <v>28795.5</v>
      </c>
      <c r="N295">
        <f t="shared" si="33"/>
        <v>84.5</v>
      </c>
      <c r="O295">
        <f t="shared" si="36"/>
        <v>28880</v>
      </c>
      <c r="P295">
        <f t="shared" si="38"/>
        <v>3471375.149999998</v>
      </c>
      <c r="Q295">
        <f t="shared" si="37"/>
        <v>-33534.910000000003</v>
      </c>
    </row>
    <row r="296" spans="1:17" x14ac:dyDescent="0.25">
      <c r="A296" s="1">
        <v>44786.958333333336</v>
      </c>
      <c r="B296">
        <v>247</v>
      </c>
      <c r="C296">
        <v>995</v>
      </c>
      <c r="D296">
        <v>1071</v>
      </c>
      <c r="E296">
        <v>1404</v>
      </c>
      <c r="F296">
        <v>6747</v>
      </c>
      <c r="G296">
        <v>8812</v>
      </c>
      <c r="H296">
        <v>10</v>
      </c>
      <c r="I296">
        <v>8822</v>
      </c>
      <c r="J296">
        <v>59115.45</v>
      </c>
      <c r="K296">
        <f t="shared" si="34"/>
        <v>50293.45</v>
      </c>
      <c r="L296">
        <f t="shared" si="35"/>
        <v>6.7009124914985261</v>
      </c>
      <c r="M296">
        <f t="shared" si="32"/>
        <v>35688.6</v>
      </c>
      <c r="N296">
        <f t="shared" si="33"/>
        <v>84.5</v>
      </c>
      <c r="O296">
        <f t="shared" si="36"/>
        <v>35773.1</v>
      </c>
      <c r="P296">
        <f t="shared" si="38"/>
        <v>3448032.799999998</v>
      </c>
      <c r="Q296">
        <f t="shared" si="37"/>
        <v>-23342.35</v>
      </c>
    </row>
    <row r="297" spans="1:17" x14ac:dyDescent="0.25">
      <c r="A297" s="1">
        <v>44787</v>
      </c>
      <c r="B297">
        <v>273</v>
      </c>
      <c r="C297">
        <v>1093</v>
      </c>
      <c r="D297">
        <v>984</v>
      </c>
      <c r="E297">
        <v>1738</v>
      </c>
      <c r="F297">
        <v>7372</v>
      </c>
      <c r="G297">
        <v>9449</v>
      </c>
      <c r="H297">
        <v>10</v>
      </c>
      <c r="I297">
        <v>9459</v>
      </c>
      <c r="J297">
        <v>55681.07</v>
      </c>
      <c r="K297">
        <f t="shared" si="34"/>
        <v>46222.07</v>
      </c>
      <c r="L297">
        <f t="shared" si="35"/>
        <v>5.8865704619938679</v>
      </c>
      <c r="M297">
        <f t="shared" si="32"/>
        <v>38268.449999999997</v>
      </c>
      <c r="N297">
        <f t="shared" si="33"/>
        <v>84.5</v>
      </c>
      <c r="O297">
        <f t="shared" si="36"/>
        <v>38352.949999999997</v>
      </c>
      <c r="P297">
        <f t="shared" si="38"/>
        <v>3430704.6799999978</v>
      </c>
      <c r="Q297">
        <f t="shared" si="37"/>
        <v>-17328.120000000003</v>
      </c>
    </row>
    <row r="298" spans="1:17" x14ac:dyDescent="0.25">
      <c r="A298" s="1">
        <v>44787.041666666664</v>
      </c>
      <c r="B298">
        <v>325</v>
      </c>
      <c r="C298">
        <v>1042</v>
      </c>
      <c r="D298">
        <v>914</v>
      </c>
      <c r="E298">
        <v>2116</v>
      </c>
      <c r="F298">
        <v>8001</v>
      </c>
      <c r="G298">
        <v>9957</v>
      </c>
      <c r="H298">
        <v>10</v>
      </c>
      <c r="I298">
        <v>9967</v>
      </c>
      <c r="J298">
        <v>52518.77</v>
      </c>
      <c r="K298">
        <f t="shared" si="34"/>
        <v>42551.77</v>
      </c>
      <c r="L298">
        <f t="shared" si="35"/>
        <v>5.2692655764021268</v>
      </c>
      <c r="M298">
        <f t="shared" si="32"/>
        <v>40325.85</v>
      </c>
      <c r="N298">
        <f t="shared" si="33"/>
        <v>84.5</v>
      </c>
      <c r="O298">
        <f t="shared" si="36"/>
        <v>40410.35</v>
      </c>
      <c r="P298">
        <f t="shared" si="38"/>
        <v>3418596.2599999979</v>
      </c>
      <c r="Q298">
        <f t="shared" si="37"/>
        <v>-12108.419999999998</v>
      </c>
    </row>
    <row r="299" spans="1:17" x14ac:dyDescent="0.25">
      <c r="A299" s="1">
        <v>44787.083333333336</v>
      </c>
      <c r="B299">
        <v>422</v>
      </c>
      <c r="C299">
        <v>955</v>
      </c>
      <c r="D299">
        <v>1000</v>
      </c>
      <c r="E299">
        <v>2334</v>
      </c>
      <c r="F299">
        <v>7996</v>
      </c>
      <c r="G299">
        <v>9951</v>
      </c>
      <c r="H299">
        <v>10</v>
      </c>
      <c r="I299">
        <v>9961</v>
      </c>
      <c r="J299">
        <v>49901.279999999999</v>
      </c>
      <c r="K299">
        <f t="shared" si="34"/>
        <v>39940.28</v>
      </c>
      <c r="L299">
        <f t="shared" si="35"/>
        <v>5.0096656962152393</v>
      </c>
      <c r="M299">
        <f t="shared" si="32"/>
        <v>40301.549999999996</v>
      </c>
      <c r="N299">
        <f t="shared" si="33"/>
        <v>84.5</v>
      </c>
      <c r="O299">
        <f t="shared" si="36"/>
        <v>40386.049999999996</v>
      </c>
      <c r="P299">
        <f t="shared" si="38"/>
        <v>3409081.0299999979</v>
      </c>
      <c r="Q299">
        <f t="shared" si="37"/>
        <v>-9515.2300000000032</v>
      </c>
    </row>
    <row r="300" spans="1:17" x14ac:dyDescent="0.25">
      <c r="A300" s="1">
        <v>44787.125</v>
      </c>
      <c r="B300">
        <v>864</v>
      </c>
      <c r="C300">
        <v>763</v>
      </c>
      <c r="D300">
        <v>1482</v>
      </c>
      <c r="E300">
        <v>2298</v>
      </c>
      <c r="F300">
        <v>7686</v>
      </c>
      <c r="G300">
        <v>9931</v>
      </c>
      <c r="H300">
        <v>10</v>
      </c>
      <c r="I300">
        <v>9941</v>
      </c>
      <c r="J300">
        <v>48043.75</v>
      </c>
      <c r="K300">
        <f t="shared" si="34"/>
        <v>38102.75</v>
      </c>
      <c r="L300">
        <f t="shared" si="35"/>
        <v>4.8328890453676694</v>
      </c>
      <c r="M300">
        <f t="shared" si="32"/>
        <v>40220.549999999996</v>
      </c>
      <c r="N300">
        <f t="shared" si="33"/>
        <v>84.5</v>
      </c>
      <c r="O300">
        <f t="shared" si="36"/>
        <v>40305.049999999996</v>
      </c>
      <c r="P300">
        <f t="shared" si="38"/>
        <v>3401342.3299999977</v>
      </c>
      <c r="Q300">
        <f t="shared" si="37"/>
        <v>-7738.7000000000044</v>
      </c>
    </row>
    <row r="301" spans="1:17" x14ac:dyDescent="0.25">
      <c r="A301" s="1">
        <v>44787.166666666664</v>
      </c>
      <c r="B301">
        <v>982</v>
      </c>
      <c r="C301">
        <v>633</v>
      </c>
      <c r="D301">
        <v>1647</v>
      </c>
      <c r="E301">
        <v>2164</v>
      </c>
      <c r="F301">
        <v>7244</v>
      </c>
      <c r="G301">
        <v>9524</v>
      </c>
      <c r="H301">
        <v>10</v>
      </c>
      <c r="I301">
        <v>9534</v>
      </c>
      <c r="J301">
        <v>46490.42</v>
      </c>
      <c r="K301">
        <f t="shared" si="34"/>
        <v>36956.42</v>
      </c>
      <c r="L301">
        <f t="shared" si="35"/>
        <v>4.8762764841619468</v>
      </c>
      <c r="M301">
        <f t="shared" si="32"/>
        <v>38572.199999999997</v>
      </c>
      <c r="N301">
        <f t="shared" si="33"/>
        <v>84.5</v>
      </c>
      <c r="O301">
        <f t="shared" si="36"/>
        <v>38656.699999999997</v>
      </c>
      <c r="P301">
        <f t="shared" si="38"/>
        <v>3393508.6099999975</v>
      </c>
      <c r="Q301">
        <f t="shared" si="37"/>
        <v>-7833.7200000000012</v>
      </c>
    </row>
    <row r="302" spans="1:17" x14ac:dyDescent="0.25">
      <c r="A302" s="1">
        <v>44787.208333333336</v>
      </c>
      <c r="B302">
        <v>963</v>
      </c>
      <c r="C302">
        <v>610</v>
      </c>
      <c r="D302">
        <v>1424</v>
      </c>
      <c r="E302">
        <v>2264</v>
      </c>
      <c r="F302">
        <v>6998</v>
      </c>
      <c r="G302">
        <v>9032</v>
      </c>
      <c r="H302">
        <v>10</v>
      </c>
      <c r="I302">
        <v>9042</v>
      </c>
      <c r="J302">
        <v>45074.6</v>
      </c>
      <c r="K302">
        <f t="shared" si="34"/>
        <v>36032.6</v>
      </c>
      <c r="L302">
        <f t="shared" si="35"/>
        <v>4.985025436850254</v>
      </c>
      <c r="M302">
        <f t="shared" si="32"/>
        <v>36579.599999999999</v>
      </c>
      <c r="N302">
        <f t="shared" si="33"/>
        <v>84.5</v>
      </c>
      <c r="O302">
        <f t="shared" si="36"/>
        <v>36664.1</v>
      </c>
      <c r="P302">
        <f t="shared" si="38"/>
        <v>3385098.1099999975</v>
      </c>
      <c r="Q302">
        <f t="shared" si="37"/>
        <v>-8410.5</v>
      </c>
    </row>
    <row r="303" spans="1:17" x14ac:dyDescent="0.25">
      <c r="A303" s="1">
        <v>44787.25</v>
      </c>
      <c r="B303">
        <v>1516</v>
      </c>
      <c r="C303">
        <v>488</v>
      </c>
      <c r="D303">
        <v>2005</v>
      </c>
      <c r="E303">
        <v>2219</v>
      </c>
      <c r="F303">
        <v>6368</v>
      </c>
      <c r="G303">
        <v>8861</v>
      </c>
      <c r="H303">
        <v>1</v>
      </c>
      <c r="I303">
        <v>8862</v>
      </c>
      <c r="J303">
        <v>44341.29</v>
      </c>
      <c r="K303">
        <f t="shared" si="34"/>
        <v>35479.29</v>
      </c>
      <c r="L303">
        <f t="shared" si="35"/>
        <v>5.0035308056872037</v>
      </c>
      <c r="M303">
        <f t="shared" si="32"/>
        <v>35887.049999999996</v>
      </c>
      <c r="N303">
        <f t="shared" si="33"/>
        <v>8.4499999999999993</v>
      </c>
      <c r="O303">
        <f t="shared" si="36"/>
        <v>35895.499999999993</v>
      </c>
      <c r="P303">
        <f t="shared" si="38"/>
        <v>3376652.3199999975</v>
      </c>
      <c r="Q303">
        <f t="shared" si="37"/>
        <v>-8445.7900000000081</v>
      </c>
    </row>
    <row r="304" spans="1:17" x14ac:dyDescent="0.25">
      <c r="A304" s="1">
        <v>44787.291666666664</v>
      </c>
      <c r="B304">
        <v>1773</v>
      </c>
      <c r="C304">
        <v>307</v>
      </c>
      <c r="D304">
        <v>2222</v>
      </c>
      <c r="E304">
        <v>1954</v>
      </c>
      <c r="F304">
        <v>5314</v>
      </c>
      <c r="G304">
        <v>7844</v>
      </c>
      <c r="H304">
        <v>1</v>
      </c>
      <c r="I304">
        <v>7845</v>
      </c>
      <c r="J304">
        <v>43988.29</v>
      </c>
      <c r="K304">
        <f t="shared" si="34"/>
        <v>36143.29</v>
      </c>
      <c r="L304">
        <f t="shared" si="35"/>
        <v>5.6071752708731681</v>
      </c>
      <c r="M304">
        <f t="shared" si="32"/>
        <v>31768.199999999997</v>
      </c>
      <c r="N304">
        <f t="shared" si="33"/>
        <v>8.4499999999999993</v>
      </c>
      <c r="O304">
        <f t="shared" si="36"/>
        <v>31776.649999999998</v>
      </c>
      <c r="P304">
        <f t="shared" si="38"/>
        <v>3364440.6799999974</v>
      </c>
      <c r="Q304">
        <f t="shared" si="37"/>
        <v>-12211.640000000003</v>
      </c>
    </row>
    <row r="305" spans="1:17" x14ac:dyDescent="0.25">
      <c r="A305" s="1">
        <v>44787.333333333336</v>
      </c>
      <c r="B305">
        <v>1986</v>
      </c>
      <c r="C305">
        <v>216</v>
      </c>
      <c r="D305">
        <v>2428</v>
      </c>
      <c r="E305">
        <v>1526</v>
      </c>
      <c r="F305">
        <v>4157</v>
      </c>
      <c r="G305">
        <v>6802</v>
      </c>
      <c r="H305">
        <v>726</v>
      </c>
      <c r="I305">
        <v>7528</v>
      </c>
      <c r="J305">
        <v>44072.33</v>
      </c>
      <c r="K305">
        <f t="shared" si="34"/>
        <v>36544.33</v>
      </c>
      <c r="L305">
        <f t="shared" si="35"/>
        <v>5.854454038257173</v>
      </c>
      <c r="M305">
        <f t="shared" si="32"/>
        <v>27548.1</v>
      </c>
      <c r="N305">
        <f t="shared" si="33"/>
        <v>6134.7</v>
      </c>
      <c r="O305">
        <f t="shared" si="36"/>
        <v>33682.799999999996</v>
      </c>
      <c r="P305">
        <f t="shared" si="38"/>
        <v>3354051.1499999976</v>
      </c>
      <c r="Q305">
        <f t="shared" si="37"/>
        <v>-10389.530000000006</v>
      </c>
    </row>
    <row r="306" spans="1:17" x14ac:dyDescent="0.25">
      <c r="A306" s="1">
        <v>44787.375</v>
      </c>
      <c r="B306">
        <v>1934</v>
      </c>
      <c r="C306">
        <v>76</v>
      </c>
      <c r="D306">
        <v>2357</v>
      </c>
      <c r="E306">
        <v>1051</v>
      </c>
      <c r="F306">
        <v>2535</v>
      </c>
      <c r="G306">
        <v>4967</v>
      </c>
      <c r="H306">
        <v>4944</v>
      </c>
      <c r="I306">
        <v>9911</v>
      </c>
      <c r="J306">
        <v>46624.89</v>
      </c>
      <c r="K306">
        <f t="shared" si="34"/>
        <v>36713.89</v>
      </c>
      <c r="L306">
        <f t="shared" si="35"/>
        <v>4.7043577842800923</v>
      </c>
      <c r="M306">
        <f t="shared" si="32"/>
        <v>20116.349999999999</v>
      </c>
      <c r="N306">
        <f t="shared" si="33"/>
        <v>41776.799999999996</v>
      </c>
      <c r="O306">
        <f t="shared" si="36"/>
        <v>61893.149999999994</v>
      </c>
      <c r="P306">
        <f t="shared" si="38"/>
        <v>3369319.4099999974</v>
      </c>
      <c r="Q306">
        <f t="shared" si="37"/>
        <v>15268.259999999995</v>
      </c>
    </row>
    <row r="307" spans="1:17" x14ac:dyDescent="0.25">
      <c r="A307" s="1">
        <v>44787.416666666664</v>
      </c>
      <c r="B307">
        <v>1760</v>
      </c>
      <c r="C307">
        <v>44</v>
      </c>
      <c r="D307">
        <v>2167</v>
      </c>
      <c r="E307">
        <v>939</v>
      </c>
      <c r="F307">
        <v>1723</v>
      </c>
      <c r="G307">
        <v>3934</v>
      </c>
      <c r="H307">
        <v>7915</v>
      </c>
      <c r="I307">
        <v>11849</v>
      </c>
      <c r="J307">
        <v>50279.81</v>
      </c>
      <c r="K307">
        <f t="shared" si="34"/>
        <v>38430.81</v>
      </c>
      <c r="L307">
        <f t="shared" si="35"/>
        <v>4.2433800320702169</v>
      </c>
      <c r="M307">
        <f t="shared" si="32"/>
        <v>15932.699999999999</v>
      </c>
      <c r="N307">
        <f t="shared" si="33"/>
        <v>66881.75</v>
      </c>
      <c r="O307">
        <f t="shared" si="36"/>
        <v>82814.45</v>
      </c>
      <c r="P307">
        <f t="shared" si="38"/>
        <v>3401854.0499999975</v>
      </c>
      <c r="Q307">
        <f t="shared" si="37"/>
        <v>32534.639999999999</v>
      </c>
    </row>
    <row r="308" spans="1:17" x14ac:dyDescent="0.25">
      <c r="A308" s="1">
        <v>44787.458333333336</v>
      </c>
      <c r="B308">
        <v>1753</v>
      </c>
      <c r="C308">
        <v>121</v>
      </c>
      <c r="D308">
        <v>2306</v>
      </c>
      <c r="E308">
        <v>962</v>
      </c>
      <c r="F308">
        <v>1444</v>
      </c>
      <c r="G308">
        <v>3871</v>
      </c>
      <c r="H308">
        <v>8622</v>
      </c>
      <c r="I308">
        <v>12493</v>
      </c>
      <c r="J308">
        <v>54490.23</v>
      </c>
      <c r="K308">
        <f t="shared" si="34"/>
        <v>41997.23</v>
      </c>
      <c r="L308">
        <f t="shared" si="35"/>
        <v>4.361660930120868</v>
      </c>
      <c r="M308">
        <f t="shared" si="32"/>
        <v>15677.55</v>
      </c>
      <c r="N308">
        <f t="shared" si="33"/>
        <v>72855.899999999994</v>
      </c>
      <c r="O308">
        <f t="shared" si="36"/>
        <v>88533.45</v>
      </c>
      <c r="P308">
        <f t="shared" si="38"/>
        <v>3435897.2699999977</v>
      </c>
      <c r="Q308">
        <f t="shared" si="37"/>
        <v>34043.219999999994</v>
      </c>
    </row>
    <row r="309" spans="1:17" x14ac:dyDescent="0.25">
      <c r="A309" s="1">
        <v>44787.5</v>
      </c>
      <c r="B309">
        <v>1887</v>
      </c>
      <c r="C309">
        <v>154</v>
      </c>
      <c r="D309">
        <v>2379</v>
      </c>
      <c r="E309">
        <v>613</v>
      </c>
      <c r="F309">
        <v>824</v>
      </c>
      <c r="G309">
        <v>3357</v>
      </c>
      <c r="H309">
        <v>8595</v>
      </c>
      <c r="I309">
        <v>11952</v>
      </c>
      <c r="J309">
        <v>58397.96</v>
      </c>
      <c r="K309">
        <f t="shared" si="34"/>
        <v>46445.96</v>
      </c>
      <c r="L309">
        <f t="shared" si="35"/>
        <v>4.8860408299866132</v>
      </c>
      <c r="M309">
        <f t="shared" si="32"/>
        <v>13595.849999999999</v>
      </c>
      <c r="N309">
        <f t="shared" si="33"/>
        <v>72627.75</v>
      </c>
      <c r="O309">
        <f t="shared" si="36"/>
        <v>86223.6</v>
      </c>
      <c r="P309">
        <f t="shared" si="38"/>
        <v>3463722.9099999978</v>
      </c>
      <c r="Q309">
        <f t="shared" si="37"/>
        <v>27825.640000000007</v>
      </c>
    </row>
    <row r="310" spans="1:17" x14ac:dyDescent="0.25">
      <c r="A310" s="1">
        <v>44787.541666666664</v>
      </c>
      <c r="B310">
        <v>2026</v>
      </c>
      <c r="C310">
        <v>290</v>
      </c>
      <c r="D310">
        <v>2605</v>
      </c>
      <c r="E310">
        <v>319</v>
      </c>
      <c r="F310">
        <v>1142</v>
      </c>
      <c r="G310">
        <v>4037</v>
      </c>
      <c r="H310">
        <v>8005</v>
      </c>
      <c r="I310">
        <v>12042</v>
      </c>
      <c r="J310">
        <v>61417.21</v>
      </c>
      <c r="K310">
        <f t="shared" si="34"/>
        <v>49375.21</v>
      </c>
      <c r="L310">
        <f t="shared" si="35"/>
        <v>5.100249958478658</v>
      </c>
      <c r="M310">
        <f t="shared" si="32"/>
        <v>16349.849999999999</v>
      </c>
      <c r="N310">
        <f t="shared" si="33"/>
        <v>67642.25</v>
      </c>
      <c r="O310">
        <f t="shared" si="36"/>
        <v>83992.1</v>
      </c>
      <c r="P310">
        <f t="shared" si="38"/>
        <v>3486297.799999998</v>
      </c>
      <c r="Q310">
        <f t="shared" si="37"/>
        <v>22574.890000000007</v>
      </c>
    </row>
    <row r="311" spans="1:17" x14ac:dyDescent="0.25">
      <c r="A311" s="1">
        <v>44787.583333333336</v>
      </c>
      <c r="B311">
        <v>1871</v>
      </c>
      <c r="C311">
        <v>387</v>
      </c>
      <c r="D311">
        <v>2617</v>
      </c>
      <c r="E311">
        <v>254</v>
      </c>
      <c r="F311">
        <v>1775</v>
      </c>
      <c r="G311">
        <v>4779</v>
      </c>
      <c r="H311">
        <v>8041</v>
      </c>
      <c r="I311">
        <v>12820</v>
      </c>
      <c r="J311">
        <v>63877.15</v>
      </c>
      <c r="K311">
        <f t="shared" si="34"/>
        <v>51057.15</v>
      </c>
      <c r="L311">
        <f t="shared" si="35"/>
        <v>4.9826170046801872</v>
      </c>
      <c r="M311">
        <f t="shared" si="32"/>
        <v>19354.95</v>
      </c>
      <c r="N311">
        <f t="shared" si="33"/>
        <v>67946.45</v>
      </c>
      <c r="O311">
        <f t="shared" si="36"/>
        <v>87301.4</v>
      </c>
      <c r="P311">
        <f t="shared" si="38"/>
        <v>3509722.049999998</v>
      </c>
      <c r="Q311">
        <f t="shared" si="37"/>
        <v>23424.249999999993</v>
      </c>
    </row>
    <row r="312" spans="1:17" x14ac:dyDescent="0.25">
      <c r="A312" s="1">
        <v>44787.625</v>
      </c>
      <c r="B312">
        <v>1879</v>
      </c>
      <c r="C312">
        <v>399</v>
      </c>
      <c r="D312">
        <v>2829</v>
      </c>
      <c r="E312">
        <v>281</v>
      </c>
      <c r="F312">
        <v>1949</v>
      </c>
      <c r="G312">
        <v>5177</v>
      </c>
      <c r="H312">
        <v>8048</v>
      </c>
      <c r="I312">
        <v>13225</v>
      </c>
      <c r="J312">
        <v>66096.759999999995</v>
      </c>
      <c r="K312">
        <f t="shared" si="34"/>
        <v>52871.759999999995</v>
      </c>
      <c r="L312">
        <f t="shared" si="35"/>
        <v>4.9978646502835531</v>
      </c>
      <c r="M312">
        <f t="shared" si="32"/>
        <v>20966.849999999999</v>
      </c>
      <c r="N312">
        <f t="shared" si="33"/>
        <v>68005.599999999991</v>
      </c>
      <c r="O312">
        <f t="shared" si="36"/>
        <v>88972.449999999983</v>
      </c>
      <c r="P312">
        <f t="shared" si="38"/>
        <v>3532597.7399999979</v>
      </c>
      <c r="Q312">
        <f t="shared" si="37"/>
        <v>22875.689999999988</v>
      </c>
    </row>
    <row r="313" spans="1:17" x14ac:dyDescent="0.25">
      <c r="A313" s="1">
        <v>44787.666666666664</v>
      </c>
      <c r="B313">
        <v>1755</v>
      </c>
      <c r="C313">
        <v>529</v>
      </c>
      <c r="D313">
        <v>2826</v>
      </c>
      <c r="E313">
        <v>404</v>
      </c>
      <c r="F313">
        <v>2029</v>
      </c>
      <c r="G313">
        <v>5384</v>
      </c>
      <c r="H313">
        <v>8039</v>
      </c>
      <c r="I313">
        <v>13423</v>
      </c>
      <c r="J313">
        <v>67818.39</v>
      </c>
      <c r="K313">
        <f t="shared" si="34"/>
        <v>54395.39</v>
      </c>
      <c r="L313">
        <f t="shared" si="35"/>
        <v>5.0524018475750578</v>
      </c>
      <c r="M313">
        <f t="shared" si="32"/>
        <v>21805.200000000001</v>
      </c>
      <c r="N313">
        <f t="shared" si="33"/>
        <v>67929.549999999988</v>
      </c>
      <c r="O313">
        <f t="shared" si="36"/>
        <v>89734.749999999985</v>
      </c>
      <c r="P313">
        <f t="shared" si="38"/>
        <v>3554514.0999999978</v>
      </c>
      <c r="Q313">
        <f t="shared" si="37"/>
        <v>21916.359999999986</v>
      </c>
    </row>
    <row r="314" spans="1:17" x14ac:dyDescent="0.25">
      <c r="A314" s="1">
        <v>44787.708333333336</v>
      </c>
      <c r="B314">
        <v>1604</v>
      </c>
      <c r="C314">
        <v>504</v>
      </c>
      <c r="D314">
        <v>2640</v>
      </c>
      <c r="E314">
        <v>422</v>
      </c>
      <c r="F314">
        <v>2154</v>
      </c>
      <c r="G314">
        <v>5298</v>
      </c>
      <c r="H314">
        <v>7857</v>
      </c>
      <c r="I314">
        <v>13155</v>
      </c>
      <c r="J314">
        <v>68745.649999999994</v>
      </c>
      <c r="K314">
        <f t="shared" si="34"/>
        <v>55590.649999999994</v>
      </c>
      <c r="L314">
        <f t="shared" si="35"/>
        <v>5.2258190801976427</v>
      </c>
      <c r="M314">
        <f t="shared" si="32"/>
        <v>21456.899999999998</v>
      </c>
      <c r="N314">
        <f t="shared" si="33"/>
        <v>66391.649999999994</v>
      </c>
      <c r="O314">
        <f t="shared" si="36"/>
        <v>87848.549999999988</v>
      </c>
      <c r="P314">
        <f t="shared" si="38"/>
        <v>3573616.9999999977</v>
      </c>
      <c r="Q314">
        <f t="shared" si="37"/>
        <v>19102.899999999994</v>
      </c>
    </row>
    <row r="315" spans="1:17" x14ac:dyDescent="0.25">
      <c r="A315" s="1">
        <v>44787.75</v>
      </c>
      <c r="B315">
        <v>1721</v>
      </c>
      <c r="C315">
        <v>552</v>
      </c>
      <c r="D315">
        <v>2950</v>
      </c>
      <c r="E315">
        <v>395</v>
      </c>
      <c r="F315">
        <v>2308</v>
      </c>
      <c r="G315">
        <v>5810</v>
      </c>
      <c r="H315">
        <v>7577</v>
      </c>
      <c r="I315">
        <v>13387</v>
      </c>
      <c r="J315">
        <v>68982.929999999993</v>
      </c>
      <c r="K315">
        <f t="shared" si="34"/>
        <v>55595.929999999993</v>
      </c>
      <c r="L315">
        <f t="shared" si="35"/>
        <v>5.1529790094868151</v>
      </c>
      <c r="M315">
        <f t="shared" si="32"/>
        <v>23530.5</v>
      </c>
      <c r="N315">
        <f t="shared" si="33"/>
        <v>64025.649999999994</v>
      </c>
      <c r="O315">
        <f t="shared" si="36"/>
        <v>87556.15</v>
      </c>
      <c r="P315">
        <f t="shared" si="38"/>
        <v>3592190.2199999979</v>
      </c>
      <c r="Q315">
        <f t="shared" si="37"/>
        <v>18573.22</v>
      </c>
    </row>
    <row r="316" spans="1:17" x14ac:dyDescent="0.25">
      <c r="A316" s="1">
        <v>44787.791666666664</v>
      </c>
      <c r="B316">
        <v>1451</v>
      </c>
      <c r="C316">
        <v>763</v>
      </c>
      <c r="D316">
        <v>3028</v>
      </c>
      <c r="E316">
        <v>420</v>
      </c>
      <c r="F316">
        <v>2810</v>
      </c>
      <c r="G316">
        <v>6600</v>
      </c>
      <c r="H316">
        <v>6122</v>
      </c>
      <c r="I316">
        <v>12722</v>
      </c>
      <c r="J316">
        <v>68085.91</v>
      </c>
      <c r="K316">
        <f t="shared" si="34"/>
        <v>55363.91</v>
      </c>
      <c r="L316">
        <f t="shared" si="35"/>
        <v>5.3518243986794536</v>
      </c>
      <c r="M316">
        <f t="shared" si="32"/>
        <v>26730</v>
      </c>
      <c r="N316">
        <f t="shared" si="33"/>
        <v>51730.899999999994</v>
      </c>
      <c r="O316">
        <f t="shared" si="36"/>
        <v>78460.899999999994</v>
      </c>
      <c r="P316">
        <f t="shared" si="38"/>
        <v>3602565.2099999981</v>
      </c>
      <c r="Q316">
        <f t="shared" si="37"/>
        <v>10374.989999999991</v>
      </c>
    </row>
    <row r="317" spans="1:17" x14ac:dyDescent="0.25">
      <c r="A317" s="1">
        <v>44787.833333333336</v>
      </c>
      <c r="B317">
        <v>1318</v>
      </c>
      <c r="C317">
        <v>824</v>
      </c>
      <c r="D317">
        <v>3191</v>
      </c>
      <c r="E317">
        <v>628</v>
      </c>
      <c r="F317">
        <v>3884</v>
      </c>
      <c r="G317">
        <v>7898</v>
      </c>
      <c r="H317">
        <v>2592</v>
      </c>
      <c r="I317">
        <v>10490</v>
      </c>
      <c r="J317">
        <v>66150.64</v>
      </c>
      <c r="K317">
        <f t="shared" si="34"/>
        <v>55660.639999999999</v>
      </c>
      <c r="L317">
        <f t="shared" si="35"/>
        <v>6.3060667302192561</v>
      </c>
      <c r="M317">
        <f t="shared" si="32"/>
        <v>31986.899999999998</v>
      </c>
      <c r="N317">
        <f t="shared" si="33"/>
        <v>21902.399999999998</v>
      </c>
      <c r="O317">
        <f t="shared" si="36"/>
        <v>53889.299999999996</v>
      </c>
      <c r="P317">
        <f t="shared" si="38"/>
        <v>3590303.8699999982</v>
      </c>
      <c r="Q317">
        <f t="shared" si="37"/>
        <v>-12261.340000000004</v>
      </c>
    </row>
    <row r="318" spans="1:17" x14ac:dyDescent="0.25">
      <c r="A318" s="1">
        <v>44787.875</v>
      </c>
      <c r="B318">
        <v>1502</v>
      </c>
      <c r="C318">
        <v>876</v>
      </c>
      <c r="D318">
        <v>3677</v>
      </c>
      <c r="E318">
        <v>1146</v>
      </c>
      <c r="F318">
        <v>5913</v>
      </c>
      <c r="G318">
        <v>10466</v>
      </c>
      <c r="H318">
        <v>130</v>
      </c>
      <c r="I318">
        <v>10596</v>
      </c>
      <c r="J318">
        <v>64540.22</v>
      </c>
      <c r="K318">
        <f t="shared" si="34"/>
        <v>53944.22</v>
      </c>
      <c r="L318">
        <f t="shared" si="35"/>
        <v>6.0909984899962248</v>
      </c>
      <c r="M318">
        <f t="shared" si="32"/>
        <v>42387.299999999996</v>
      </c>
      <c r="N318">
        <f t="shared" si="33"/>
        <v>1098.5</v>
      </c>
      <c r="O318">
        <f t="shared" si="36"/>
        <v>43485.799999999996</v>
      </c>
      <c r="P318">
        <f t="shared" si="38"/>
        <v>3569249.4499999983</v>
      </c>
      <c r="Q318">
        <f t="shared" si="37"/>
        <v>-21054.420000000006</v>
      </c>
    </row>
    <row r="319" spans="1:17" x14ac:dyDescent="0.25">
      <c r="A319" s="1">
        <v>44787.916666666664</v>
      </c>
      <c r="B319">
        <v>1673</v>
      </c>
      <c r="C319">
        <v>890</v>
      </c>
      <c r="D319">
        <v>3801</v>
      </c>
      <c r="E319">
        <v>1888</v>
      </c>
      <c r="F319">
        <v>8577</v>
      </c>
      <c r="G319">
        <v>13268</v>
      </c>
      <c r="H319">
        <v>0</v>
      </c>
      <c r="I319">
        <v>13268</v>
      </c>
      <c r="J319">
        <v>62367.45</v>
      </c>
      <c r="K319">
        <f t="shared" si="34"/>
        <v>49099.45</v>
      </c>
      <c r="L319">
        <f t="shared" si="35"/>
        <v>4.7005916490804944</v>
      </c>
      <c r="M319">
        <f t="shared" si="32"/>
        <v>53735.399999999994</v>
      </c>
      <c r="N319">
        <f t="shared" si="33"/>
        <v>0</v>
      </c>
      <c r="O319">
        <f t="shared" si="36"/>
        <v>53735.399999999994</v>
      </c>
      <c r="P319">
        <f t="shared" si="38"/>
        <v>3560617.3999999985</v>
      </c>
      <c r="Q319">
        <f t="shared" si="37"/>
        <v>-8632.0500000000029</v>
      </c>
    </row>
    <row r="320" spans="1:17" x14ac:dyDescent="0.25">
      <c r="A320" s="1">
        <v>44787.958333333336</v>
      </c>
      <c r="B320">
        <v>1636</v>
      </c>
      <c r="C320">
        <v>960</v>
      </c>
      <c r="D320">
        <v>3543</v>
      </c>
      <c r="E320">
        <v>2482</v>
      </c>
      <c r="F320">
        <v>11058</v>
      </c>
      <c r="G320">
        <v>15562</v>
      </c>
      <c r="H320">
        <v>0</v>
      </c>
      <c r="I320">
        <v>15562</v>
      </c>
      <c r="J320">
        <v>58685</v>
      </c>
      <c r="K320">
        <f t="shared" si="34"/>
        <v>43123</v>
      </c>
      <c r="L320">
        <f t="shared" si="35"/>
        <v>3.771044852846678</v>
      </c>
      <c r="M320">
        <f t="shared" si="32"/>
        <v>63026.1</v>
      </c>
      <c r="N320">
        <f t="shared" si="33"/>
        <v>0</v>
      </c>
      <c r="O320">
        <f t="shared" si="36"/>
        <v>63026.1</v>
      </c>
      <c r="P320">
        <f t="shared" si="38"/>
        <v>3564958.4999999986</v>
      </c>
      <c r="Q320">
        <f t="shared" si="37"/>
        <v>4341.0999999999985</v>
      </c>
    </row>
    <row r="321" spans="1:17" x14ac:dyDescent="0.25">
      <c r="A321" s="1">
        <v>44788</v>
      </c>
      <c r="B321">
        <v>1860</v>
      </c>
      <c r="C321">
        <v>1081</v>
      </c>
      <c r="D321">
        <v>3715</v>
      </c>
      <c r="E321">
        <v>2903</v>
      </c>
      <c r="F321">
        <v>12329</v>
      </c>
      <c r="G321">
        <v>17125</v>
      </c>
      <c r="H321">
        <v>0</v>
      </c>
      <c r="I321">
        <v>17125</v>
      </c>
      <c r="J321">
        <v>54981.599999999999</v>
      </c>
      <c r="K321">
        <f t="shared" si="34"/>
        <v>37856.6</v>
      </c>
      <c r="L321">
        <f t="shared" si="35"/>
        <v>3.2106043795620436</v>
      </c>
      <c r="M321">
        <f t="shared" si="32"/>
        <v>69356.25</v>
      </c>
      <c r="N321">
        <f t="shared" si="33"/>
        <v>0</v>
      </c>
      <c r="O321">
        <f t="shared" si="36"/>
        <v>69356.25</v>
      </c>
      <c r="P321">
        <f t="shared" si="38"/>
        <v>3579333.1499999985</v>
      </c>
      <c r="Q321">
        <f t="shared" si="37"/>
        <v>14374.650000000001</v>
      </c>
    </row>
    <row r="322" spans="1:17" x14ac:dyDescent="0.25">
      <c r="A322" s="1">
        <v>44788.041666666664</v>
      </c>
      <c r="B322">
        <v>1518</v>
      </c>
      <c r="C322">
        <v>1129</v>
      </c>
      <c r="D322">
        <v>3186</v>
      </c>
      <c r="E322">
        <v>2982</v>
      </c>
      <c r="F322">
        <v>12184</v>
      </c>
      <c r="G322">
        <v>16498</v>
      </c>
      <c r="H322">
        <v>0</v>
      </c>
      <c r="I322">
        <v>16498</v>
      </c>
      <c r="J322">
        <v>51825.39</v>
      </c>
      <c r="K322">
        <f t="shared" si="34"/>
        <v>35327.39</v>
      </c>
      <c r="L322">
        <f t="shared" si="35"/>
        <v>3.1413134925445507</v>
      </c>
      <c r="M322">
        <f t="shared" ref="M322:M385" si="39">$T$3*G322</f>
        <v>66816.899999999994</v>
      </c>
      <c r="N322">
        <f t="shared" ref="N322:N385" si="40">$T$4*H322</f>
        <v>0</v>
      </c>
      <c r="O322">
        <f t="shared" si="36"/>
        <v>66816.899999999994</v>
      </c>
      <c r="P322">
        <f t="shared" si="38"/>
        <v>3594324.6599999983</v>
      </c>
      <c r="Q322">
        <f t="shared" si="37"/>
        <v>14991.509999999995</v>
      </c>
    </row>
    <row r="323" spans="1:17" x14ac:dyDescent="0.25">
      <c r="A323" s="1">
        <v>44788.083333333336</v>
      </c>
      <c r="B323">
        <v>1634</v>
      </c>
      <c r="C323">
        <v>1023</v>
      </c>
      <c r="D323">
        <v>3157</v>
      </c>
      <c r="E323">
        <v>3008</v>
      </c>
      <c r="F323">
        <v>11488</v>
      </c>
      <c r="G323">
        <v>15667</v>
      </c>
      <c r="H323">
        <v>0</v>
      </c>
      <c r="I323">
        <v>15667</v>
      </c>
      <c r="J323">
        <v>49383.69</v>
      </c>
      <c r="K323">
        <f t="shared" ref="K323:K386" si="41">J323-I323</f>
        <v>33716.69</v>
      </c>
      <c r="L323">
        <f t="shared" ref="L323:L386" si="42">J323/I323</f>
        <v>3.1520833599285125</v>
      </c>
      <c r="M323">
        <f t="shared" si="39"/>
        <v>63451.35</v>
      </c>
      <c r="N323">
        <f t="shared" si="40"/>
        <v>0</v>
      </c>
      <c r="O323">
        <f t="shared" ref="O323:O386" si="43">SUM(M323:N323)</f>
        <v>63451.35</v>
      </c>
      <c r="P323">
        <f t="shared" si="38"/>
        <v>3608392.3199999984</v>
      </c>
      <c r="Q323">
        <f t="shared" ref="Q323:Q386" si="44">O323-J323</f>
        <v>14067.659999999996</v>
      </c>
    </row>
    <row r="324" spans="1:17" x14ac:dyDescent="0.25">
      <c r="A324" s="1">
        <v>44788.125</v>
      </c>
      <c r="B324">
        <v>1242</v>
      </c>
      <c r="C324">
        <v>855</v>
      </c>
      <c r="D324">
        <v>2969</v>
      </c>
      <c r="E324">
        <v>2960</v>
      </c>
      <c r="F324">
        <v>10312</v>
      </c>
      <c r="G324">
        <v>14136</v>
      </c>
      <c r="H324">
        <v>0</v>
      </c>
      <c r="I324">
        <v>14136</v>
      </c>
      <c r="J324">
        <v>47896.26</v>
      </c>
      <c r="K324">
        <f t="shared" si="41"/>
        <v>33760.26</v>
      </c>
      <c r="L324">
        <f t="shared" si="42"/>
        <v>3.3882470288624789</v>
      </c>
      <c r="M324">
        <f t="shared" si="39"/>
        <v>57250.799999999996</v>
      </c>
      <c r="N324">
        <f t="shared" si="40"/>
        <v>0</v>
      </c>
      <c r="O324">
        <f t="shared" si="43"/>
        <v>57250.799999999996</v>
      </c>
      <c r="P324">
        <f t="shared" ref="P324:P387" si="45">O324-J324+P323</f>
        <v>3617746.8599999985</v>
      </c>
      <c r="Q324">
        <f t="shared" si="44"/>
        <v>9354.5399999999936</v>
      </c>
    </row>
    <row r="325" spans="1:17" x14ac:dyDescent="0.25">
      <c r="A325" s="1">
        <v>44788.166666666664</v>
      </c>
      <c r="B325">
        <v>885</v>
      </c>
      <c r="C325">
        <v>625</v>
      </c>
      <c r="D325">
        <v>2686</v>
      </c>
      <c r="E325">
        <v>2756</v>
      </c>
      <c r="F325">
        <v>9239</v>
      </c>
      <c r="G325">
        <v>12550</v>
      </c>
      <c r="H325">
        <v>0</v>
      </c>
      <c r="I325">
        <v>12550</v>
      </c>
      <c r="J325">
        <v>46775.89</v>
      </c>
      <c r="K325">
        <f t="shared" si="41"/>
        <v>34225.89</v>
      </c>
      <c r="L325">
        <f t="shared" si="42"/>
        <v>3.7271625498007968</v>
      </c>
      <c r="M325">
        <f t="shared" si="39"/>
        <v>50827.5</v>
      </c>
      <c r="N325">
        <f t="shared" si="40"/>
        <v>0</v>
      </c>
      <c r="O325">
        <f t="shared" si="43"/>
        <v>50827.5</v>
      </c>
      <c r="P325">
        <f t="shared" si="45"/>
        <v>3621798.4699999983</v>
      </c>
      <c r="Q325">
        <f t="shared" si="44"/>
        <v>4051.6100000000006</v>
      </c>
    </row>
    <row r="326" spans="1:17" x14ac:dyDescent="0.25">
      <c r="A326" s="1">
        <v>44788.208333333336</v>
      </c>
      <c r="B326">
        <v>1402</v>
      </c>
      <c r="C326">
        <v>654</v>
      </c>
      <c r="D326">
        <v>3064</v>
      </c>
      <c r="E326">
        <v>2608</v>
      </c>
      <c r="F326">
        <v>7937</v>
      </c>
      <c r="G326">
        <v>11655</v>
      </c>
      <c r="H326">
        <v>0</v>
      </c>
      <c r="I326">
        <v>11655</v>
      </c>
      <c r="J326">
        <v>46441.1</v>
      </c>
      <c r="K326">
        <f t="shared" si="41"/>
        <v>34786.1</v>
      </c>
      <c r="L326">
        <f t="shared" si="42"/>
        <v>3.9846503646503644</v>
      </c>
      <c r="M326">
        <f t="shared" si="39"/>
        <v>47202.75</v>
      </c>
      <c r="N326">
        <f t="shared" si="40"/>
        <v>0</v>
      </c>
      <c r="O326">
        <f t="shared" si="43"/>
        <v>47202.75</v>
      </c>
      <c r="P326">
        <f t="shared" si="45"/>
        <v>3622560.1199999982</v>
      </c>
      <c r="Q326">
        <f t="shared" si="44"/>
        <v>761.65000000000146</v>
      </c>
    </row>
    <row r="327" spans="1:17" x14ac:dyDescent="0.25">
      <c r="A327" s="1">
        <v>44788.25</v>
      </c>
      <c r="B327">
        <v>1577</v>
      </c>
      <c r="C327">
        <v>720</v>
      </c>
      <c r="D327">
        <v>3223</v>
      </c>
      <c r="E327">
        <v>2434</v>
      </c>
      <c r="F327">
        <v>6909</v>
      </c>
      <c r="G327">
        <v>10852</v>
      </c>
      <c r="H327">
        <v>0</v>
      </c>
      <c r="I327">
        <v>10852</v>
      </c>
      <c r="J327">
        <v>47272.33</v>
      </c>
      <c r="K327">
        <f t="shared" si="41"/>
        <v>36420.33</v>
      </c>
      <c r="L327">
        <f t="shared" si="42"/>
        <v>4.3560938075930702</v>
      </c>
      <c r="M327">
        <f t="shared" si="39"/>
        <v>43950.6</v>
      </c>
      <c r="N327">
        <f t="shared" si="40"/>
        <v>0</v>
      </c>
      <c r="O327">
        <f t="shared" si="43"/>
        <v>43950.6</v>
      </c>
      <c r="P327">
        <f t="shared" si="45"/>
        <v>3619238.3899999983</v>
      </c>
      <c r="Q327">
        <f t="shared" si="44"/>
        <v>-3321.7300000000032</v>
      </c>
    </row>
    <row r="328" spans="1:17" x14ac:dyDescent="0.25">
      <c r="A328" s="1">
        <v>44788.291666666664</v>
      </c>
      <c r="B328">
        <v>1870</v>
      </c>
      <c r="C328">
        <v>662</v>
      </c>
      <c r="D328">
        <v>3915</v>
      </c>
      <c r="E328">
        <v>2198</v>
      </c>
      <c r="F328">
        <v>6429</v>
      </c>
      <c r="G328">
        <v>11005</v>
      </c>
      <c r="H328">
        <v>1</v>
      </c>
      <c r="I328">
        <v>11006</v>
      </c>
      <c r="J328">
        <v>48712</v>
      </c>
      <c r="K328">
        <f t="shared" si="41"/>
        <v>37706</v>
      </c>
      <c r="L328">
        <f t="shared" si="42"/>
        <v>4.4259494821006724</v>
      </c>
      <c r="M328">
        <f t="shared" si="39"/>
        <v>44570.25</v>
      </c>
      <c r="N328">
        <f t="shared" si="40"/>
        <v>8.4499999999999993</v>
      </c>
      <c r="O328">
        <f t="shared" si="43"/>
        <v>44578.7</v>
      </c>
      <c r="P328">
        <f t="shared" si="45"/>
        <v>3615105.0899999985</v>
      </c>
      <c r="Q328">
        <f t="shared" si="44"/>
        <v>-4133.3000000000029</v>
      </c>
    </row>
    <row r="329" spans="1:17" x14ac:dyDescent="0.25">
      <c r="A329" s="1">
        <v>44788.333333333336</v>
      </c>
      <c r="B329">
        <v>1799</v>
      </c>
      <c r="C329">
        <v>572</v>
      </c>
      <c r="D329">
        <v>4003</v>
      </c>
      <c r="E329">
        <v>2022</v>
      </c>
      <c r="F329">
        <v>6175</v>
      </c>
      <c r="G329">
        <v>10750</v>
      </c>
      <c r="H329">
        <v>738</v>
      </c>
      <c r="I329">
        <v>11488</v>
      </c>
      <c r="J329">
        <v>49499.79</v>
      </c>
      <c r="K329">
        <f t="shared" si="41"/>
        <v>38011.79</v>
      </c>
      <c r="L329">
        <f t="shared" si="42"/>
        <v>4.3088257311977713</v>
      </c>
      <c r="M329">
        <f t="shared" si="39"/>
        <v>43537.5</v>
      </c>
      <c r="N329">
        <f t="shared" si="40"/>
        <v>6236.0999999999995</v>
      </c>
      <c r="O329">
        <f t="shared" si="43"/>
        <v>49773.599999999999</v>
      </c>
      <c r="P329">
        <f t="shared" si="45"/>
        <v>3615378.8999999985</v>
      </c>
      <c r="Q329">
        <f t="shared" si="44"/>
        <v>273.80999999999767</v>
      </c>
    </row>
    <row r="330" spans="1:17" x14ac:dyDescent="0.25">
      <c r="A330" s="1">
        <v>44788.375</v>
      </c>
      <c r="B330">
        <v>1795</v>
      </c>
      <c r="C330">
        <v>381</v>
      </c>
      <c r="D330">
        <v>3790</v>
      </c>
      <c r="E330">
        <v>1326</v>
      </c>
      <c r="F330">
        <v>4447</v>
      </c>
      <c r="G330">
        <v>8617</v>
      </c>
      <c r="H330">
        <v>4957</v>
      </c>
      <c r="I330">
        <v>13574</v>
      </c>
      <c r="J330">
        <v>51507.62</v>
      </c>
      <c r="K330">
        <f t="shared" si="41"/>
        <v>37933.620000000003</v>
      </c>
      <c r="L330">
        <f t="shared" si="42"/>
        <v>3.7945793428613528</v>
      </c>
      <c r="M330">
        <f t="shared" si="39"/>
        <v>34898.85</v>
      </c>
      <c r="N330">
        <f t="shared" si="40"/>
        <v>41886.649999999994</v>
      </c>
      <c r="O330">
        <f t="shared" si="43"/>
        <v>76785.5</v>
      </c>
      <c r="P330">
        <f t="shared" si="45"/>
        <v>3640656.7799999984</v>
      </c>
      <c r="Q330">
        <f t="shared" si="44"/>
        <v>25277.879999999997</v>
      </c>
    </row>
    <row r="331" spans="1:17" x14ac:dyDescent="0.25">
      <c r="A331" s="1">
        <v>44788.416666666664</v>
      </c>
      <c r="B331">
        <v>1837</v>
      </c>
      <c r="C331">
        <v>395</v>
      </c>
      <c r="D331">
        <v>3905</v>
      </c>
      <c r="E331">
        <v>1086</v>
      </c>
      <c r="F331">
        <v>4864</v>
      </c>
      <c r="G331">
        <v>9164</v>
      </c>
      <c r="H331">
        <v>7662</v>
      </c>
      <c r="I331">
        <v>16826</v>
      </c>
      <c r="J331">
        <v>54742.75</v>
      </c>
      <c r="K331">
        <f t="shared" si="41"/>
        <v>37916.75</v>
      </c>
      <c r="L331">
        <f t="shared" si="42"/>
        <v>3.2534619041958872</v>
      </c>
      <c r="M331">
        <f t="shared" si="39"/>
        <v>37114.199999999997</v>
      </c>
      <c r="N331">
        <f t="shared" si="40"/>
        <v>64743.899999999994</v>
      </c>
      <c r="O331">
        <f t="shared" si="43"/>
        <v>101858.09999999999</v>
      </c>
      <c r="P331">
        <f t="shared" si="45"/>
        <v>3687772.1299999985</v>
      </c>
      <c r="Q331">
        <f t="shared" si="44"/>
        <v>47115.349999999991</v>
      </c>
    </row>
    <row r="332" spans="1:17" x14ac:dyDescent="0.25">
      <c r="A332" s="1">
        <v>44788.458333333336</v>
      </c>
      <c r="B332">
        <v>2209</v>
      </c>
      <c r="C332">
        <v>417</v>
      </c>
      <c r="D332">
        <v>4348</v>
      </c>
      <c r="E332">
        <v>1085</v>
      </c>
      <c r="F332">
        <v>4704</v>
      </c>
      <c r="G332">
        <v>9470</v>
      </c>
      <c r="H332">
        <v>8304</v>
      </c>
      <c r="I332">
        <v>17774</v>
      </c>
      <c r="J332">
        <v>58680.05</v>
      </c>
      <c r="K332">
        <f t="shared" si="41"/>
        <v>40906.050000000003</v>
      </c>
      <c r="L332">
        <f t="shared" si="42"/>
        <v>3.3014543715539553</v>
      </c>
      <c r="M332">
        <f t="shared" si="39"/>
        <v>38353.5</v>
      </c>
      <c r="N332">
        <f t="shared" si="40"/>
        <v>70168.799999999988</v>
      </c>
      <c r="O332">
        <f t="shared" si="43"/>
        <v>108522.29999999999</v>
      </c>
      <c r="P332">
        <f t="shared" si="45"/>
        <v>3737614.3799999985</v>
      </c>
      <c r="Q332">
        <f t="shared" si="44"/>
        <v>49842.249999999985</v>
      </c>
    </row>
    <row r="333" spans="1:17" x14ac:dyDescent="0.25">
      <c r="A333" s="1">
        <v>44788.5</v>
      </c>
      <c r="B333">
        <v>2827</v>
      </c>
      <c r="C333">
        <v>420</v>
      </c>
      <c r="D333">
        <v>4969</v>
      </c>
      <c r="E333">
        <v>998</v>
      </c>
      <c r="F333">
        <v>4512</v>
      </c>
      <c r="G333">
        <v>9901</v>
      </c>
      <c r="H333">
        <v>8549</v>
      </c>
      <c r="I333">
        <v>18450</v>
      </c>
      <c r="J333">
        <v>62669.35</v>
      </c>
      <c r="K333">
        <f t="shared" si="41"/>
        <v>44219.35</v>
      </c>
      <c r="L333">
        <f t="shared" si="42"/>
        <v>3.3967127371273711</v>
      </c>
      <c r="M333">
        <f t="shared" si="39"/>
        <v>40099.049999999996</v>
      </c>
      <c r="N333">
        <f t="shared" si="40"/>
        <v>72239.049999999988</v>
      </c>
      <c r="O333">
        <f t="shared" si="43"/>
        <v>112338.09999999998</v>
      </c>
      <c r="P333">
        <f t="shared" si="45"/>
        <v>3787283.1299999985</v>
      </c>
      <c r="Q333">
        <f t="shared" si="44"/>
        <v>49668.749999999978</v>
      </c>
    </row>
    <row r="334" spans="1:17" x14ac:dyDescent="0.25">
      <c r="A334" s="1">
        <v>44788.541666666664</v>
      </c>
      <c r="B334">
        <v>3008</v>
      </c>
      <c r="C334">
        <v>465</v>
      </c>
      <c r="D334">
        <v>5127</v>
      </c>
      <c r="E334">
        <v>842</v>
      </c>
      <c r="F334">
        <v>4744</v>
      </c>
      <c r="G334">
        <v>10337</v>
      </c>
      <c r="H334">
        <v>8340</v>
      </c>
      <c r="I334">
        <v>18677</v>
      </c>
      <c r="J334">
        <v>66312.929999999993</v>
      </c>
      <c r="K334">
        <f t="shared" si="41"/>
        <v>47635.929999999993</v>
      </c>
      <c r="L334">
        <f t="shared" si="42"/>
        <v>3.5505129303421317</v>
      </c>
      <c r="M334">
        <f t="shared" si="39"/>
        <v>41864.85</v>
      </c>
      <c r="N334">
        <f t="shared" si="40"/>
        <v>70473</v>
      </c>
      <c r="O334">
        <f t="shared" si="43"/>
        <v>112337.85</v>
      </c>
      <c r="P334">
        <f t="shared" si="45"/>
        <v>3833308.0499999984</v>
      </c>
      <c r="Q334">
        <f t="shared" si="44"/>
        <v>46024.920000000013</v>
      </c>
    </row>
    <row r="335" spans="1:17" x14ac:dyDescent="0.25">
      <c r="A335" s="1">
        <v>44788.583333333336</v>
      </c>
      <c r="B335">
        <v>3166</v>
      </c>
      <c r="C335">
        <v>500</v>
      </c>
      <c r="D335">
        <v>5420</v>
      </c>
      <c r="E335">
        <v>698</v>
      </c>
      <c r="F335">
        <v>5102</v>
      </c>
      <c r="G335">
        <v>11022</v>
      </c>
      <c r="H335">
        <v>8220</v>
      </c>
      <c r="I335">
        <v>19242</v>
      </c>
      <c r="J335">
        <v>69574.77</v>
      </c>
      <c r="K335">
        <f t="shared" si="41"/>
        <v>50332.770000000004</v>
      </c>
      <c r="L335">
        <f t="shared" si="42"/>
        <v>3.6157764265668852</v>
      </c>
      <c r="M335">
        <f t="shared" si="39"/>
        <v>44639.1</v>
      </c>
      <c r="N335">
        <f t="shared" si="40"/>
        <v>69459</v>
      </c>
      <c r="O335">
        <f t="shared" si="43"/>
        <v>114098.1</v>
      </c>
      <c r="P335">
        <f t="shared" si="45"/>
        <v>3877831.3799999985</v>
      </c>
      <c r="Q335">
        <f t="shared" si="44"/>
        <v>44523.33</v>
      </c>
    </row>
    <row r="336" spans="1:17" x14ac:dyDescent="0.25">
      <c r="A336" s="1">
        <v>44788.625</v>
      </c>
      <c r="B336">
        <v>3346</v>
      </c>
      <c r="C336">
        <v>577</v>
      </c>
      <c r="D336">
        <v>5567</v>
      </c>
      <c r="E336">
        <v>521</v>
      </c>
      <c r="F336">
        <v>5646</v>
      </c>
      <c r="G336">
        <v>11791</v>
      </c>
      <c r="H336">
        <v>8228</v>
      </c>
      <c r="I336">
        <v>20019</v>
      </c>
      <c r="J336">
        <v>72188.399999999994</v>
      </c>
      <c r="K336">
        <f t="shared" si="41"/>
        <v>52169.399999999994</v>
      </c>
      <c r="L336">
        <f t="shared" si="42"/>
        <v>3.6059943054098604</v>
      </c>
      <c r="M336">
        <f t="shared" si="39"/>
        <v>47753.549999999996</v>
      </c>
      <c r="N336">
        <f t="shared" si="40"/>
        <v>69526.599999999991</v>
      </c>
      <c r="O336">
        <f t="shared" si="43"/>
        <v>117280.15</v>
      </c>
      <c r="P336">
        <f t="shared" si="45"/>
        <v>3922923.1299999985</v>
      </c>
      <c r="Q336">
        <f t="shared" si="44"/>
        <v>45091.75</v>
      </c>
    </row>
    <row r="337" spans="1:17" x14ac:dyDescent="0.25">
      <c r="A337" s="1">
        <v>44788.666666666664</v>
      </c>
      <c r="B337">
        <v>3317</v>
      </c>
      <c r="C337">
        <v>518</v>
      </c>
      <c r="D337">
        <v>5621</v>
      </c>
      <c r="E337">
        <v>520</v>
      </c>
      <c r="F337">
        <v>6251</v>
      </c>
      <c r="G337">
        <v>12389</v>
      </c>
      <c r="H337">
        <v>7864</v>
      </c>
      <c r="I337">
        <v>20253</v>
      </c>
      <c r="J337">
        <v>73697.91</v>
      </c>
      <c r="K337">
        <f t="shared" si="41"/>
        <v>53444.91</v>
      </c>
      <c r="L337">
        <f t="shared" si="42"/>
        <v>3.6388638720189603</v>
      </c>
      <c r="M337">
        <f t="shared" si="39"/>
        <v>50175.45</v>
      </c>
      <c r="N337">
        <f t="shared" si="40"/>
        <v>66450.799999999988</v>
      </c>
      <c r="O337">
        <f t="shared" si="43"/>
        <v>116626.24999999999</v>
      </c>
      <c r="P337">
        <f t="shared" si="45"/>
        <v>3965851.4699999983</v>
      </c>
      <c r="Q337">
        <f t="shared" si="44"/>
        <v>42928.339999999982</v>
      </c>
    </row>
    <row r="338" spans="1:17" x14ac:dyDescent="0.25">
      <c r="A338" s="1">
        <v>44788.708333333336</v>
      </c>
      <c r="B338">
        <v>3276</v>
      </c>
      <c r="C338">
        <v>519</v>
      </c>
      <c r="D338">
        <v>5742</v>
      </c>
      <c r="E338">
        <v>644</v>
      </c>
      <c r="F338">
        <v>6647</v>
      </c>
      <c r="G338">
        <v>12908</v>
      </c>
      <c r="H338">
        <v>7054</v>
      </c>
      <c r="I338">
        <v>19962</v>
      </c>
      <c r="J338">
        <v>74324.59</v>
      </c>
      <c r="K338">
        <f t="shared" si="41"/>
        <v>54362.59</v>
      </c>
      <c r="L338">
        <f t="shared" si="42"/>
        <v>3.7233037771766355</v>
      </c>
      <c r="M338">
        <f t="shared" si="39"/>
        <v>52277.399999999994</v>
      </c>
      <c r="N338">
        <f t="shared" si="40"/>
        <v>59606.299999999996</v>
      </c>
      <c r="O338">
        <f t="shared" si="43"/>
        <v>111883.69999999998</v>
      </c>
      <c r="P338">
        <f t="shared" si="45"/>
        <v>4003410.5799999982</v>
      </c>
      <c r="Q338">
        <f t="shared" si="44"/>
        <v>37559.109999999986</v>
      </c>
    </row>
    <row r="339" spans="1:17" x14ac:dyDescent="0.25">
      <c r="A339" s="1">
        <v>44788.75</v>
      </c>
      <c r="B339">
        <v>3279</v>
      </c>
      <c r="C339">
        <v>544</v>
      </c>
      <c r="D339">
        <v>5856</v>
      </c>
      <c r="E339">
        <v>759</v>
      </c>
      <c r="F339">
        <v>7081</v>
      </c>
      <c r="G339">
        <v>13480</v>
      </c>
      <c r="H339">
        <v>6620</v>
      </c>
      <c r="I339">
        <v>20100</v>
      </c>
      <c r="J339">
        <v>73807.62</v>
      </c>
      <c r="K339">
        <f t="shared" si="41"/>
        <v>53707.619999999995</v>
      </c>
      <c r="L339">
        <f t="shared" si="42"/>
        <v>3.6720208955223876</v>
      </c>
      <c r="M339">
        <f t="shared" si="39"/>
        <v>54594</v>
      </c>
      <c r="N339">
        <f t="shared" si="40"/>
        <v>55938.999999999993</v>
      </c>
      <c r="O339">
        <f t="shared" si="43"/>
        <v>110533</v>
      </c>
      <c r="P339">
        <f t="shared" si="45"/>
        <v>4040135.9599999981</v>
      </c>
      <c r="Q339">
        <f t="shared" si="44"/>
        <v>36725.380000000005</v>
      </c>
    </row>
    <row r="340" spans="1:17" x14ac:dyDescent="0.25">
      <c r="A340" s="1">
        <v>44788.791666666664</v>
      </c>
      <c r="B340">
        <v>3177</v>
      </c>
      <c r="C340">
        <v>493</v>
      </c>
      <c r="D340">
        <v>5745</v>
      </c>
      <c r="E340">
        <v>910</v>
      </c>
      <c r="F340">
        <v>7526</v>
      </c>
      <c r="G340">
        <v>13764</v>
      </c>
      <c r="H340">
        <v>5134</v>
      </c>
      <c r="I340">
        <v>18898</v>
      </c>
      <c r="J340">
        <v>72128.639999999999</v>
      </c>
      <c r="K340">
        <f t="shared" si="41"/>
        <v>53230.64</v>
      </c>
      <c r="L340">
        <f t="shared" si="42"/>
        <v>3.8167340459307861</v>
      </c>
      <c r="M340">
        <f t="shared" si="39"/>
        <v>55744.2</v>
      </c>
      <c r="N340">
        <f t="shared" si="40"/>
        <v>43382.299999999996</v>
      </c>
      <c r="O340">
        <f t="shared" si="43"/>
        <v>99126.5</v>
      </c>
      <c r="P340">
        <f t="shared" si="45"/>
        <v>4067133.819999998</v>
      </c>
      <c r="Q340">
        <f t="shared" si="44"/>
        <v>26997.86</v>
      </c>
    </row>
    <row r="341" spans="1:17" x14ac:dyDescent="0.25">
      <c r="A341" s="1">
        <v>44788.833333333336</v>
      </c>
      <c r="B341">
        <v>2794</v>
      </c>
      <c r="C341">
        <v>353</v>
      </c>
      <c r="D341">
        <v>5288</v>
      </c>
      <c r="E341">
        <v>1311</v>
      </c>
      <c r="F341">
        <v>7686</v>
      </c>
      <c r="G341">
        <v>13327</v>
      </c>
      <c r="H341">
        <v>2010</v>
      </c>
      <c r="I341">
        <v>15337</v>
      </c>
      <c r="J341">
        <v>69319.28</v>
      </c>
      <c r="K341">
        <f t="shared" si="41"/>
        <v>53982.28</v>
      </c>
      <c r="L341">
        <f t="shared" si="42"/>
        <v>4.519741800873704</v>
      </c>
      <c r="M341">
        <f t="shared" si="39"/>
        <v>53974.35</v>
      </c>
      <c r="N341">
        <f t="shared" si="40"/>
        <v>16984.5</v>
      </c>
      <c r="O341">
        <f t="shared" si="43"/>
        <v>70958.850000000006</v>
      </c>
      <c r="P341">
        <f t="shared" si="45"/>
        <v>4068773.3899999978</v>
      </c>
      <c r="Q341">
        <f t="shared" si="44"/>
        <v>1639.570000000007</v>
      </c>
    </row>
    <row r="342" spans="1:17" x14ac:dyDescent="0.25">
      <c r="A342" s="1">
        <v>44788.875</v>
      </c>
      <c r="B342">
        <v>1939</v>
      </c>
      <c r="C342">
        <v>342</v>
      </c>
      <c r="D342">
        <v>4356</v>
      </c>
      <c r="E342">
        <v>1843</v>
      </c>
      <c r="F342">
        <v>7485</v>
      </c>
      <c r="G342">
        <v>12183</v>
      </c>
      <c r="H342">
        <v>110</v>
      </c>
      <c r="I342">
        <v>12293</v>
      </c>
      <c r="J342">
        <v>67110.31</v>
      </c>
      <c r="K342">
        <f t="shared" si="41"/>
        <v>54817.31</v>
      </c>
      <c r="L342">
        <f t="shared" si="42"/>
        <v>5.4592296428861955</v>
      </c>
      <c r="M342">
        <f t="shared" si="39"/>
        <v>49341.15</v>
      </c>
      <c r="N342">
        <f t="shared" si="40"/>
        <v>929.49999999999989</v>
      </c>
      <c r="O342">
        <f t="shared" si="43"/>
        <v>50270.65</v>
      </c>
      <c r="P342">
        <f t="shared" si="45"/>
        <v>4051933.7299999977</v>
      </c>
      <c r="Q342">
        <f t="shared" si="44"/>
        <v>-16839.659999999996</v>
      </c>
    </row>
    <row r="343" spans="1:17" x14ac:dyDescent="0.25">
      <c r="A343" s="1">
        <v>44788.916666666664</v>
      </c>
      <c r="B343">
        <v>1470</v>
      </c>
      <c r="C343">
        <v>479</v>
      </c>
      <c r="D343">
        <v>3648</v>
      </c>
      <c r="E343">
        <v>2379</v>
      </c>
      <c r="F343">
        <v>8434</v>
      </c>
      <c r="G343">
        <v>12561</v>
      </c>
      <c r="H343">
        <v>0</v>
      </c>
      <c r="I343">
        <v>12561</v>
      </c>
      <c r="J343">
        <v>64360.05</v>
      </c>
      <c r="K343">
        <f t="shared" si="41"/>
        <v>51799.05</v>
      </c>
      <c r="L343">
        <f t="shared" si="42"/>
        <v>5.1237998566993079</v>
      </c>
      <c r="M343">
        <f t="shared" si="39"/>
        <v>50872.049999999996</v>
      </c>
      <c r="N343">
        <f t="shared" si="40"/>
        <v>0</v>
      </c>
      <c r="O343">
        <f t="shared" si="43"/>
        <v>50872.049999999996</v>
      </c>
      <c r="P343">
        <f t="shared" si="45"/>
        <v>4038445.7299999977</v>
      </c>
      <c r="Q343">
        <f t="shared" si="44"/>
        <v>-13488.000000000007</v>
      </c>
    </row>
    <row r="344" spans="1:17" x14ac:dyDescent="0.25">
      <c r="A344" s="1">
        <v>44788.958333333336</v>
      </c>
      <c r="B344">
        <v>1469</v>
      </c>
      <c r="C344">
        <v>691</v>
      </c>
      <c r="D344">
        <v>3252</v>
      </c>
      <c r="E344">
        <v>2531</v>
      </c>
      <c r="F344">
        <v>9028</v>
      </c>
      <c r="G344">
        <v>12971</v>
      </c>
      <c r="H344">
        <v>0</v>
      </c>
      <c r="I344">
        <v>12971</v>
      </c>
      <c r="J344">
        <v>60192.31</v>
      </c>
      <c r="K344">
        <f t="shared" si="41"/>
        <v>47221.31</v>
      </c>
      <c r="L344">
        <f t="shared" si="42"/>
        <v>4.6405296430498799</v>
      </c>
      <c r="M344">
        <f t="shared" si="39"/>
        <v>52532.549999999996</v>
      </c>
      <c r="N344">
        <f t="shared" si="40"/>
        <v>0</v>
      </c>
      <c r="O344">
        <f t="shared" si="43"/>
        <v>52532.549999999996</v>
      </c>
      <c r="P344">
        <f t="shared" si="45"/>
        <v>4030785.9699999979</v>
      </c>
      <c r="Q344">
        <f t="shared" si="44"/>
        <v>-7659.760000000002</v>
      </c>
    </row>
    <row r="345" spans="1:17" x14ac:dyDescent="0.25">
      <c r="A345" s="1">
        <v>44789</v>
      </c>
      <c r="B345">
        <v>1472</v>
      </c>
      <c r="C345">
        <v>1039</v>
      </c>
      <c r="D345">
        <v>3429</v>
      </c>
      <c r="E345">
        <v>2561</v>
      </c>
      <c r="F345">
        <v>8896</v>
      </c>
      <c r="G345">
        <v>13364</v>
      </c>
      <c r="H345">
        <v>0</v>
      </c>
      <c r="I345">
        <v>13364</v>
      </c>
      <c r="J345">
        <v>56012.7</v>
      </c>
      <c r="K345">
        <f t="shared" si="41"/>
        <v>42648.7</v>
      </c>
      <c r="L345">
        <f t="shared" si="42"/>
        <v>4.1913124812930258</v>
      </c>
      <c r="M345">
        <f t="shared" si="39"/>
        <v>54124.2</v>
      </c>
      <c r="N345">
        <f t="shared" si="40"/>
        <v>0</v>
      </c>
      <c r="O345">
        <f t="shared" si="43"/>
        <v>54124.2</v>
      </c>
      <c r="P345">
        <f t="shared" si="45"/>
        <v>4028897.4699999979</v>
      </c>
      <c r="Q345">
        <f t="shared" si="44"/>
        <v>-1888.5</v>
      </c>
    </row>
    <row r="346" spans="1:17" x14ac:dyDescent="0.25">
      <c r="A346" s="1">
        <v>44789.041666666664</v>
      </c>
      <c r="B346">
        <v>1258</v>
      </c>
      <c r="C346">
        <v>1157</v>
      </c>
      <c r="D346">
        <v>3387</v>
      </c>
      <c r="E346">
        <v>2575</v>
      </c>
      <c r="F346">
        <v>8408</v>
      </c>
      <c r="G346">
        <v>12952</v>
      </c>
      <c r="H346">
        <v>0</v>
      </c>
      <c r="I346">
        <v>12952</v>
      </c>
      <c r="J346">
        <v>52532.43</v>
      </c>
      <c r="K346">
        <f t="shared" si="41"/>
        <v>39580.43</v>
      </c>
      <c r="L346">
        <f t="shared" si="42"/>
        <v>4.0559319024088945</v>
      </c>
      <c r="M346">
        <f t="shared" si="39"/>
        <v>52455.6</v>
      </c>
      <c r="N346">
        <f t="shared" si="40"/>
        <v>0</v>
      </c>
      <c r="O346">
        <f t="shared" si="43"/>
        <v>52455.6</v>
      </c>
      <c r="P346">
        <f t="shared" si="45"/>
        <v>4028820.6399999978</v>
      </c>
      <c r="Q346">
        <f t="shared" si="44"/>
        <v>-76.830000000001746</v>
      </c>
    </row>
    <row r="347" spans="1:17" x14ac:dyDescent="0.25">
      <c r="A347" s="1">
        <v>44789.083333333336</v>
      </c>
      <c r="B347">
        <v>1519</v>
      </c>
      <c r="C347">
        <v>1256</v>
      </c>
      <c r="D347">
        <v>3467</v>
      </c>
      <c r="E347">
        <v>2814</v>
      </c>
      <c r="F347">
        <v>7834</v>
      </c>
      <c r="G347">
        <v>12557</v>
      </c>
      <c r="H347">
        <v>0</v>
      </c>
      <c r="I347">
        <v>12557</v>
      </c>
      <c r="J347">
        <v>50035.59</v>
      </c>
      <c r="K347">
        <f t="shared" si="41"/>
        <v>37478.589999999997</v>
      </c>
      <c r="L347">
        <f t="shared" si="42"/>
        <v>3.9846770725491756</v>
      </c>
      <c r="M347">
        <f t="shared" si="39"/>
        <v>50855.85</v>
      </c>
      <c r="N347">
        <f t="shared" si="40"/>
        <v>0</v>
      </c>
      <c r="O347">
        <f t="shared" si="43"/>
        <v>50855.85</v>
      </c>
      <c r="P347">
        <f t="shared" si="45"/>
        <v>4029640.8999999976</v>
      </c>
      <c r="Q347">
        <f t="shared" si="44"/>
        <v>820.26000000000204</v>
      </c>
    </row>
    <row r="348" spans="1:17" x14ac:dyDescent="0.25">
      <c r="A348" s="1">
        <v>44789.125</v>
      </c>
      <c r="B348">
        <v>1377</v>
      </c>
      <c r="C348">
        <v>950</v>
      </c>
      <c r="D348">
        <v>3145</v>
      </c>
      <c r="E348">
        <v>2670</v>
      </c>
      <c r="F348">
        <v>7297</v>
      </c>
      <c r="G348">
        <v>11392</v>
      </c>
      <c r="H348">
        <v>0</v>
      </c>
      <c r="I348">
        <v>11392</v>
      </c>
      <c r="J348">
        <v>48237.78</v>
      </c>
      <c r="K348">
        <f t="shared" si="41"/>
        <v>36845.78</v>
      </c>
      <c r="L348">
        <f t="shared" si="42"/>
        <v>4.2343556882022471</v>
      </c>
      <c r="M348">
        <f t="shared" si="39"/>
        <v>46137.599999999999</v>
      </c>
      <c r="N348">
        <f t="shared" si="40"/>
        <v>0</v>
      </c>
      <c r="O348">
        <f t="shared" si="43"/>
        <v>46137.599999999999</v>
      </c>
      <c r="P348">
        <f t="shared" si="45"/>
        <v>4027540.7199999974</v>
      </c>
      <c r="Q348">
        <f t="shared" si="44"/>
        <v>-2100.1800000000003</v>
      </c>
    </row>
    <row r="349" spans="1:17" x14ac:dyDescent="0.25">
      <c r="A349" s="1">
        <v>44789.166666666664</v>
      </c>
      <c r="B349">
        <v>1017</v>
      </c>
      <c r="C349">
        <v>944</v>
      </c>
      <c r="D349">
        <v>2802</v>
      </c>
      <c r="E349">
        <v>2332</v>
      </c>
      <c r="F349">
        <v>6536</v>
      </c>
      <c r="G349">
        <v>10283</v>
      </c>
      <c r="H349">
        <v>0</v>
      </c>
      <c r="I349">
        <v>10283</v>
      </c>
      <c r="J349">
        <v>47361.16</v>
      </c>
      <c r="K349">
        <f t="shared" si="41"/>
        <v>37078.160000000003</v>
      </c>
      <c r="L349">
        <f t="shared" si="42"/>
        <v>4.6057726344452012</v>
      </c>
      <c r="M349">
        <f t="shared" si="39"/>
        <v>41646.15</v>
      </c>
      <c r="N349">
        <f t="shared" si="40"/>
        <v>0</v>
      </c>
      <c r="O349">
        <f t="shared" si="43"/>
        <v>41646.15</v>
      </c>
      <c r="P349">
        <f t="shared" si="45"/>
        <v>4021825.7099999976</v>
      </c>
      <c r="Q349">
        <f t="shared" si="44"/>
        <v>-5715.010000000002</v>
      </c>
    </row>
    <row r="350" spans="1:17" x14ac:dyDescent="0.25">
      <c r="A350" s="1">
        <v>44789.208333333336</v>
      </c>
      <c r="B350">
        <v>855</v>
      </c>
      <c r="C350">
        <v>928</v>
      </c>
      <c r="D350">
        <v>2446</v>
      </c>
      <c r="E350">
        <v>2379</v>
      </c>
      <c r="F350">
        <v>6034</v>
      </c>
      <c r="G350">
        <v>9409</v>
      </c>
      <c r="H350">
        <v>0</v>
      </c>
      <c r="I350">
        <v>9409</v>
      </c>
      <c r="J350">
        <v>46876.19</v>
      </c>
      <c r="K350">
        <f t="shared" si="41"/>
        <v>37467.19</v>
      </c>
      <c r="L350">
        <f t="shared" si="42"/>
        <v>4.9820586672334999</v>
      </c>
      <c r="M350">
        <f t="shared" si="39"/>
        <v>38106.449999999997</v>
      </c>
      <c r="N350">
        <f t="shared" si="40"/>
        <v>0</v>
      </c>
      <c r="O350">
        <f t="shared" si="43"/>
        <v>38106.449999999997</v>
      </c>
      <c r="P350">
        <f t="shared" si="45"/>
        <v>4013055.9699999974</v>
      </c>
      <c r="Q350">
        <f t="shared" si="44"/>
        <v>-8769.7400000000052</v>
      </c>
    </row>
    <row r="351" spans="1:17" x14ac:dyDescent="0.25">
      <c r="A351" s="1">
        <v>44789.25</v>
      </c>
      <c r="B351">
        <v>787</v>
      </c>
      <c r="C351">
        <v>752</v>
      </c>
      <c r="D351">
        <v>2172</v>
      </c>
      <c r="E351">
        <v>1974</v>
      </c>
      <c r="F351">
        <v>5237</v>
      </c>
      <c r="G351">
        <v>8162</v>
      </c>
      <c r="H351">
        <v>0</v>
      </c>
      <c r="I351">
        <v>8162</v>
      </c>
      <c r="J351">
        <v>47652.79</v>
      </c>
      <c r="K351">
        <f t="shared" si="41"/>
        <v>39490.79</v>
      </c>
      <c r="L351">
        <f t="shared" si="42"/>
        <v>5.8383717226170058</v>
      </c>
      <c r="M351">
        <f t="shared" si="39"/>
        <v>33056.1</v>
      </c>
      <c r="N351">
        <f t="shared" si="40"/>
        <v>0</v>
      </c>
      <c r="O351">
        <f t="shared" si="43"/>
        <v>33056.1</v>
      </c>
      <c r="P351">
        <f t="shared" si="45"/>
        <v>3998459.2799999975</v>
      </c>
      <c r="Q351">
        <f t="shared" si="44"/>
        <v>-14596.690000000002</v>
      </c>
    </row>
    <row r="352" spans="1:17" x14ac:dyDescent="0.25">
      <c r="A352" s="1">
        <v>44789.291666666664</v>
      </c>
      <c r="B352">
        <v>868</v>
      </c>
      <c r="C352">
        <v>670</v>
      </c>
      <c r="D352">
        <v>2207</v>
      </c>
      <c r="E352">
        <v>1382</v>
      </c>
      <c r="F352">
        <v>4202</v>
      </c>
      <c r="G352">
        <v>7079</v>
      </c>
      <c r="H352">
        <v>1</v>
      </c>
      <c r="I352">
        <v>7080</v>
      </c>
      <c r="J352">
        <v>49171.11</v>
      </c>
      <c r="K352">
        <f t="shared" si="41"/>
        <v>42091.11</v>
      </c>
      <c r="L352">
        <f t="shared" si="42"/>
        <v>6.9450720338983052</v>
      </c>
      <c r="M352">
        <f t="shared" si="39"/>
        <v>28669.949999999997</v>
      </c>
      <c r="N352">
        <f t="shared" si="40"/>
        <v>8.4499999999999993</v>
      </c>
      <c r="O352">
        <f t="shared" si="43"/>
        <v>28678.399999999998</v>
      </c>
      <c r="P352">
        <f t="shared" si="45"/>
        <v>3977966.5699999975</v>
      </c>
      <c r="Q352">
        <f t="shared" si="44"/>
        <v>-20492.710000000003</v>
      </c>
    </row>
    <row r="353" spans="1:17" x14ac:dyDescent="0.25">
      <c r="A353" s="1">
        <v>44789.333333333336</v>
      </c>
      <c r="B353">
        <v>949</v>
      </c>
      <c r="C353">
        <v>581</v>
      </c>
      <c r="D353">
        <v>2221</v>
      </c>
      <c r="E353">
        <v>1107</v>
      </c>
      <c r="F353">
        <v>3670</v>
      </c>
      <c r="G353">
        <v>6472</v>
      </c>
      <c r="H353">
        <v>639</v>
      </c>
      <c r="I353">
        <v>7111</v>
      </c>
      <c r="J353">
        <v>49856.67</v>
      </c>
      <c r="K353">
        <f t="shared" si="41"/>
        <v>42745.67</v>
      </c>
      <c r="L353">
        <f t="shared" si="42"/>
        <v>7.0112037688088877</v>
      </c>
      <c r="M353">
        <f t="shared" si="39"/>
        <v>26211.599999999999</v>
      </c>
      <c r="N353">
        <f t="shared" si="40"/>
        <v>5399.5499999999993</v>
      </c>
      <c r="O353">
        <f t="shared" si="43"/>
        <v>31611.149999999998</v>
      </c>
      <c r="P353">
        <f t="shared" si="45"/>
        <v>3959721.0499999975</v>
      </c>
      <c r="Q353">
        <f t="shared" si="44"/>
        <v>-18245.52</v>
      </c>
    </row>
    <row r="354" spans="1:17" x14ac:dyDescent="0.25">
      <c r="A354" s="1">
        <v>44789.375</v>
      </c>
      <c r="B354">
        <v>723</v>
      </c>
      <c r="C354">
        <v>351</v>
      </c>
      <c r="D354">
        <v>1948</v>
      </c>
      <c r="E354">
        <v>626</v>
      </c>
      <c r="F354">
        <v>2526</v>
      </c>
      <c r="G354">
        <v>4825</v>
      </c>
      <c r="H354">
        <v>3097</v>
      </c>
      <c r="I354">
        <v>7922</v>
      </c>
      <c r="J354">
        <v>52057.66</v>
      </c>
      <c r="K354">
        <f t="shared" si="41"/>
        <v>44135.66</v>
      </c>
      <c r="L354">
        <f t="shared" si="42"/>
        <v>6.5712774551880839</v>
      </c>
      <c r="M354">
        <f t="shared" si="39"/>
        <v>19541.25</v>
      </c>
      <c r="N354">
        <f t="shared" si="40"/>
        <v>26169.649999999998</v>
      </c>
      <c r="O354">
        <f t="shared" si="43"/>
        <v>45710.899999999994</v>
      </c>
      <c r="P354">
        <f t="shared" si="45"/>
        <v>3953374.2899999972</v>
      </c>
      <c r="Q354">
        <f t="shared" si="44"/>
        <v>-6346.7600000000093</v>
      </c>
    </row>
    <row r="355" spans="1:17" x14ac:dyDescent="0.25">
      <c r="A355" s="1">
        <v>44789.416666666664</v>
      </c>
      <c r="B355">
        <v>1077</v>
      </c>
      <c r="C355">
        <v>175</v>
      </c>
      <c r="D355">
        <v>2455</v>
      </c>
      <c r="E355">
        <v>355</v>
      </c>
      <c r="F355">
        <v>2155</v>
      </c>
      <c r="G355">
        <v>4784</v>
      </c>
      <c r="H355">
        <v>4899</v>
      </c>
      <c r="I355">
        <v>9683</v>
      </c>
      <c r="J355">
        <v>55574.559999999998</v>
      </c>
      <c r="K355">
        <f t="shared" si="41"/>
        <v>45891.56</v>
      </c>
      <c r="L355">
        <f t="shared" si="42"/>
        <v>5.739394815656305</v>
      </c>
      <c r="M355">
        <f t="shared" si="39"/>
        <v>19375.2</v>
      </c>
      <c r="N355">
        <f t="shared" si="40"/>
        <v>41396.549999999996</v>
      </c>
      <c r="O355">
        <f t="shared" si="43"/>
        <v>60771.75</v>
      </c>
      <c r="P355">
        <f t="shared" si="45"/>
        <v>3958571.4799999972</v>
      </c>
      <c r="Q355">
        <f t="shared" si="44"/>
        <v>5197.1900000000023</v>
      </c>
    </row>
    <row r="356" spans="1:17" x14ac:dyDescent="0.25">
      <c r="A356" s="1">
        <v>44789.458333333336</v>
      </c>
      <c r="B356">
        <v>1404</v>
      </c>
      <c r="C356">
        <v>101</v>
      </c>
      <c r="D356">
        <v>2954</v>
      </c>
      <c r="E356">
        <v>103</v>
      </c>
      <c r="F356">
        <v>1929</v>
      </c>
      <c r="G356">
        <v>4984</v>
      </c>
      <c r="H356">
        <v>5692</v>
      </c>
      <c r="I356">
        <v>10676</v>
      </c>
      <c r="J356">
        <v>59273.68</v>
      </c>
      <c r="K356">
        <f t="shared" si="41"/>
        <v>48597.68</v>
      </c>
      <c r="L356">
        <f t="shared" si="42"/>
        <v>5.5520494567253653</v>
      </c>
      <c r="M356">
        <f t="shared" si="39"/>
        <v>20185.2</v>
      </c>
      <c r="N356">
        <f t="shared" si="40"/>
        <v>48097.399999999994</v>
      </c>
      <c r="O356">
        <f t="shared" si="43"/>
        <v>68282.599999999991</v>
      </c>
      <c r="P356">
        <f t="shared" si="45"/>
        <v>3967580.3999999971</v>
      </c>
      <c r="Q356">
        <f t="shared" si="44"/>
        <v>9008.919999999991</v>
      </c>
    </row>
    <row r="357" spans="1:17" x14ac:dyDescent="0.25">
      <c r="A357" s="1">
        <v>44789.5</v>
      </c>
      <c r="B357">
        <v>1582</v>
      </c>
      <c r="C357">
        <v>73</v>
      </c>
      <c r="D357">
        <v>3142</v>
      </c>
      <c r="E357">
        <v>42</v>
      </c>
      <c r="F357">
        <v>1677</v>
      </c>
      <c r="G357">
        <v>4892</v>
      </c>
      <c r="H357">
        <v>6528</v>
      </c>
      <c r="I357">
        <v>11420</v>
      </c>
      <c r="J357">
        <v>63574.95</v>
      </c>
      <c r="K357">
        <f t="shared" si="41"/>
        <v>52154.95</v>
      </c>
      <c r="L357">
        <f t="shared" si="42"/>
        <v>5.5669833625218912</v>
      </c>
      <c r="M357">
        <f t="shared" si="39"/>
        <v>19812.599999999999</v>
      </c>
      <c r="N357">
        <f t="shared" si="40"/>
        <v>55161.599999999999</v>
      </c>
      <c r="O357">
        <f t="shared" si="43"/>
        <v>74974.2</v>
      </c>
      <c r="P357">
        <f t="shared" si="45"/>
        <v>3978979.6499999971</v>
      </c>
      <c r="Q357">
        <f t="shared" si="44"/>
        <v>11399.25</v>
      </c>
    </row>
    <row r="358" spans="1:17" x14ac:dyDescent="0.25">
      <c r="A358" s="1">
        <v>44789.541666666664</v>
      </c>
      <c r="B358">
        <v>1636</v>
      </c>
      <c r="C358">
        <v>71</v>
      </c>
      <c r="D358">
        <v>3171</v>
      </c>
      <c r="E358">
        <v>22</v>
      </c>
      <c r="F358">
        <v>1745</v>
      </c>
      <c r="G358">
        <v>4987</v>
      </c>
      <c r="H358">
        <v>6823</v>
      </c>
      <c r="I358">
        <v>11810</v>
      </c>
      <c r="J358">
        <v>67533.38</v>
      </c>
      <c r="K358">
        <f t="shared" si="41"/>
        <v>55723.380000000005</v>
      </c>
      <c r="L358">
        <f t="shared" si="42"/>
        <v>5.7183217612193058</v>
      </c>
      <c r="M358">
        <f t="shared" si="39"/>
        <v>20197.349999999999</v>
      </c>
      <c r="N358">
        <f t="shared" si="40"/>
        <v>57654.35</v>
      </c>
      <c r="O358">
        <f t="shared" si="43"/>
        <v>77851.7</v>
      </c>
      <c r="P358">
        <f t="shared" si="45"/>
        <v>3989297.9699999969</v>
      </c>
      <c r="Q358">
        <f t="shared" si="44"/>
        <v>10318.319999999992</v>
      </c>
    </row>
    <row r="359" spans="1:17" x14ac:dyDescent="0.25">
      <c r="A359" s="1">
        <v>44789.583333333336</v>
      </c>
      <c r="B359">
        <v>2054</v>
      </c>
      <c r="C359">
        <v>106</v>
      </c>
      <c r="D359">
        <v>3578</v>
      </c>
      <c r="E359">
        <v>37</v>
      </c>
      <c r="F359">
        <v>2038</v>
      </c>
      <c r="G359">
        <v>5722</v>
      </c>
      <c r="H359">
        <v>7239</v>
      </c>
      <c r="I359">
        <v>12961</v>
      </c>
      <c r="J359">
        <v>71066.77</v>
      </c>
      <c r="K359">
        <f t="shared" si="41"/>
        <v>58105.770000000004</v>
      </c>
      <c r="L359">
        <f t="shared" si="42"/>
        <v>5.483123987346656</v>
      </c>
      <c r="M359">
        <f t="shared" si="39"/>
        <v>23174.1</v>
      </c>
      <c r="N359">
        <f t="shared" si="40"/>
        <v>61169.549999999996</v>
      </c>
      <c r="O359">
        <f t="shared" si="43"/>
        <v>84343.65</v>
      </c>
      <c r="P359">
        <f t="shared" si="45"/>
        <v>4002574.8499999968</v>
      </c>
      <c r="Q359">
        <f t="shared" si="44"/>
        <v>13276.87999999999</v>
      </c>
    </row>
    <row r="360" spans="1:17" x14ac:dyDescent="0.25">
      <c r="A360" s="1">
        <v>44789.625</v>
      </c>
      <c r="B360">
        <v>2312</v>
      </c>
      <c r="C360">
        <v>114</v>
      </c>
      <c r="D360">
        <v>3868</v>
      </c>
      <c r="E360">
        <v>50</v>
      </c>
      <c r="F360">
        <v>2524</v>
      </c>
      <c r="G360">
        <v>6506</v>
      </c>
      <c r="H360">
        <v>6709</v>
      </c>
      <c r="I360">
        <v>13215</v>
      </c>
      <c r="J360">
        <v>73531.12</v>
      </c>
      <c r="K360">
        <f t="shared" si="41"/>
        <v>60316.119999999995</v>
      </c>
      <c r="L360">
        <f t="shared" si="42"/>
        <v>5.5642164207340139</v>
      </c>
      <c r="M360">
        <f t="shared" si="39"/>
        <v>26349.3</v>
      </c>
      <c r="N360">
        <f t="shared" si="40"/>
        <v>56691.049999999996</v>
      </c>
      <c r="O360">
        <f t="shared" si="43"/>
        <v>83040.349999999991</v>
      </c>
      <c r="P360">
        <f t="shared" si="45"/>
        <v>4012084.0799999968</v>
      </c>
      <c r="Q360">
        <f t="shared" si="44"/>
        <v>9509.2299999999959</v>
      </c>
    </row>
    <row r="361" spans="1:17" x14ac:dyDescent="0.25">
      <c r="A361" s="1">
        <v>44789.666666666664</v>
      </c>
      <c r="B361">
        <v>2373</v>
      </c>
      <c r="C361">
        <v>120</v>
      </c>
      <c r="D361">
        <v>4162</v>
      </c>
      <c r="E361">
        <v>96</v>
      </c>
      <c r="F361">
        <v>2874</v>
      </c>
      <c r="G361">
        <v>7156</v>
      </c>
      <c r="H361">
        <v>5952</v>
      </c>
      <c r="I361">
        <v>13108</v>
      </c>
      <c r="J361">
        <v>74988.3</v>
      </c>
      <c r="K361">
        <f t="shared" si="41"/>
        <v>61880.3</v>
      </c>
      <c r="L361">
        <f t="shared" si="42"/>
        <v>5.72080408910589</v>
      </c>
      <c r="M361">
        <f t="shared" si="39"/>
        <v>28981.8</v>
      </c>
      <c r="N361">
        <f t="shared" si="40"/>
        <v>50294.399999999994</v>
      </c>
      <c r="O361">
        <f t="shared" si="43"/>
        <v>79276.2</v>
      </c>
      <c r="P361">
        <f t="shared" si="45"/>
        <v>4016371.9799999967</v>
      </c>
      <c r="Q361">
        <f t="shared" si="44"/>
        <v>4287.8999999999942</v>
      </c>
    </row>
    <row r="362" spans="1:17" x14ac:dyDescent="0.25">
      <c r="A362" s="1">
        <v>44789.708333333336</v>
      </c>
      <c r="B362">
        <v>2593</v>
      </c>
      <c r="C362">
        <v>102</v>
      </c>
      <c r="D362">
        <v>4634</v>
      </c>
      <c r="E362">
        <v>225</v>
      </c>
      <c r="F362">
        <v>2935</v>
      </c>
      <c r="G362">
        <v>7671</v>
      </c>
      <c r="H362">
        <v>5141</v>
      </c>
      <c r="I362">
        <v>12812</v>
      </c>
      <c r="J362">
        <v>75465.820000000007</v>
      </c>
      <c r="K362">
        <f t="shared" si="41"/>
        <v>62653.820000000007</v>
      </c>
      <c r="L362">
        <f t="shared" si="42"/>
        <v>5.8902450827349364</v>
      </c>
      <c r="M362">
        <f t="shared" si="39"/>
        <v>31067.55</v>
      </c>
      <c r="N362">
        <f t="shared" si="40"/>
        <v>43441.45</v>
      </c>
      <c r="O362">
        <f t="shared" si="43"/>
        <v>74509</v>
      </c>
      <c r="P362">
        <f t="shared" si="45"/>
        <v>4015415.1599999969</v>
      </c>
      <c r="Q362">
        <f t="shared" si="44"/>
        <v>-956.82000000000698</v>
      </c>
    </row>
    <row r="363" spans="1:17" x14ac:dyDescent="0.25">
      <c r="A363" s="1">
        <v>44789.75</v>
      </c>
      <c r="B363">
        <v>2628</v>
      </c>
      <c r="C363">
        <v>124</v>
      </c>
      <c r="D363">
        <v>4770</v>
      </c>
      <c r="E363">
        <v>403</v>
      </c>
      <c r="F363">
        <v>3034</v>
      </c>
      <c r="G363">
        <v>7929</v>
      </c>
      <c r="H363">
        <v>5047</v>
      </c>
      <c r="I363">
        <v>12976</v>
      </c>
      <c r="J363">
        <v>75575.240000000005</v>
      </c>
      <c r="K363">
        <f t="shared" si="41"/>
        <v>62599.240000000005</v>
      </c>
      <c r="L363">
        <f t="shared" si="42"/>
        <v>5.8242324290998768</v>
      </c>
      <c r="M363">
        <f t="shared" si="39"/>
        <v>32112.449999999997</v>
      </c>
      <c r="N363">
        <f t="shared" si="40"/>
        <v>42647.149999999994</v>
      </c>
      <c r="O363">
        <f t="shared" si="43"/>
        <v>74759.599999999991</v>
      </c>
      <c r="P363">
        <f t="shared" si="45"/>
        <v>4014599.5199999968</v>
      </c>
      <c r="Q363">
        <f t="shared" si="44"/>
        <v>-815.64000000001397</v>
      </c>
    </row>
    <row r="364" spans="1:17" x14ac:dyDescent="0.25">
      <c r="A364" s="1">
        <v>44789.791666666664</v>
      </c>
      <c r="B364">
        <v>2533</v>
      </c>
      <c r="C364">
        <v>195</v>
      </c>
      <c r="D364">
        <v>4749</v>
      </c>
      <c r="E364">
        <v>492</v>
      </c>
      <c r="F364">
        <v>3259</v>
      </c>
      <c r="G364">
        <v>8203</v>
      </c>
      <c r="H364">
        <v>3663</v>
      </c>
      <c r="I364">
        <v>11866</v>
      </c>
      <c r="J364">
        <v>74183.179999999993</v>
      </c>
      <c r="K364">
        <f t="shared" si="41"/>
        <v>62317.179999999993</v>
      </c>
      <c r="L364">
        <f t="shared" si="42"/>
        <v>6.2517427945390187</v>
      </c>
      <c r="M364">
        <f t="shared" si="39"/>
        <v>33222.15</v>
      </c>
      <c r="N364">
        <f t="shared" si="40"/>
        <v>30952.35</v>
      </c>
      <c r="O364">
        <f t="shared" si="43"/>
        <v>64174.5</v>
      </c>
      <c r="P364">
        <f t="shared" si="45"/>
        <v>4004590.8399999966</v>
      </c>
      <c r="Q364">
        <f t="shared" si="44"/>
        <v>-10008.679999999993</v>
      </c>
    </row>
    <row r="365" spans="1:17" x14ac:dyDescent="0.25">
      <c r="A365" s="1">
        <v>44789.833333333336</v>
      </c>
      <c r="B365">
        <v>2255</v>
      </c>
      <c r="C365">
        <v>182</v>
      </c>
      <c r="D365">
        <v>4441</v>
      </c>
      <c r="E365">
        <v>764</v>
      </c>
      <c r="F365">
        <v>3357</v>
      </c>
      <c r="G365">
        <v>7980</v>
      </c>
      <c r="H365">
        <v>963</v>
      </c>
      <c r="I365">
        <v>8943</v>
      </c>
      <c r="J365">
        <v>71478.75</v>
      </c>
      <c r="K365">
        <f t="shared" si="41"/>
        <v>62535.75</v>
      </c>
      <c r="L365">
        <f t="shared" si="42"/>
        <v>7.9927037906742706</v>
      </c>
      <c r="M365">
        <f t="shared" si="39"/>
        <v>32319</v>
      </c>
      <c r="N365">
        <f t="shared" si="40"/>
        <v>8137.3499999999995</v>
      </c>
      <c r="O365">
        <f t="shared" si="43"/>
        <v>40456.35</v>
      </c>
      <c r="P365">
        <f t="shared" si="45"/>
        <v>3973568.4399999967</v>
      </c>
      <c r="Q365">
        <f t="shared" si="44"/>
        <v>-31022.400000000001</v>
      </c>
    </row>
    <row r="366" spans="1:17" x14ac:dyDescent="0.25">
      <c r="A366" s="1">
        <v>44789.875</v>
      </c>
      <c r="B366">
        <v>1539</v>
      </c>
      <c r="C366">
        <v>196</v>
      </c>
      <c r="D366">
        <v>3619</v>
      </c>
      <c r="E366">
        <v>961</v>
      </c>
      <c r="F366">
        <v>3485</v>
      </c>
      <c r="G366">
        <v>7300</v>
      </c>
      <c r="H366">
        <v>24</v>
      </c>
      <c r="I366">
        <v>7324</v>
      </c>
      <c r="J366">
        <v>68913.87</v>
      </c>
      <c r="K366">
        <f t="shared" si="41"/>
        <v>61589.869999999995</v>
      </c>
      <c r="L366">
        <f t="shared" si="42"/>
        <v>9.4093214090660826</v>
      </c>
      <c r="M366">
        <f t="shared" si="39"/>
        <v>29565</v>
      </c>
      <c r="N366">
        <f t="shared" si="40"/>
        <v>202.79999999999998</v>
      </c>
      <c r="O366">
        <f t="shared" si="43"/>
        <v>29767.8</v>
      </c>
      <c r="P366">
        <f t="shared" si="45"/>
        <v>3934422.3699999969</v>
      </c>
      <c r="Q366">
        <f t="shared" si="44"/>
        <v>-39146.069999999992</v>
      </c>
    </row>
    <row r="367" spans="1:17" x14ac:dyDescent="0.25">
      <c r="A367" s="1">
        <v>44789.916666666664</v>
      </c>
      <c r="B367">
        <v>1227</v>
      </c>
      <c r="C367">
        <v>310</v>
      </c>
      <c r="D367">
        <v>3311</v>
      </c>
      <c r="E367">
        <v>967</v>
      </c>
      <c r="F367">
        <v>3995</v>
      </c>
      <c r="G367">
        <v>7617</v>
      </c>
      <c r="H367">
        <v>0</v>
      </c>
      <c r="I367">
        <v>7617</v>
      </c>
      <c r="J367">
        <v>65972.58</v>
      </c>
      <c r="K367">
        <f t="shared" si="41"/>
        <v>58355.58</v>
      </c>
      <c r="L367">
        <f t="shared" si="42"/>
        <v>8.6612288302481293</v>
      </c>
      <c r="M367">
        <f t="shared" si="39"/>
        <v>30848.85</v>
      </c>
      <c r="N367">
        <f t="shared" si="40"/>
        <v>0</v>
      </c>
      <c r="O367">
        <f t="shared" si="43"/>
        <v>30848.85</v>
      </c>
      <c r="P367">
        <f t="shared" si="45"/>
        <v>3899298.6399999969</v>
      </c>
      <c r="Q367">
        <f t="shared" si="44"/>
        <v>-35123.730000000003</v>
      </c>
    </row>
    <row r="368" spans="1:17" x14ac:dyDescent="0.25">
      <c r="A368" s="1">
        <v>44789.958333333336</v>
      </c>
      <c r="B368">
        <v>1204</v>
      </c>
      <c r="C368">
        <v>409</v>
      </c>
      <c r="D368">
        <v>3206</v>
      </c>
      <c r="E368">
        <v>989</v>
      </c>
      <c r="F368">
        <v>4459</v>
      </c>
      <c r="G368">
        <v>8074</v>
      </c>
      <c r="H368">
        <v>0</v>
      </c>
      <c r="I368">
        <v>8074</v>
      </c>
      <c r="J368">
        <v>61860.43</v>
      </c>
      <c r="K368">
        <f t="shared" si="41"/>
        <v>53786.43</v>
      </c>
      <c r="L368">
        <f t="shared" si="42"/>
        <v>7.6616831805796384</v>
      </c>
      <c r="M368">
        <f t="shared" si="39"/>
        <v>32699.699999999997</v>
      </c>
      <c r="N368">
        <f t="shared" si="40"/>
        <v>0</v>
      </c>
      <c r="O368">
        <f t="shared" si="43"/>
        <v>32699.699999999997</v>
      </c>
      <c r="P368">
        <f t="shared" si="45"/>
        <v>3870137.9099999969</v>
      </c>
      <c r="Q368">
        <f t="shared" si="44"/>
        <v>-29160.730000000003</v>
      </c>
    </row>
    <row r="369" spans="1:17" x14ac:dyDescent="0.25">
      <c r="A369" s="1">
        <v>44790</v>
      </c>
      <c r="B369">
        <v>1202</v>
      </c>
      <c r="C369">
        <v>483</v>
      </c>
      <c r="D369">
        <v>3098</v>
      </c>
      <c r="E369">
        <v>846</v>
      </c>
      <c r="F369">
        <v>4518</v>
      </c>
      <c r="G369">
        <v>8099</v>
      </c>
      <c r="H369">
        <v>0</v>
      </c>
      <c r="I369">
        <v>8099</v>
      </c>
      <c r="J369">
        <v>57770.25</v>
      </c>
      <c r="K369">
        <f t="shared" si="41"/>
        <v>49671.25</v>
      </c>
      <c r="L369">
        <f t="shared" si="42"/>
        <v>7.1330102481787874</v>
      </c>
      <c r="M369">
        <f t="shared" si="39"/>
        <v>32800.949999999997</v>
      </c>
      <c r="N369">
        <f t="shared" si="40"/>
        <v>0</v>
      </c>
      <c r="O369">
        <f t="shared" si="43"/>
        <v>32800.949999999997</v>
      </c>
      <c r="P369">
        <f t="shared" si="45"/>
        <v>3845168.6099999971</v>
      </c>
      <c r="Q369">
        <f t="shared" si="44"/>
        <v>-24969.300000000003</v>
      </c>
    </row>
    <row r="370" spans="1:17" x14ac:dyDescent="0.25">
      <c r="A370" s="1">
        <v>44790.041666666664</v>
      </c>
      <c r="B370">
        <v>1137</v>
      </c>
      <c r="C370">
        <v>799</v>
      </c>
      <c r="D370">
        <v>2900</v>
      </c>
      <c r="E370">
        <v>874</v>
      </c>
      <c r="F370">
        <v>4630</v>
      </c>
      <c r="G370">
        <v>8329</v>
      </c>
      <c r="H370">
        <v>0</v>
      </c>
      <c r="I370">
        <v>8329</v>
      </c>
      <c r="J370">
        <v>53873.14</v>
      </c>
      <c r="K370">
        <f t="shared" si="41"/>
        <v>45544.14</v>
      </c>
      <c r="L370">
        <f t="shared" si="42"/>
        <v>6.4681402329211188</v>
      </c>
      <c r="M370">
        <f t="shared" si="39"/>
        <v>33732.449999999997</v>
      </c>
      <c r="N370">
        <f t="shared" si="40"/>
        <v>0</v>
      </c>
      <c r="O370">
        <f t="shared" si="43"/>
        <v>33732.449999999997</v>
      </c>
      <c r="P370">
        <f t="shared" si="45"/>
        <v>3825027.9199999971</v>
      </c>
      <c r="Q370">
        <f t="shared" si="44"/>
        <v>-20140.690000000002</v>
      </c>
    </row>
    <row r="371" spans="1:17" x14ac:dyDescent="0.25">
      <c r="A371" s="1">
        <v>44790.083333333336</v>
      </c>
      <c r="B371">
        <v>918</v>
      </c>
      <c r="C371">
        <v>1137</v>
      </c>
      <c r="D371">
        <v>2556</v>
      </c>
      <c r="E371">
        <v>1162</v>
      </c>
      <c r="F371">
        <v>5057</v>
      </c>
      <c r="G371">
        <v>8750</v>
      </c>
      <c r="H371">
        <v>0</v>
      </c>
      <c r="I371">
        <v>8750</v>
      </c>
      <c r="J371">
        <v>51166.32</v>
      </c>
      <c r="K371">
        <f t="shared" si="41"/>
        <v>42416.32</v>
      </c>
      <c r="L371">
        <f t="shared" si="42"/>
        <v>5.8475794285714287</v>
      </c>
      <c r="M371">
        <f t="shared" si="39"/>
        <v>35437.5</v>
      </c>
      <c r="N371">
        <f t="shared" si="40"/>
        <v>0</v>
      </c>
      <c r="O371">
        <f t="shared" si="43"/>
        <v>35437.5</v>
      </c>
      <c r="P371">
        <f t="shared" si="45"/>
        <v>3809299.0999999973</v>
      </c>
      <c r="Q371">
        <f t="shared" si="44"/>
        <v>-15728.82</v>
      </c>
    </row>
    <row r="372" spans="1:17" x14ac:dyDescent="0.25">
      <c r="A372" s="1">
        <v>44790.125</v>
      </c>
      <c r="B372">
        <v>782</v>
      </c>
      <c r="C372">
        <v>1339</v>
      </c>
      <c r="D372">
        <v>2238</v>
      </c>
      <c r="E372">
        <v>1705</v>
      </c>
      <c r="F372">
        <v>6219</v>
      </c>
      <c r="G372">
        <v>9796</v>
      </c>
      <c r="H372">
        <v>0</v>
      </c>
      <c r="I372">
        <v>9796</v>
      </c>
      <c r="J372">
        <v>49314.52</v>
      </c>
      <c r="K372">
        <f t="shared" si="41"/>
        <v>39518.519999999997</v>
      </c>
      <c r="L372">
        <f t="shared" si="42"/>
        <v>5.0341486320947322</v>
      </c>
      <c r="M372">
        <f t="shared" si="39"/>
        <v>39673.799999999996</v>
      </c>
      <c r="N372">
        <f t="shared" si="40"/>
        <v>0</v>
      </c>
      <c r="O372">
        <f t="shared" si="43"/>
        <v>39673.799999999996</v>
      </c>
      <c r="P372">
        <f t="shared" si="45"/>
        <v>3799658.3799999971</v>
      </c>
      <c r="Q372">
        <f t="shared" si="44"/>
        <v>-9640.7200000000012</v>
      </c>
    </row>
    <row r="373" spans="1:17" x14ac:dyDescent="0.25">
      <c r="A373" s="1">
        <v>44790.166666666664</v>
      </c>
      <c r="B373">
        <v>744</v>
      </c>
      <c r="C373">
        <v>1350</v>
      </c>
      <c r="D373">
        <v>1980</v>
      </c>
      <c r="E373">
        <v>1988</v>
      </c>
      <c r="F373">
        <v>6292</v>
      </c>
      <c r="G373">
        <v>9622</v>
      </c>
      <c r="H373">
        <v>0</v>
      </c>
      <c r="I373">
        <v>9622</v>
      </c>
      <c r="J373">
        <v>48229.43</v>
      </c>
      <c r="K373">
        <f t="shared" si="41"/>
        <v>38607.43</v>
      </c>
      <c r="L373">
        <f t="shared" si="42"/>
        <v>5.0124121804198714</v>
      </c>
      <c r="M373">
        <f t="shared" si="39"/>
        <v>38969.1</v>
      </c>
      <c r="N373">
        <f t="shared" si="40"/>
        <v>0</v>
      </c>
      <c r="O373">
        <f t="shared" si="43"/>
        <v>38969.1</v>
      </c>
      <c r="P373">
        <f t="shared" si="45"/>
        <v>3790398.049999997</v>
      </c>
      <c r="Q373">
        <f t="shared" si="44"/>
        <v>-9260.3300000000017</v>
      </c>
    </row>
    <row r="374" spans="1:17" x14ac:dyDescent="0.25">
      <c r="A374" s="1">
        <v>44790.208333333336</v>
      </c>
      <c r="B374">
        <v>619</v>
      </c>
      <c r="C374">
        <v>1113</v>
      </c>
      <c r="D374">
        <v>1798</v>
      </c>
      <c r="E374">
        <v>2008</v>
      </c>
      <c r="F374">
        <v>6179</v>
      </c>
      <c r="G374">
        <v>9089</v>
      </c>
      <c r="H374">
        <v>0</v>
      </c>
      <c r="I374">
        <v>9089</v>
      </c>
      <c r="J374">
        <v>47811.32</v>
      </c>
      <c r="K374">
        <f t="shared" si="41"/>
        <v>38722.32</v>
      </c>
      <c r="L374">
        <f t="shared" si="42"/>
        <v>5.2603498734734293</v>
      </c>
      <c r="M374">
        <f t="shared" si="39"/>
        <v>36810.449999999997</v>
      </c>
      <c r="N374">
        <f t="shared" si="40"/>
        <v>0</v>
      </c>
      <c r="O374">
        <f t="shared" si="43"/>
        <v>36810.449999999997</v>
      </c>
      <c r="P374">
        <f t="shared" si="45"/>
        <v>3779397.1799999969</v>
      </c>
      <c r="Q374">
        <f t="shared" si="44"/>
        <v>-11000.870000000003</v>
      </c>
    </row>
    <row r="375" spans="1:17" x14ac:dyDescent="0.25">
      <c r="A375" s="1">
        <v>44790.25</v>
      </c>
      <c r="B375">
        <v>488</v>
      </c>
      <c r="C375">
        <v>851</v>
      </c>
      <c r="D375">
        <v>1656</v>
      </c>
      <c r="E375">
        <v>1624</v>
      </c>
      <c r="F375">
        <v>6475</v>
      </c>
      <c r="G375">
        <v>8982</v>
      </c>
      <c r="H375">
        <v>0</v>
      </c>
      <c r="I375">
        <v>8982</v>
      </c>
      <c r="J375">
        <v>48489.8</v>
      </c>
      <c r="K375">
        <f t="shared" si="41"/>
        <v>39507.800000000003</v>
      </c>
      <c r="L375">
        <f t="shared" si="42"/>
        <v>5.3985526608773107</v>
      </c>
      <c r="M375">
        <f t="shared" si="39"/>
        <v>36377.1</v>
      </c>
      <c r="N375">
        <f t="shared" si="40"/>
        <v>0</v>
      </c>
      <c r="O375">
        <f t="shared" si="43"/>
        <v>36377.1</v>
      </c>
      <c r="P375">
        <f t="shared" si="45"/>
        <v>3767284.4799999967</v>
      </c>
      <c r="Q375">
        <f t="shared" si="44"/>
        <v>-12112.700000000004</v>
      </c>
    </row>
    <row r="376" spans="1:17" x14ac:dyDescent="0.25">
      <c r="A376" s="1">
        <v>44790.291666666664</v>
      </c>
      <c r="B376">
        <v>469</v>
      </c>
      <c r="C376">
        <v>818</v>
      </c>
      <c r="D376">
        <v>1498</v>
      </c>
      <c r="E376">
        <v>1427</v>
      </c>
      <c r="F376">
        <v>6060</v>
      </c>
      <c r="G376">
        <v>8376</v>
      </c>
      <c r="H376">
        <v>0</v>
      </c>
      <c r="I376">
        <v>8376</v>
      </c>
      <c r="J376">
        <v>50213.06</v>
      </c>
      <c r="K376">
        <f t="shared" si="41"/>
        <v>41837.06</v>
      </c>
      <c r="L376">
        <f t="shared" si="42"/>
        <v>5.9948734479465138</v>
      </c>
      <c r="M376">
        <f t="shared" si="39"/>
        <v>33922.799999999996</v>
      </c>
      <c r="N376">
        <f t="shared" si="40"/>
        <v>0</v>
      </c>
      <c r="O376">
        <f t="shared" si="43"/>
        <v>33922.799999999996</v>
      </c>
      <c r="P376">
        <f t="shared" si="45"/>
        <v>3750994.2199999969</v>
      </c>
      <c r="Q376">
        <f t="shared" si="44"/>
        <v>-16290.260000000002</v>
      </c>
    </row>
    <row r="377" spans="1:17" x14ac:dyDescent="0.25">
      <c r="A377" s="1">
        <v>44790.333333333336</v>
      </c>
      <c r="B377">
        <v>346</v>
      </c>
      <c r="C377">
        <v>684</v>
      </c>
      <c r="D377">
        <v>1190</v>
      </c>
      <c r="E377">
        <v>1464</v>
      </c>
      <c r="F377">
        <v>5588</v>
      </c>
      <c r="G377">
        <v>7463</v>
      </c>
      <c r="H377">
        <v>660</v>
      </c>
      <c r="I377">
        <v>8123</v>
      </c>
      <c r="J377">
        <v>50670.32</v>
      </c>
      <c r="K377">
        <f t="shared" si="41"/>
        <v>42547.32</v>
      </c>
      <c r="L377">
        <f t="shared" si="42"/>
        <v>6.2378825557060198</v>
      </c>
      <c r="M377">
        <f t="shared" si="39"/>
        <v>30225.149999999998</v>
      </c>
      <c r="N377">
        <f t="shared" si="40"/>
        <v>5576.9999999999991</v>
      </c>
      <c r="O377">
        <f t="shared" si="43"/>
        <v>35802.149999999994</v>
      </c>
      <c r="P377">
        <f t="shared" si="45"/>
        <v>3736126.049999997</v>
      </c>
      <c r="Q377">
        <f t="shared" si="44"/>
        <v>-14868.170000000006</v>
      </c>
    </row>
    <row r="378" spans="1:17" x14ac:dyDescent="0.25">
      <c r="A378" s="1">
        <v>44790.375</v>
      </c>
      <c r="B378">
        <v>175</v>
      </c>
      <c r="C378">
        <v>611</v>
      </c>
      <c r="D378">
        <v>643</v>
      </c>
      <c r="E378">
        <v>978</v>
      </c>
      <c r="F378">
        <v>3485</v>
      </c>
      <c r="G378">
        <v>4739</v>
      </c>
      <c r="H378">
        <v>4226</v>
      </c>
      <c r="I378">
        <v>8965</v>
      </c>
      <c r="J378">
        <v>52663.360000000001</v>
      </c>
      <c r="K378">
        <f t="shared" si="41"/>
        <v>43698.36</v>
      </c>
      <c r="L378">
        <f t="shared" si="42"/>
        <v>5.8743290574456219</v>
      </c>
      <c r="M378">
        <f t="shared" si="39"/>
        <v>19192.95</v>
      </c>
      <c r="N378">
        <f t="shared" si="40"/>
        <v>35709.699999999997</v>
      </c>
      <c r="O378">
        <f t="shared" si="43"/>
        <v>54902.649999999994</v>
      </c>
      <c r="P378">
        <f t="shared" si="45"/>
        <v>3738365.3399999971</v>
      </c>
      <c r="Q378">
        <f t="shared" si="44"/>
        <v>2239.2899999999936</v>
      </c>
    </row>
    <row r="379" spans="1:17" x14ac:dyDescent="0.25">
      <c r="A379" s="1">
        <v>44790.416666666664</v>
      </c>
      <c r="B379">
        <v>285</v>
      </c>
      <c r="C379">
        <v>487</v>
      </c>
      <c r="D379">
        <v>710</v>
      </c>
      <c r="E379">
        <v>910</v>
      </c>
      <c r="F379">
        <v>2287</v>
      </c>
      <c r="G379">
        <v>3484</v>
      </c>
      <c r="H379">
        <v>6753</v>
      </c>
      <c r="I379">
        <v>10237</v>
      </c>
      <c r="J379">
        <v>56274.45</v>
      </c>
      <c r="K379">
        <f t="shared" si="41"/>
        <v>46037.45</v>
      </c>
      <c r="L379">
        <f t="shared" si="42"/>
        <v>5.4971622545667671</v>
      </c>
      <c r="M379">
        <f t="shared" si="39"/>
        <v>14110.199999999999</v>
      </c>
      <c r="N379">
        <f t="shared" si="40"/>
        <v>57062.85</v>
      </c>
      <c r="O379">
        <f t="shared" si="43"/>
        <v>71173.05</v>
      </c>
      <c r="P379">
        <f t="shared" si="45"/>
        <v>3753263.9399999972</v>
      </c>
      <c r="Q379">
        <f t="shared" si="44"/>
        <v>14898.600000000006</v>
      </c>
    </row>
    <row r="380" spans="1:17" x14ac:dyDescent="0.25">
      <c r="A380" s="1">
        <v>44790.458333333336</v>
      </c>
      <c r="B380">
        <v>329</v>
      </c>
      <c r="C380">
        <v>247</v>
      </c>
      <c r="D380">
        <v>816</v>
      </c>
      <c r="E380">
        <v>779</v>
      </c>
      <c r="F380">
        <v>1960</v>
      </c>
      <c r="G380">
        <v>3023</v>
      </c>
      <c r="H380">
        <v>8356</v>
      </c>
      <c r="I380">
        <v>11379</v>
      </c>
      <c r="J380">
        <v>60753.73</v>
      </c>
      <c r="K380">
        <f t="shared" si="41"/>
        <v>49374.73</v>
      </c>
      <c r="L380">
        <f t="shared" si="42"/>
        <v>5.3391097635996134</v>
      </c>
      <c r="M380">
        <f t="shared" si="39"/>
        <v>12243.15</v>
      </c>
      <c r="N380">
        <f t="shared" si="40"/>
        <v>70608.2</v>
      </c>
      <c r="O380">
        <f t="shared" si="43"/>
        <v>82851.349999999991</v>
      </c>
      <c r="P380">
        <f t="shared" si="45"/>
        <v>3775361.5599999973</v>
      </c>
      <c r="Q380">
        <f t="shared" si="44"/>
        <v>22097.619999999988</v>
      </c>
    </row>
    <row r="381" spans="1:17" x14ac:dyDescent="0.25">
      <c r="A381" s="1">
        <v>44790.5</v>
      </c>
      <c r="B381">
        <v>313</v>
      </c>
      <c r="C381">
        <v>144</v>
      </c>
      <c r="D381">
        <v>762</v>
      </c>
      <c r="E381">
        <v>658</v>
      </c>
      <c r="F381">
        <v>1629</v>
      </c>
      <c r="G381">
        <v>2535</v>
      </c>
      <c r="H381">
        <v>8637</v>
      </c>
      <c r="I381">
        <v>11172</v>
      </c>
      <c r="J381">
        <v>65198.05</v>
      </c>
      <c r="K381">
        <f t="shared" si="41"/>
        <v>54026.05</v>
      </c>
      <c r="L381">
        <f t="shared" si="42"/>
        <v>5.8358440744718942</v>
      </c>
      <c r="M381">
        <f t="shared" si="39"/>
        <v>10266.75</v>
      </c>
      <c r="N381">
        <f t="shared" si="40"/>
        <v>72982.649999999994</v>
      </c>
      <c r="O381">
        <f t="shared" si="43"/>
        <v>83249.399999999994</v>
      </c>
      <c r="P381">
        <f t="shared" si="45"/>
        <v>3793412.9099999974</v>
      </c>
      <c r="Q381">
        <f t="shared" si="44"/>
        <v>18051.349999999991</v>
      </c>
    </row>
    <row r="382" spans="1:17" x14ac:dyDescent="0.25">
      <c r="A382" s="1">
        <v>44790.541666666664</v>
      </c>
      <c r="B382">
        <v>468</v>
      </c>
      <c r="C382">
        <v>74</v>
      </c>
      <c r="D382">
        <v>794</v>
      </c>
      <c r="E382">
        <v>499</v>
      </c>
      <c r="F382">
        <v>1434</v>
      </c>
      <c r="G382">
        <v>2302</v>
      </c>
      <c r="H382">
        <v>8521</v>
      </c>
      <c r="I382">
        <v>10823</v>
      </c>
      <c r="J382">
        <v>69285.3</v>
      </c>
      <c r="K382">
        <f t="shared" si="41"/>
        <v>58462.3</v>
      </c>
      <c r="L382">
        <f t="shared" si="42"/>
        <v>6.4016723644091291</v>
      </c>
      <c r="M382">
        <f t="shared" si="39"/>
        <v>9323.1</v>
      </c>
      <c r="N382">
        <f t="shared" si="40"/>
        <v>72002.45</v>
      </c>
      <c r="O382">
        <f t="shared" si="43"/>
        <v>81325.55</v>
      </c>
      <c r="P382">
        <f t="shared" si="45"/>
        <v>3805453.1599999974</v>
      </c>
      <c r="Q382">
        <f t="shared" si="44"/>
        <v>12040.25</v>
      </c>
    </row>
    <row r="383" spans="1:17" x14ac:dyDescent="0.25">
      <c r="A383" s="1">
        <v>44790.583333333336</v>
      </c>
      <c r="B383">
        <v>840</v>
      </c>
      <c r="C383">
        <v>129</v>
      </c>
      <c r="D383">
        <v>1236</v>
      </c>
      <c r="E383">
        <v>421</v>
      </c>
      <c r="F383">
        <v>1478</v>
      </c>
      <c r="G383">
        <v>2843</v>
      </c>
      <c r="H383">
        <v>8372</v>
      </c>
      <c r="I383">
        <v>11215</v>
      </c>
      <c r="J383">
        <v>72846.94</v>
      </c>
      <c r="K383">
        <f t="shared" si="41"/>
        <v>61631.94</v>
      </c>
      <c r="L383">
        <f t="shared" si="42"/>
        <v>6.4954917521177</v>
      </c>
      <c r="M383">
        <f t="shared" si="39"/>
        <v>11514.15</v>
      </c>
      <c r="N383">
        <f t="shared" si="40"/>
        <v>70743.399999999994</v>
      </c>
      <c r="O383">
        <f t="shared" si="43"/>
        <v>82257.549999999988</v>
      </c>
      <c r="P383">
        <f t="shared" si="45"/>
        <v>3814863.7699999972</v>
      </c>
      <c r="Q383">
        <f t="shared" si="44"/>
        <v>9410.609999999986</v>
      </c>
    </row>
    <row r="384" spans="1:17" x14ac:dyDescent="0.25">
      <c r="A384" s="1">
        <v>44790.625</v>
      </c>
      <c r="B384">
        <v>1450</v>
      </c>
      <c r="C384">
        <v>124</v>
      </c>
      <c r="D384">
        <v>1951</v>
      </c>
      <c r="E384">
        <v>384</v>
      </c>
      <c r="F384">
        <v>1710</v>
      </c>
      <c r="G384">
        <v>3785</v>
      </c>
      <c r="H384">
        <v>7873</v>
      </c>
      <c r="I384">
        <v>11658</v>
      </c>
      <c r="J384">
        <v>75620.38</v>
      </c>
      <c r="K384">
        <f t="shared" si="41"/>
        <v>63962.380000000005</v>
      </c>
      <c r="L384">
        <f t="shared" si="42"/>
        <v>6.4865654486189745</v>
      </c>
      <c r="M384">
        <f t="shared" si="39"/>
        <v>15329.25</v>
      </c>
      <c r="N384">
        <f t="shared" si="40"/>
        <v>66526.849999999991</v>
      </c>
      <c r="O384">
        <f t="shared" si="43"/>
        <v>81856.099999999991</v>
      </c>
      <c r="P384">
        <f t="shared" si="45"/>
        <v>3821099.4899999974</v>
      </c>
      <c r="Q384">
        <f t="shared" si="44"/>
        <v>6235.7199999999866</v>
      </c>
    </row>
    <row r="385" spans="1:17" x14ac:dyDescent="0.25">
      <c r="A385" s="1">
        <v>44790.666666666664</v>
      </c>
      <c r="B385">
        <v>1820</v>
      </c>
      <c r="C385">
        <v>73</v>
      </c>
      <c r="D385">
        <v>2455</v>
      </c>
      <c r="E385">
        <v>439</v>
      </c>
      <c r="F385">
        <v>1866</v>
      </c>
      <c r="G385">
        <v>4393</v>
      </c>
      <c r="H385">
        <v>7315</v>
      </c>
      <c r="I385">
        <v>11708</v>
      </c>
      <c r="J385">
        <v>76705.509999999995</v>
      </c>
      <c r="K385">
        <f t="shared" si="41"/>
        <v>64997.509999999995</v>
      </c>
      <c r="L385">
        <f t="shared" si="42"/>
        <v>6.5515468056030057</v>
      </c>
      <c r="M385">
        <f t="shared" si="39"/>
        <v>17791.649999999998</v>
      </c>
      <c r="N385">
        <f t="shared" si="40"/>
        <v>61811.749999999993</v>
      </c>
      <c r="O385">
        <f t="shared" si="43"/>
        <v>79603.399999999994</v>
      </c>
      <c r="P385">
        <f t="shared" si="45"/>
        <v>3823997.3799999976</v>
      </c>
      <c r="Q385">
        <f t="shared" si="44"/>
        <v>2897.8899999999994</v>
      </c>
    </row>
    <row r="386" spans="1:17" x14ac:dyDescent="0.25">
      <c r="A386" s="1">
        <v>44790.708333333336</v>
      </c>
      <c r="B386">
        <v>2416</v>
      </c>
      <c r="C386">
        <v>124</v>
      </c>
      <c r="D386">
        <v>3269</v>
      </c>
      <c r="E386">
        <v>474</v>
      </c>
      <c r="F386">
        <v>2158</v>
      </c>
      <c r="G386">
        <v>5551</v>
      </c>
      <c r="H386">
        <v>7095</v>
      </c>
      <c r="I386">
        <v>12646</v>
      </c>
      <c r="J386">
        <v>77598.25</v>
      </c>
      <c r="K386">
        <f t="shared" si="41"/>
        <v>64952.25</v>
      </c>
      <c r="L386">
        <f t="shared" si="42"/>
        <v>6.1361893088723711</v>
      </c>
      <c r="M386">
        <f t="shared" ref="M386:M449" si="46">$T$3*G386</f>
        <v>22481.55</v>
      </c>
      <c r="N386">
        <f t="shared" ref="N386:N449" si="47">$T$4*H386</f>
        <v>59952.749999999993</v>
      </c>
      <c r="O386">
        <f t="shared" si="43"/>
        <v>82434.299999999988</v>
      </c>
      <c r="P386">
        <f t="shared" si="45"/>
        <v>3828833.4299999974</v>
      </c>
      <c r="Q386">
        <f t="shared" si="44"/>
        <v>4836.0499999999884</v>
      </c>
    </row>
    <row r="387" spans="1:17" x14ac:dyDescent="0.25">
      <c r="A387" s="1">
        <v>44790.75</v>
      </c>
      <c r="B387">
        <v>2841</v>
      </c>
      <c r="C387">
        <v>141</v>
      </c>
      <c r="D387">
        <v>4115</v>
      </c>
      <c r="E387">
        <v>615</v>
      </c>
      <c r="F387">
        <v>2807</v>
      </c>
      <c r="G387">
        <v>7064</v>
      </c>
      <c r="H387">
        <v>6840</v>
      </c>
      <c r="I387">
        <v>13904</v>
      </c>
      <c r="J387">
        <v>77582.289999999994</v>
      </c>
      <c r="K387">
        <f t="shared" ref="K387:K450" si="48">J387-I387</f>
        <v>63678.289999999994</v>
      </c>
      <c r="L387">
        <f t="shared" ref="L387:L450" si="49">J387/I387</f>
        <v>5.5798539988492513</v>
      </c>
      <c r="M387">
        <f t="shared" si="46"/>
        <v>28609.199999999997</v>
      </c>
      <c r="N387">
        <f t="shared" si="47"/>
        <v>57797.999999999993</v>
      </c>
      <c r="O387">
        <f t="shared" ref="O387:O450" si="50">SUM(M387:N387)</f>
        <v>86407.199999999983</v>
      </c>
      <c r="P387">
        <f t="shared" si="45"/>
        <v>3837658.3399999975</v>
      </c>
      <c r="Q387">
        <f t="shared" ref="Q387:Q450" si="51">O387-J387</f>
        <v>8824.9099999999889</v>
      </c>
    </row>
    <row r="388" spans="1:17" x14ac:dyDescent="0.25">
      <c r="A388" s="1">
        <v>44790.791666666664</v>
      </c>
      <c r="B388">
        <v>2837</v>
      </c>
      <c r="C388">
        <v>218</v>
      </c>
      <c r="D388">
        <v>4716</v>
      </c>
      <c r="E388">
        <v>1012</v>
      </c>
      <c r="F388">
        <v>4133</v>
      </c>
      <c r="G388">
        <v>9067</v>
      </c>
      <c r="H388">
        <v>4601</v>
      </c>
      <c r="I388">
        <v>13668</v>
      </c>
      <c r="J388">
        <v>75995.929999999993</v>
      </c>
      <c r="K388">
        <f t="shared" si="48"/>
        <v>62327.929999999993</v>
      </c>
      <c r="L388">
        <f t="shared" si="49"/>
        <v>5.5601353526485218</v>
      </c>
      <c r="M388">
        <f t="shared" si="46"/>
        <v>36721.35</v>
      </c>
      <c r="N388">
        <f t="shared" si="47"/>
        <v>38878.449999999997</v>
      </c>
      <c r="O388">
        <f t="shared" si="50"/>
        <v>75599.799999999988</v>
      </c>
      <c r="P388">
        <f t="shared" ref="P388:P451" si="52">O388-J388+P387</f>
        <v>3837262.2099999976</v>
      </c>
      <c r="Q388">
        <f t="shared" si="51"/>
        <v>-396.13000000000466</v>
      </c>
    </row>
    <row r="389" spans="1:17" x14ac:dyDescent="0.25">
      <c r="A389" s="1">
        <v>44790.833333333336</v>
      </c>
      <c r="B389">
        <v>2329</v>
      </c>
      <c r="C389">
        <v>615</v>
      </c>
      <c r="D389">
        <v>4372</v>
      </c>
      <c r="E389">
        <v>1145</v>
      </c>
      <c r="F389">
        <v>5949</v>
      </c>
      <c r="G389">
        <v>10936</v>
      </c>
      <c r="H389">
        <v>1404</v>
      </c>
      <c r="I389">
        <v>12340</v>
      </c>
      <c r="J389">
        <v>73223.59</v>
      </c>
      <c r="K389">
        <f t="shared" si="48"/>
        <v>60883.59</v>
      </c>
      <c r="L389">
        <f t="shared" si="49"/>
        <v>5.9338403565640192</v>
      </c>
      <c r="M389">
        <f t="shared" si="46"/>
        <v>44290.799999999996</v>
      </c>
      <c r="N389">
        <f t="shared" si="47"/>
        <v>11863.8</v>
      </c>
      <c r="O389">
        <f t="shared" si="50"/>
        <v>56154.599999999991</v>
      </c>
      <c r="P389">
        <f t="shared" si="52"/>
        <v>3820193.2199999974</v>
      </c>
      <c r="Q389">
        <f t="shared" si="51"/>
        <v>-17068.990000000005</v>
      </c>
    </row>
    <row r="390" spans="1:17" x14ac:dyDescent="0.25">
      <c r="A390" s="1">
        <v>44790.875</v>
      </c>
      <c r="B390">
        <v>1645</v>
      </c>
      <c r="C390">
        <v>731</v>
      </c>
      <c r="D390">
        <v>3688</v>
      </c>
      <c r="E390">
        <v>1519</v>
      </c>
      <c r="F390">
        <v>7437</v>
      </c>
      <c r="G390">
        <v>11856</v>
      </c>
      <c r="H390">
        <v>26</v>
      </c>
      <c r="I390">
        <v>11882</v>
      </c>
      <c r="J390">
        <v>70735.69</v>
      </c>
      <c r="K390">
        <f t="shared" si="48"/>
        <v>58853.69</v>
      </c>
      <c r="L390">
        <f t="shared" si="49"/>
        <v>5.9531804410031981</v>
      </c>
      <c r="M390">
        <f t="shared" si="46"/>
        <v>48016.799999999996</v>
      </c>
      <c r="N390">
        <f t="shared" si="47"/>
        <v>219.7</v>
      </c>
      <c r="O390">
        <f t="shared" si="50"/>
        <v>48236.499999999993</v>
      </c>
      <c r="P390">
        <f t="shared" si="52"/>
        <v>3797694.0299999975</v>
      </c>
      <c r="Q390">
        <f t="shared" si="51"/>
        <v>-22499.19000000001</v>
      </c>
    </row>
    <row r="391" spans="1:17" x14ac:dyDescent="0.25">
      <c r="A391" s="1">
        <v>44790.916666666664</v>
      </c>
      <c r="B391">
        <v>1323</v>
      </c>
      <c r="C391">
        <v>874</v>
      </c>
      <c r="D391">
        <v>3212</v>
      </c>
      <c r="E391">
        <v>1819</v>
      </c>
      <c r="F391">
        <v>8133</v>
      </c>
      <c r="G391">
        <v>12218</v>
      </c>
      <c r="H391">
        <v>0</v>
      </c>
      <c r="I391">
        <v>12218</v>
      </c>
      <c r="J391">
        <v>67192.399999999994</v>
      </c>
      <c r="K391">
        <f t="shared" si="48"/>
        <v>54974.399999999994</v>
      </c>
      <c r="L391">
        <f t="shared" si="49"/>
        <v>5.4994598133900796</v>
      </c>
      <c r="M391">
        <f t="shared" si="46"/>
        <v>49482.9</v>
      </c>
      <c r="N391">
        <f t="shared" si="47"/>
        <v>0</v>
      </c>
      <c r="O391">
        <f t="shared" si="50"/>
        <v>49482.9</v>
      </c>
      <c r="P391">
        <f t="shared" si="52"/>
        <v>3779984.5299999975</v>
      </c>
      <c r="Q391">
        <f t="shared" si="51"/>
        <v>-17709.499999999993</v>
      </c>
    </row>
    <row r="392" spans="1:17" x14ac:dyDescent="0.25">
      <c r="A392" s="1">
        <v>44790.958333333336</v>
      </c>
      <c r="B392">
        <v>1184</v>
      </c>
      <c r="C392">
        <v>858</v>
      </c>
      <c r="D392">
        <v>2815</v>
      </c>
      <c r="E392">
        <v>1722</v>
      </c>
      <c r="F392">
        <v>7977</v>
      </c>
      <c r="G392">
        <v>11650</v>
      </c>
      <c r="H392">
        <v>0</v>
      </c>
      <c r="I392">
        <v>11650</v>
      </c>
      <c r="J392">
        <v>61917.95</v>
      </c>
      <c r="K392">
        <f t="shared" si="48"/>
        <v>50267.95</v>
      </c>
      <c r="L392">
        <f t="shared" si="49"/>
        <v>5.3148454935622311</v>
      </c>
      <c r="M392">
        <f t="shared" si="46"/>
        <v>47182.5</v>
      </c>
      <c r="N392">
        <f t="shared" si="47"/>
        <v>0</v>
      </c>
      <c r="O392">
        <f t="shared" si="50"/>
        <v>47182.5</v>
      </c>
      <c r="P392">
        <f t="shared" si="52"/>
        <v>3765249.0799999973</v>
      </c>
      <c r="Q392">
        <f t="shared" si="51"/>
        <v>-14735.449999999997</v>
      </c>
    </row>
    <row r="393" spans="1:17" x14ac:dyDescent="0.25">
      <c r="A393" s="1">
        <v>44791</v>
      </c>
      <c r="B393">
        <v>1111</v>
      </c>
      <c r="C393">
        <v>785</v>
      </c>
      <c r="D393">
        <v>2672</v>
      </c>
      <c r="E393">
        <v>1392</v>
      </c>
      <c r="F393">
        <v>7846</v>
      </c>
      <c r="G393">
        <v>11303</v>
      </c>
      <c r="H393">
        <v>0</v>
      </c>
      <c r="I393">
        <v>11303</v>
      </c>
      <c r="J393">
        <v>57128.98</v>
      </c>
      <c r="K393">
        <f t="shared" si="48"/>
        <v>45825.98</v>
      </c>
      <c r="L393">
        <f t="shared" si="49"/>
        <v>5.054320092010971</v>
      </c>
      <c r="M393">
        <f t="shared" si="46"/>
        <v>45777.15</v>
      </c>
      <c r="N393">
        <f t="shared" si="47"/>
        <v>0</v>
      </c>
      <c r="O393">
        <f t="shared" si="50"/>
        <v>45777.15</v>
      </c>
      <c r="P393">
        <f t="shared" si="52"/>
        <v>3753897.2499999972</v>
      </c>
      <c r="Q393">
        <f t="shared" si="51"/>
        <v>-11351.830000000002</v>
      </c>
    </row>
    <row r="394" spans="1:17" x14ac:dyDescent="0.25">
      <c r="A394" s="1">
        <v>44791.041666666664</v>
      </c>
      <c r="B394">
        <v>1067</v>
      </c>
      <c r="C394">
        <v>855</v>
      </c>
      <c r="D394">
        <v>2556</v>
      </c>
      <c r="E394">
        <v>986</v>
      </c>
      <c r="F394">
        <v>6857</v>
      </c>
      <c r="G394">
        <v>10268</v>
      </c>
      <c r="H394">
        <v>0</v>
      </c>
      <c r="I394">
        <v>10268</v>
      </c>
      <c r="J394">
        <v>53296.25</v>
      </c>
      <c r="K394">
        <f t="shared" si="48"/>
        <v>43028.25</v>
      </c>
      <c r="L394">
        <f t="shared" si="49"/>
        <v>5.190519088430074</v>
      </c>
      <c r="M394">
        <f t="shared" si="46"/>
        <v>41585.4</v>
      </c>
      <c r="N394">
        <f t="shared" si="47"/>
        <v>0</v>
      </c>
      <c r="O394">
        <f t="shared" si="50"/>
        <v>41585.4</v>
      </c>
      <c r="P394">
        <f t="shared" si="52"/>
        <v>3742186.3999999971</v>
      </c>
      <c r="Q394">
        <f t="shared" si="51"/>
        <v>-11710.849999999999</v>
      </c>
    </row>
    <row r="395" spans="1:17" x14ac:dyDescent="0.25">
      <c r="A395" s="1">
        <v>44791.083333333336</v>
      </c>
      <c r="B395">
        <v>984</v>
      </c>
      <c r="C395">
        <v>699</v>
      </c>
      <c r="D395">
        <v>2163</v>
      </c>
      <c r="E395">
        <v>759</v>
      </c>
      <c r="F395">
        <v>5269</v>
      </c>
      <c r="G395">
        <v>8132</v>
      </c>
      <c r="H395">
        <v>0</v>
      </c>
      <c r="I395">
        <v>8132</v>
      </c>
      <c r="J395">
        <v>50494.19</v>
      </c>
      <c r="K395">
        <f t="shared" si="48"/>
        <v>42362.19</v>
      </c>
      <c r="L395">
        <f t="shared" si="49"/>
        <v>6.2093199704869653</v>
      </c>
      <c r="M395">
        <f t="shared" si="46"/>
        <v>32934.6</v>
      </c>
      <c r="N395">
        <f t="shared" si="47"/>
        <v>0</v>
      </c>
      <c r="O395">
        <f t="shared" si="50"/>
        <v>32934.6</v>
      </c>
      <c r="P395">
        <f t="shared" si="52"/>
        <v>3724626.8099999973</v>
      </c>
      <c r="Q395">
        <f t="shared" si="51"/>
        <v>-17559.590000000004</v>
      </c>
    </row>
    <row r="396" spans="1:17" x14ac:dyDescent="0.25">
      <c r="A396" s="1">
        <v>44791.125</v>
      </c>
      <c r="B396">
        <v>860</v>
      </c>
      <c r="C396">
        <v>458</v>
      </c>
      <c r="D396">
        <v>1979</v>
      </c>
      <c r="E396">
        <v>383</v>
      </c>
      <c r="F396">
        <v>3320</v>
      </c>
      <c r="G396">
        <v>5756</v>
      </c>
      <c r="H396">
        <v>0</v>
      </c>
      <c r="I396">
        <v>5756</v>
      </c>
      <c r="J396">
        <v>48463.38</v>
      </c>
      <c r="K396">
        <f t="shared" si="48"/>
        <v>42707.38</v>
      </c>
      <c r="L396">
        <f t="shared" si="49"/>
        <v>8.4196282140375249</v>
      </c>
      <c r="M396">
        <f t="shared" si="46"/>
        <v>23311.8</v>
      </c>
      <c r="N396">
        <f t="shared" si="47"/>
        <v>0</v>
      </c>
      <c r="O396">
        <f t="shared" si="50"/>
        <v>23311.8</v>
      </c>
      <c r="P396">
        <f t="shared" si="52"/>
        <v>3699475.2299999972</v>
      </c>
      <c r="Q396">
        <f t="shared" si="51"/>
        <v>-25151.579999999998</v>
      </c>
    </row>
    <row r="397" spans="1:17" x14ac:dyDescent="0.25">
      <c r="A397" s="1">
        <v>44791.166666666664</v>
      </c>
      <c r="B397">
        <v>780</v>
      </c>
      <c r="C397">
        <v>556</v>
      </c>
      <c r="D397">
        <v>1675</v>
      </c>
      <c r="E397">
        <v>279</v>
      </c>
      <c r="F397">
        <v>2018</v>
      </c>
      <c r="G397">
        <v>4249</v>
      </c>
      <c r="H397">
        <v>0</v>
      </c>
      <c r="I397">
        <v>4249</v>
      </c>
      <c r="J397">
        <v>47030.21</v>
      </c>
      <c r="K397">
        <f t="shared" si="48"/>
        <v>42781.21</v>
      </c>
      <c r="L397">
        <f t="shared" si="49"/>
        <v>11.068536126147329</v>
      </c>
      <c r="M397">
        <f t="shared" si="46"/>
        <v>17208.45</v>
      </c>
      <c r="N397">
        <f t="shared" si="47"/>
        <v>0</v>
      </c>
      <c r="O397">
        <f t="shared" si="50"/>
        <v>17208.45</v>
      </c>
      <c r="P397">
        <f t="shared" si="52"/>
        <v>3669653.4699999974</v>
      </c>
      <c r="Q397">
        <f t="shared" si="51"/>
        <v>-29821.759999999998</v>
      </c>
    </row>
    <row r="398" spans="1:17" x14ac:dyDescent="0.25">
      <c r="A398" s="1">
        <v>44791.208333333336</v>
      </c>
      <c r="B398">
        <v>608</v>
      </c>
      <c r="C398">
        <v>380</v>
      </c>
      <c r="D398">
        <v>1502</v>
      </c>
      <c r="E398">
        <v>236</v>
      </c>
      <c r="F398">
        <v>1659</v>
      </c>
      <c r="G398">
        <v>3541</v>
      </c>
      <c r="H398">
        <v>0</v>
      </c>
      <c r="I398">
        <v>3541</v>
      </c>
      <c r="J398">
        <v>46629.68</v>
      </c>
      <c r="K398">
        <f t="shared" si="48"/>
        <v>43088.68</v>
      </c>
      <c r="L398">
        <f t="shared" si="49"/>
        <v>13.16850607173115</v>
      </c>
      <c r="M398">
        <f t="shared" si="46"/>
        <v>14341.05</v>
      </c>
      <c r="N398">
        <f t="shared" si="47"/>
        <v>0</v>
      </c>
      <c r="O398">
        <f t="shared" si="50"/>
        <v>14341.05</v>
      </c>
      <c r="P398">
        <f t="shared" si="52"/>
        <v>3637364.8399999975</v>
      </c>
      <c r="Q398">
        <f t="shared" si="51"/>
        <v>-32288.63</v>
      </c>
    </row>
    <row r="399" spans="1:17" x14ac:dyDescent="0.25">
      <c r="A399" s="1">
        <v>44791.25</v>
      </c>
      <c r="B399">
        <v>302</v>
      </c>
      <c r="C399">
        <v>249</v>
      </c>
      <c r="D399">
        <v>1161</v>
      </c>
      <c r="E399">
        <v>385</v>
      </c>
      <c r="F399">
        <v>2186</v>
      </c>
      <c r="G399">
        <v>3596</v>
      </c>
      <c r="H399">
        <v>0</v>
      </c>
      <c r="I399">
        <v>3596</v>
      </c>
      <c r="J399">
        <v>47393.919999999998</v>
      </c>
      <c r="K399">
        <f t="shared" si="48"/>
        <v>43797.919999999998</v>
      </c>
      <c r="L399">
        <f t="shared" si="49"/>
        <v>13.179621802002224</v>
      </c>
      <c r="M399">
        <f t="shared" si="46"/>
        <v>14563.8</v>
      </c>
      <c r="N399">
        <f t="shared" si="47"/>
        <v>0</v>
      </c>
      <c r="O399">
        <f t="shared" si="50"/>
        <v>14563.8</v>
      </c>
      <c r="P399">
        <f t="shared" si="52"/>
        <v>3604534.7199999974</v>
      </c>
      <c r="Q399">
        <f t="shared" si="51"/>
        <v>-32830.119999999995</v>
      </c>
    </row>
    <row r="400" spans="1:17" x14ac:dyDescent="0.25">
      <c r="A400" s="1">
        <v>44791.291666666664</v>
      </c>
      <c r="B400">
        <v>108</v>
      </c>
      <c r="C400">
        <v>223</v>
      </c>
      <c r="D400">
        <v>844</v>
      </c>
      <c r="E400">
        <v>290</v>
      </c>
      <c r="F400">
        <v>2474</v>
      </c>
      <c r="G400">
        <v>3541</v>
      </c>
      <c r="H400">
        <v>0</v>
      </c>
      <c r="I400">
        <v>3541</v>
      </c>
      <c r="J400">
        <v>49392.98</v>
      </c>
      <c r="K400">
        <f t="shared" si="48"/>
        <v>45851.98</v>
      </c>
      <c r="L400">
        <f t="shared" si="49"/>
        <v>13.948878847783114</v>
      </c>
      <c r="M400">
        <f t="shared" si="46"/>
        <v>14341.05</v>
      </c>
      <c r="N400">
        <f t="shared" si="47"/>
        <v>0</v>
      </c>
      <c r="O400">
        <f t="shared" si="50"/>
        <v>14341.05</v>
      </c>
      <c r="P400">
        <f t="shared" si="52"/>
        <v>3569482.7899999972</v>
      </c>
      <c r="Q400">
        <f t="shared" si="51"/>
        <v>-35051.930000000008</v>
      </c>
    </row>
    <row r="401" spans="1:17" x14ac:dyDescent="0.25">
      <c r="A401" s="1">
        <v>44791.333333333336</v>
      </c>
      <c r="B401">
        <v>78</v>
      </c>
      <c r="C401">
        <v>172</v>
      </c>
      <c r="D401">
        <v>749</v>
      </c>
      <c r="E401">
        <v>144</v>
      </c>
      <c r="F401">
        <v>3667</v>
      </c>
      <c r="G401">
        <v>4587</v>
      </c>
      <c r="H401">
        <v>342</v>
      </c>
      <c r="I401">
        <v>4929</v>
      </c>
      <c r="J401">
        <v>49687.28</v>
      </c>
      <c r="K401">
        <f t="shared" si="48"/>
        <v>44758.28</v>
      </c>
      <c r="L401">
        <f t="shared" si="49"/>
        <v>10.080600527490363</v>
      </c>
      <c r="M401">
        <f t="shared" si="46"/>
        <v>18577.349999999999</v>
      </c>
      <c r="N401">
        <f t="shared" si="47"/>
        <v>2889.8999999999996</v>
      </c>
      <c r="O401">
        <f t="shared" si="50"/>
        <v>21467.25</v>
      </c>
      <c r="P401">
        <f t="shared" si="52"/>
        <v>3541262.7599999974</v>
      </c>
      <c r="Q401">
        <f t="shared" si="51"/>
        <v>-28220.03</v>
      </c>
    </row>
    <row r="402" spans="1:17" x14ac:dyDescent="0.25">
      <c r="A402" s="1">
        <v>44791.375</v>
      </c>
      <c r="B402">
        <v>48</v>
      </c>
      <c r="C402">
        <v>271</v>
      </c>
      <c r="D402">
        <v>703</v>
      </c>
      <c r="E402">
        <v>89</v>
      </c>
      <c r="F402">
        <v>4653</v>
      </c>
      <c r="G402">
        <v>5627</v>
      </c>
      <c r="H402">
        <v>2583</v>
      </c>
      <c r="I402">
        <v>8210</v>
      </c>
      <c r="J402">
        <v>51204.11</v>
      </c>
      <c r="K402">
        <f t="shared" si="48"/>
        <v>42994.11</v>
      </c>
      <c r="L402">
        <f t="shared" si="49"/>
        <v>6.236797807551766</v>
      </c>
      <c r="M402">
        <f t="shared" si="46"/>
        <v>22789.35</v>
      </c>
      <c r="N402">
        <f t="shared" si="47"/>
        <v>21826.35</v>
      </c>
      <c r="O402">
        <f t="shared" si="50"/>
        <v>44615.7</v>
      </c>
      <c r="P402">
        <f t="shared" si="52"/>
        <v>3534674.3499999973</v>
      </c>
      <c r="Q402">
        <f t="shared" si="51"/>
        <v>-6588.4100000000035</v>
      </c>
    </row>
    <row r="403" spans="1:17" x14ac:dyDescent="0.25">
      <c r="A403" s="1">
        <v>44791.416666666664</v>
      </c>
      <c r="B403">
        <v>113</v>
      </c>
      <c r="C403">
        <v>295</v>
      </c>
      <c r="D403">
        <v>1000</v>
      </c>
      <c r="E403">
        <v>77</v>
      </c>
      <c r="F403">
        <v>4571</v>
      </c>
      <c r="G403">
        <v>5866</v>
      </c>
      <c r="H403">
        <v>4790</v>
      </c>
      <c r="I403">
        <v>10656</v>
      </c>
      <c r="J403">
        <v>54090.03</v>
      </c>
      <c r="K403">
        <f t="shared" si="48"/>
        <v>43434.03</v>
      </c>
      <c r="L403">
        <f t="shared" si="49"/>
        <v>5.0760163288288291</v>
      </c>
      <c r="M403">
        <f t="shared" si="46"/>
        <v>23757.3</v>
      </c>
      <c r="N403">
        <f t="shared" si="47"/>
        <v>40475.5</v>
      </c>
      <c r="O403">
        <f t="shared" si="50"/>
        <v>64232.800000000003</v>
      </c>
      <c r="P403">
        <f t="shared" si="52"/>
        <v>3544817.1199999973</v>
      </c>
      <c r="Q403">
        <f t="shared" si="51"/>
        <v>10142.770000000004</v>
      </c>
    </row>
    <row r="404" spans="1:17" x14ac:dyDescent="0.25">
      <c r="A404" s="1">
        <v>44791.458333333336</v>
      </c>
      <c r="B404">
        <v>348</v>
      </c>
      <c r="C404">
        <v>380</v>
      </c>
      <c r="D404">
        <v>1039</v>
      </c>
      <c r="E404">
        <v>64</v>
      </c>
      <c r="F404">
        <v>3540</v>
      </c>
      <c r="G404">
        <v>4960</v>
      </c>
      <c r="H404">
        <v>6286</v>
      </c>
      <c r="I404">
        <v>11246</v>
      </c>
      <c r="J404">
        <v>57323.199999999997</v>
      </c>
      <c r="K404">
        <f t="shared" si="48"/>
        <v>46077.2</v>
      </c>
      <c r="L404">
        <f t="shared" si="49"/>
        <v>5.0972078961408496</v>
      </c>
      <c r="M404">
        <f t="shared" si="46"/>
        <v>20088</v>
      </c>
      <c r="N404">
        <f t="shared" si="47"/>
        <v>53116.7</v>
      </c>
      <c r="O404">
        <f t="shared" si="50"/>
        <v>73204.7</v>
      </c>
      <c r="P404">
        <f t="shared" si="52"/>
        <v>3560698.6199999973</v>
      </c>
      <c r="Q404">
        <f t="shared" si="51"/>
        <v>15881.5</v>
      </c>
    </row>
    <row r="405" spans="1:17" x14ac:dyDescent="0.25">
      <c r="A405" s="1">
        <v>44791.5</v>
      </c>
      <c r="B405">
        <v>347</v>
      </c>
      <c r="C405">
        <v>454</v>
      </c>
      <c r="D405">
        <v>880</v>
      </c>
      <c r="E405">
        <v>38</v>
      </c>
      <c r="F405">
        <v>2473</v>
      </c>
      <c r="G405">
        <v>3807</v>
      </c>
      <c r="H405">
        <v>7247</v>
      </c>
      <c r="I405">
        <v>11054</v>
      </c>
      <c r="J405">
        <v>60554.43</v>
      </c>
      <c r="K405">
        <f t="shared" si="48"/>
        <v>49500.43</v>
      </c>
      <c r="L405">
        <f t="shared" si="49"/>
        <v>5.4780559073638502</v>
      </c>
      <c r="M405">
        <f t="shared" si="46"/>
        <v>15418.349999999999</v>
      </c>
      <c r="N405">
        <f t="shared" si="47"/>
        <v>61237.149999999994</v>
      </c>
      <c r="O405">
        <f t="shared" si="50"/>
        <v>76655.5</v>
      </c>
      <c r="P405">
        <f t="shared" si="52"/>
        <v>3576799.6899999972</v>
      </c>
      <c r="Q405">
        <f t="shared" si="51"/>
        <v>16101.07</v>
      </c>
    </row>
    <row r="406" spans="1:17" x14ac:dyDescent="0.25">
      <c r="A406" s="1">
        <v>44791.541666666664</v>
      </c>
      <c r="B406">
        <v>239</v>
      </c>
      <c r="C406">
        <v>467</v>
      </c>
      <c r="D406">
        <v>588</v>
      </c>
      <c r="E406">
        <v>21</v>
      </c>
      <c r="F406">
        <v>1638</v>
      </c>
      <c r="G406">
        <v>2693</v>
      </c>
      <c r="H406">
        <v>7903</v>
      </c>
      <c r="I406">
        <v>10596</v>
      </c>
      <c r="J406">
        <v>63391.6</v>
      </c>
      <c r="K406">
        <f t="shared" si="48"/>
        <v>52795.6</v>
      </c>
      <c r="L406">
        <f t="shared" si="49"/>
        <v>5.9825972064930157</v>
      </c>
      <c r="M406">
        <f t="shared" si="46"/>
        <v>10906.65</v>
      </c>
      <c r="N406">
        <f t="shared" si="47"/>
        <v>66780.349999999991</v>
      </c>
      <c r="O406">
        <f t="shared" si="50"/>
        <v>77686.999999999985</v>
      </c>
      <c r="P406">
        <f t="shared" si="52"/>
        <v>3591095.0899999971</v>
      </c>
      <c r="Q406">
        <f t="shared" si="51"/>
        <v>14295.399999999987</v>
      </c>
    </row>
    <row r="407" spans="1:17" x14ac:dyDescent="0.25">
      <c r="A407" s="1">
        <v>44791.583333333336</v>
      </c>
      <c r="B407">
        <v>762</v>
      </c>
      <c r="C407">
        <v>326</v>
      </c>
      <c r="D407">
        <v>1105</v>
      </c>
      <c r="E407">
        <v>57</v>
      </c>
      <c r="F407">
        <v>1142</v>
      </c>
      <c r="G407">
        <v>2572</v>
      </c>
      <c r="H407">
        <v>7220</v>
      </c>
      <c r="I407">
        <v>9792</v>
      </c>
      <c r="J407">
        <v>65405.97</v>
      </c>
      <c r="K407">
        <f t="shared" si="48"/>
        <v>55613.97</v>
      </c>
      <c r="L407">
        <f t="shared" si="49"/>
        <v>6.6795312500000001</v>
      </c>
      <c r="M407">
        <f t="shared" si="46"/>
        <v>10416.6</v>
      </c>
      <c r="N407">
        <f t="shared" si="47"/>
        <v>61008.999999999993</v>
      </c>
      <c r="O407">
        <f t="shared" si="50"/>
        <v>71425.599999999991</v>
      </c>
      <c r="P407">
        <f t="shared" si="52"/>
        <v>3597114.7199999969</v>
      </c>
      <c r="Q407">
        <f t="shared" si="51"/>
        <v>6019.6299999999901</v>
      </c>
    </row>
    <row r="408" spans="1:17" x14ac:dyDescent="0.25">
      <c r="A408" s="1">
        <v>44791.625</v>
      </c>
      <c r="B408">
        <v>1679</v>
      </c>
      <c r="C408">
        <v>200</v>
      </c>
      <c r="D408">
        <v>2190</v>
      </c>
      <c r="E408">
        <v>71</v>
      </c>
      <c r="F408">
        <v>1003</v>
      </c>
      <c r="G408">
        <v>3392</v>
      </c>
      <c r="H408">
        <v>6840</v>
      </c>
      <c r="I408">
        <v>10232</v>
      </c>
      <c r="J408">
        <v>66535.679999999993</v>
      </c>
      <c r="K408">
        <f t="shared" si="48"/>
        <v>56303.679999999993</v>
      </c>
      <c r="L408">
        <f t="shared" si="49"/>
        <v>6.5027052384675521</v>
      </c>
      <c r="M408">
        <f t="shared" si="46"/>
        <v>13737.599999999999</v>
      </c>
      <c r="N408">
        <f t="shared" si="47"/>
        <v>57797.999999999993</v>
      </c>
      <c r="O408">
        <f t="shared" si="50"/>
        <v>71535.599999999991</v>
      </c>
      <c r="P408">
        <f t="shared" si="52"/>
        <v>3602114.6399999969</v>
      </c>
      <c r="Q408">
        <f t="shared" si="51"/>
        <v>4999.9199999999983</v>
      </c>
    </row>
    <row r="409" spans="1:17" x14ac:dyDescent="0.25">
      <c r="A409" s="1">
        <v>44791.666666666664</v>
      </c>
      <c r="B409">
        <v>1807</v>
      </c>
      <c r="C409">
        <v>164</v>
      </c>
      <c r="D409">
        <v>2561</v>
      </c>
      <c r="E409">
        <v>83</v>
      </c>
      <c r="F409">
        <v>1309</v>
      </c>
      <c r="G409">
        <v>4034</v>
      </c>
      <c r="H409">
        <v>7010</v>
      </c>
      <c r="I409">
        <v>11044</v>
      </c>
      <c r="J409">
        <v>67069.5</v>
      </c>
      <c r="K409">
        <f t="shared" si="48"/>
        <v>56025.5</v>
      </c>
      <c r="L409">
        <f t="shared" si="49"/>
        <v>6.0729355306048536</v>
      </c>
      <c r="M409">
        <f t="shared" si="46"/>
        <v>16337.699999999999</v>
      </c>
      <c r="N409">
        <f t="shared" si="47"/>
        <v>59234.499999999993</v>
      </c>
      <c r="O409">
        <f t="shared" si="50"/>
        <v>75572.2</v>
      </c>
      <c r="P409">
        <f t="shared" si="52"/>
        <v>3610617.3399999971</v>
      </c>
      <c r="Q409">
        <f t="shared" si="51"/>
        <v>8502.6999999999971</v>
      </c>
    </row>
    <row r="410" spans="1:17" x14ac:dyDescent="0.25">
      <c r="A410" s="1">
        <v>44791.708333333336</v>
      </c>
      <c r="B410">
        <v>2018</v>
      </c>
      <c r="C410">
        <v>235</v>
      </c>
      <c r="D410">
        <v>2946</v>
      </c>
      <c r="E410">
        <v>54</v>
      </c>
      <c r="F410">
        <v>1800</v>
      </c>
      <c r="G410">
        <v>4982</v>
      </c>
      <c r="H410">
        <v>6857</v>
      </c>
      <c r="I410">
        <v>11839</v>
      </c>
      <c r="J410">
        <v>66582.61</v>
      </c>
      <c r="K410">
        <f t="shared" si="48"/>
        <v>54743.61</v>
      </c>
      <c r="L410">
        <f t="shared" si="49"/>
        <v>5.6240062505279163</v>
      </c>
      <c r="M410">
        <f t="shared" si="46"/>
        <v>20177.099999999999</v>
      </c>
      <c r="N410">
        <f t="shared" si="47"/>
        <v>57941.649999999994</v>
      </c>
      <c r="O410">
        <f t="shared" si="50"/>
        <v>78118.75</v>
      </c>
      <c r="P410">
        <f t="shared" si="52"/>
        <v>3622153.4799999972</v>
      </c>
      <c r="Q410">
        <f t="shared" si="51"/>
        <v>11536.14</v>
      </c>
    </row>
    <row r="411" spans="1:17" x14ac:dyDescent="0.25">
      <c r="A411" s="1">
        <v>44791.75</v>
      </c>
      <c r="B411">
        <v>2241</v>
      </c>
      <c r="C411">
        <v>349</v>
      </c>
      <c r="D411">
        <v>3504</v>
      </c>
      <c r="E411">
        <v>38</v>
      </c>
      <c r="F411">
        <v>2807</v>
      </c>
      <c r="G411">
        <v>6661</v>
      </c>
      <c r="H411">
        <v>6176</v>
      </c>
      <c r="I411">
        <v>12837</v>
      </c>
      <c r="J411">
        <v>64128.92</v>
      </c>
      <c r="K411">
        <f t="shared" si="48"/>
        <v>51291.92</v>
      </c>
      <c r="L411">
        <f t="shared" si="49"/>
        <v>4.9956313780478308</v>
      </c>
      <c r="M411">
        <f t="shared" si="46"/>
        <v>26977.05</v>
      </c>
      <c r="N411">
        <f t="shared" si="47"/>
        <v>52187.199999999997</v>
      </c>
      <c r="O411">
        <f t="shared" si="50"/>
        <v>79164.25</v>
      </c>
      <c r="P411">
        <f t="shared" si="52"/>
        <v>3637188.8099999973</v>
      </c>
      <c r="Q411">
        <f t="shared" si="51"/>
        <v>15035.330000000002</v>
      </c>
    </row>
    <row r="412" spans="1:17" x14ac:dyDescent="0.25">
      <c r="A412" s="1">
        <v>44791.791666666664</v>
      </c>
      <c r="B412">
        <v>2407</v>
      </c>
      <c r="C412">
        <v>414</v>
      </c>
      <c r="D412">
        <v>4089</v>
      </c>
      <c r="E412">
        <v>25</v>
      </c>
      <c r="F412">
        <v>3668</v>
      </c>
      <c r="G412">
        <v>8171</v>
      </c>
      <c r="H412">
        <v>4517</v>
      </c>
      <c r="I412">
        <v>12688</v>
      </c>
      <c r="J412">
        <v>61797.01</v>
      </c>
      <c r="K412">
        <f t="shared" si="48"/>
        <v>49109.01</v>
      </c>
      <c r="L412">
        <f t="shared" si="49"/>
        <v>4.8705083543505676</v>
      </c>
      <c r="M412">
        <f t="shared" si="46"/>
        <v>33092.549999999996</v>
      </c>
      <c r="N412">
        <f t="shared" si="47"/>
        <v>38168.649999999994</v>
      </c>
      <c r="O412">
        <f t="shared" si="50"/>
        <v>71261.199999999983</v>
      </c>
      <c r="P412">
        <f t="shared" si="52"/>
        <v>3646652.9999999972</v>
      </c>
      <c r="Q412">
        <f t="shared" si="51"/>
        <v>9464.1899999999805</v>
      </c>
    </row>
    <row r="413" spans="1:17" x14ac:dyDescent="0.25">
      <c r="A413" s="1">
        <v>44791.833333333336</v>
      </c>
      <c r="B413">
        <v>2609</v>
      </c>
      <c r="C413">
        <v>346</v>
      </c>
      <c r="D413">
        <v>4801</v>
      </c>
      <c r="E413">
        <v>32</v>
      </c>
      <c r="F413">
        <v>3562</v>
      </c>
      <c r="G413">
        <v>8710</v>
      </c>
      <c r="H413">
        <v>1726</v>
      </c>
      <c r="I413">
        <v>10436</v>
      </c>
      <c r="J413">
        <v>59981.2</v>
      </c>
      <c r="K413">
        <f t="shared" si="48"/>
        <v>49545.2</v>
      </c>
      <c r="L413">
        <f t="shared" si="49"/>
        <v>5.7475277884246836</v>
      </c>
      <c r="M413">
        <f t="shared" si="46"/>
        <v>35275.5</v>
      </c>
      <c r="N413">
        <f t="shared" si="47"/>
        <v>14584.699999999999</v>
      </c>
      <c r="O413">
        <f t="shared" si="50"/>
        <v>49860.2</v>
      </c>
      <c r="P413">
        <f t="shared" si="52"/>
        <v>3636531.9999999972</v>
      </c>
      <c r="Q413">
        <f t="shared" si="51"/>
        <v>-10121</v>
      </c>
    </row>
    <row r="414" spans="1:17" x14ac:dyDescent="0.25">
      <c r="A414" s="1">
        <v>44791.875</v>
      </c>
      <c r="B414">
        <v>2133</v>
      </c>
      <c r="C414">
        <v>227</v>
      </c>
      <c r="D414">
        <v>4182</v>
      </c>
      <c r="E414">
        <v>62</v>
      </c>
      <c r="F414">
        <v>3254</v>
      </c>
      <c r="G414">
        <v>7663</v>
      </c>
      <c r="H414">
        <v>55</v>
      </c>
      <c r="I414">
        <v>7718</v>
      </c>
      <c r="J414">
        <v>58624.37</v>
      </c>
      <c r="K414">
        <f t="shared" si="48"/>
        <v>50906.37</v>
      </c>
      <c r="L414">
        <f t="shared" si="49"/>
        <v>7.5957981342316669</v>
      </c>
      <c r="M414">
        <f t="shared" si="46"/>
        <v>31035.149999999998</v>
      </c>
      <c r="N414">
        <f t="shared" si="47"/>
        <v>464.74999999999994</v>
      </c>
      <c r="O414">
        <f t="shared" si="50"/>
        <v>31499.899999999998</v>
      </c>
      <c r="P414">
        <f t="shared" si="52"/>
        <v>3609407.529999997</v>
      </c>
      <c r="Q414">
        <f t="shared" si="51"/>
        <v>-27124.470000000005</v>
      </c>
    </row>
    <row r="415" spans="1:17" x14ac:dyDescent="0.25">
      <c r="A415" s="1">
        <v>44791.916666666664</v>
      </c>
      <c r="B415">
        <v>1667</v>
      </c>
      <c r="C415">
        <v>100</v>
      </c>
      <c r="D415">
        <v>3769</v>
      </c>
      <c r="E415">
        <v>109</v>
      </c>
      <c r="F415">
        <v>2301</v>
      </c>
      <c r="G415">
        <v>6169</v>
      </c>
      <c r="H415">
        <v>0</v>
      </c>
      <c r="I415">
        <v>6169</v>
      </c>
      <c r="J415">
        <v>56672.04</v>
      </c>
      <c r="K415">
        <f t="shared" si="48"/>
        <v>50503.040000000001</v>
      </c>
      <c r="L415">
        <f t="shared" si="49"/>
        <v>9.1865845355811313</v>
      </c>
      <c r="M415">
        <f t="shared" si="46"/>
        <v>24984.449999999997</v>
      </c>
      <c r="N415">
        <f t="shared" si="47"/>
        <v>0</v>
      </c>
      <c r="O415">
        <f t="shared" si="50"/>
        <v>24984.449999999997</v>
      </c>
      <c r="P415">
        <f t="shared" si="52"/>
        <v>3577719.9399999972</v>
      </c>
      <c r="Q415">
        <f t="shared" si="51"/>
        <v>-31687.590000000004</v>
      </c>
    </row>
    <row r="416" spans="1:17" x14ac:dyDescent="0.25">
      <c r="A416" s="1">
        <v>44791.958333333336</v>
      </c>
      <c r="B416">
        <v>1420</v>
      </c>
      <c r="C416">
        <v>83</v>
      </c>
      <c r="D416">
        <v>3431</v>
      </c>
      <c r="E416">
        <v>299</v>
      </c>
      <c r="F416">
        <v>2213</v>
      </c>
      <c r="G416">
        <v>5727</v>
      </c>
      <c r="H416">
        <v>0</v>
      </c>
      <c r="I416">
        <v>5727</v>
      </c>
      <c r="J416">
        <v>53588.88</v>
      </c>
      <c r="K416">
        <f t="shared" si="48"/>
        <v>47861.88</v>
      </c>
      <c r="L416">
        <f t="shared" si="49"/>
        <v>9.3572341540073332</v>
      </c>
      <c r="M416">
        <f t="shared" si="46"/>
        <v>23194.35</v>
      </c>
      <c r="N416">
        <f t="shared" si="47"/>
        <v>0</v>
      </c>
      <c r="O416">
        <f t="shared" si="50"/>
        <v>23194.35</v>
      </c>
      <c r="P416">
        <f t="shared" si="52"/>
        <v>3547325.4099999974</v>
      </c>
      <c r="Q416">
        <f t="shared" si="51"/>
        <v>-30394.53</v>
      </c>
    </row>
    <row r="417" spans="1:17" x14ac:dyDescent="0.25">
      <c r="A417" s="1">
        <v>44792</v>
      </c>
      <c r="B417">
        <v>1257</v>
      </c>
      <c r="C417">
        <v>87</v>
      </c>
      <c r="D417">
        <v>3137</v>
      </c>
      <c r="E417">
        <v>568</v>
      </c>
      <c r="F417">
        <v>2666</v>
      </c>
      <c r="G417">
        <v>5890</v>
      </c>
      <c r="H417">
        <v>0</v>
      </c>
      <c r="I417">
        <v>5890</v>
      </c>
      <c r="J417">
        <v>49930.7</v>
      </c>
      <c r="K417">
        <f t="shared" si="48"/>
        <v>44040.7</v>
      </c>
      <c r="L417">
        <f t="shared" si="49"/>
        <v>8.4771986417657033</v>
      </c>
      <c r="M417">
        <f t="shared" si="46"/>
        <v>23854.5</v>
      </c>
      <c r="N417">
        <f t="shared" si="47"/>
        <v>0</v>
      </c>
      <c r="O417">
        <f t="shared" si="50"/>
        <v>23854.5</v>
      </c>
      <c r="P417">
        <f t="shared" si="52"/>
        <v>3521249.2099999972</v>
      </c>
      <c r="Q417">
        <f t="shared" si="51"/>
        <v>-26076.199999999997</v>
      </c>
    </row>
    <row r="418" spans="1:17" x14ac:dyDescent="0.25">
      <c r="A418" s="1">
        <v>44792.041666666664</v>
      </c>
      <c r="B418">
        <v>1338</v>
      </c>
      <c r="C418">
        <v>102</v>
      </c>
      <c r="D418">
        <v>3114</v>
      </c>
      <c r="E418">
        <v>898</v>
      </c>
      <c r="F418">
        <v>2886</v>
      </c>
      <c r="G418">
        <v>6103</v>
      </c>
      <c r="H418">
        <v>0</v>
      </c>
      <c r="I418">
        <v>6103</v>
      </c>
      <c r="J418">
        <v>46984.06</v>
      </c>
      <c r="K418">
        <f t="shared" si="48"/>
        <v>40881.06</v>
      </c>
      <c r="L418">
        <f t="shared" si="49"/>
        <v>7.6985187612649515</v>
      </c>
      <c r="M418">
        <f t="shared" si="46"/>
        <v>24717.149999999998</v>
      </c>
      <c r="N418">
        <f t="shared" si="47"/>
        <v>0</v>
      </c>
      <c r="O418">
        <f t="shared" si="50"/>
        <v>24717.149999999998</v>
      </c>
      <c r="P418">
        <f t="shared" si="52"/>
        <v>3498982.299999997</v>
      </c>
      <c r="Q418">
        <f t="shared" si="51"/>
        <v>-22266.91</v>
      </c>
    </row>
    <row r="419" spans="1:17" x14ac:dyDescent="0.25">
      <c r="A419" s="1">
        <v>44792.083333333336</v>
      </c>
      <c r="B419">
        <v>1366</v>
      </c>
      <c r="C419">
        <v>138</v>
      </c>
      <c r="D419">
        <v>2904</v>
      </c>
      <c r="E419">
        <v>1101</v>
      </c>
      <c r="F419">
        <v>2811</v>
      </c>
      <c r="G419">
        <v>5853</v>
      </c>
      <c r="H419">
        <v>0</v>
      </c>
      <c r="I419">
        <v>5853</v>
      </c>
      <c r="J419">
        <v>44975.79</v>
      </c>
      <c r="K419">
        <f t="shared" si="48"/>
        <v>39122.79</v>
      </c>
      <c r="L419">
        <f t="shared" si="49"/>
        <v>7.6842286007175806</v>
      </c>
      <c r="M419">
        <f t="shared" si="46"/>
        <v>23704.649999999998</v>
      </c>
      <c r="N419">
        <f t="shared" si="47"/>
        <v>0</v>
      </c>
      <c r="O419">
        <f t="shared" si="50"/>
        <v>23704.649999999998</v>
      </c>
      <c r="P419">
        <f t="shared" si="52"/>
        <v>3477711.1599999969</v>
      </c>
      <c r="Q419">
        <f t="shared" si="51"/>
        <v>-21271.140000000003</v>
      </c>
    </row>
    <row r="420" spans="1:17" x14ac:dyDescent="0.25">
      <c r="A420" s="1">
        <v>44792.125</v>
      </c>
      <c r="B420">
        <v>1392</v>
      </c>
      <c r="C420">
        <v>186</v>
      </c>
      <c r="D420">
        <v>2785</v>
      </c>
      <c r="E420">
        <v>1062</v>
      </c>
      <c r="F420">
        <v>2535</v>
      </c>
      <c r="G420">
        <v>5506</v>
      </c>
      <c r="H420">
        <v>0</v>
      </c>
      <c r="I420">
        <v>5506</v>
      </c>
      <c r="J420">
        <v>43670.54</v>
      </c>
      <c r="K420">
        <f t="shared" si="48"/>
        <v>38164.54</v>
      </c>
      <c r="L420">
        <f t="shared" si="49"/>
        <v>7.9314456956047952</v>
      </c>
      <c r="M420">
        <f t="shared" si="46"/>
        <v>22299.3</v>
      </c>
      <c r="N420">
        <f t="shared" si="47"/>
        <v>0</v>
      </c>
      <c r="O420">
        <f t="shared" si="50"/>
        <v>22299.3</v>
      </c>
      <c r="P420">
        <f t="shared" si="52"/>
        <v>3456339.9199999967</v>
      </c>
      <c r="Q420">
        <f t="shared" si="51"/>
        <v>-21371.24</v>
      </c>
    </row>
    <row r="421" spans="1:17" x14ac:dyDescent="0.25">
      <c r="A421" s="1">
        <v>44792.166666666664</v>
      </c>
      <c r="B421">
        <v>1179</v>
      </c>
      <c r="C421">
        <v>162</v>
      </c>
      <c r="D421">
        <v>2494</v>
      </c>
      <c r="E421">
        <v>875</v>
      </c>
      <c r="F421">
        <v>2072</v>
      </c>
      <c r="G421">
        <v>4728</v>
      </c>
      <c r="H421">
        <v>0</v>
      </c>
      <c r="I421">
        <v>4728</v>
      </c>
      <c r="J421">
        <v>43098.61</v>
      </c>
      <c r="K421">
        <f t="shared" si="48"/>
        <v>38370.61</v>
      </c>
      <c r="L421">
        <f t="shared" si="49"/>
        <v>9.115611252115059</v>
      </c>
      <c r="M421">
        <f t="shared" si="46"/>
        <v>19148.399999999998</v>
      </c>
      <c r="N421">
        <f t="shared" si="47"/>
        <v>0</v>
      </c>
      <c r="O421">
        <f t="shared" si="50"/>
        <v>19148.399999999998</v>
      </c>
      <c r="P421">
        <f t="shared" si="52"/>
        <v>3432389.7099999967</v>
      </c>
      <c r="Q421">
        <f t="shared" si="51"/>
        <v>-23950.210000000003</v>
      </c>
    </row>
    <row r="422" spans="1:17" x14ac:dyDescent="0.25">
      <c r="A422" s="1">
        <v>44792.208333333336</v>
      </c>
      <c r="B422">
        <v>938</v>
      </c>
      <c r="C422">
        <v>137</v>
      </c>
      <c r="D422">
        <v>1992</v>
      </c>
      <c r="E422">
        <v>662</v>
      </c>
      <c r="F422">
        <v>1476</v>
      </c>
      <c r="G422">
        <v>3605</v>
      </c>
      <c r="H422">
        <v>0</v>
      </c>
      <c r="I422">
        <v>3605</v>
      </c>
      <c r="J422">
        <v>42994.94</v>
      </c>
      <c r="K422">
        <f t="shared" si="48"/>
        <v>39389.94</v>
      </c>
      <c r="L422">
        <f t="shared" si="49"/>
        <v>11.926474341192788</v>
      </c>
      <c r="M422">
        <f t="shared" si="46"/>
        <v>14600.25</v>
      </c>
      <c r="N422">
        <f t="shared" si="47"/>
        <v>0</v>
      </c>
      <c r="O422">
        <f t="shared" si="50"/>
        <v>14600.25</v>
      </c>
      <c r="P422">
        <f t="shared" si="52"/>
        <v>3403995.0199999968</v>
      </c>
      <c r="Q422">
        <f t="shared" si="51"/>
        <v>-28394.690000000002</v>
      </c>
    </row>
    <row r="423" spans="1:17" x14ac:dyDescent="0.25">
      <c r="A423" s="1">
        <v>44792.25</v>
      </c>
      <c r="B423">
        <v>786</v>
      </c>
      <c r="C423">
        <v>111</v>
      </c>
      <c r="D423">
        <v>1749</v>
      </c>
      <c r="E423">
        <v>523</v>
      </c>
      <c r="F423">
        <v>1082</v>
      </c>
      <c r="G423">
        <v>2942</v>
      </c>
      <c r="H423">
        <v>0</v>
      </c>
      <c r="I423">
        <v>2942</v>
      </c>
      <c r="J423">
        <v>44043.85</v>
      </c>
      <c r="K423">
        <f t="shared" si="48"/>
        <v>41101.85</v>
      </c>
      <c r="L423">
        <f t="shared" si="49"/>
        <v>14.970717199184229</v>
      </c>
      <c r="M423">
        <f t="shared" si="46"/>
        <v>11915.1</v>
      </c>
      <c r="N423">
        <f t="shared" si="47"/>
        <v>0</v>
      </c>
      <c r="O423">
        <f t="shared" si="50"/>
        <v>11915.1</v>
      </c>
      <c r="P423">
        <f t="shared" si="52"/>
        <v>3371866.2699999968</v>
      </c>
      <c r="Q423">
        <f t="shared" si="51"/>
        <v>-32128.75</v>
      </c>
    </row>
    <row r="424" spans="1:17" x14ac:dyDescent="0.25">
      <c r="A424" s="1">
        <v>44792.291666666664</v>
      </c>
      <c r="B424">
        <v>742</v>
      </c>
      <c r="C424">
        <v>101</v>
      </c>
      <c r="D424">
        <v>1888</v>
      </c>
      <c r="E424">
        <v>379</v>
      </c>
      <c r="F424">
        <v>961</v>
      </c>
      <c r="G424">
        <v>2949</v>
      </c>
      <c r="H424">
        <v>0</v>
      </c>
      <c r="I424">
        <v>2949</v>
      </c>
      <c r="J424">
        <v>46320.51</v>
      </c>
      <c r="K424">
        <f t="shared" si="48"/>
        <v>43371.51</v>
      </c>
      <c r="L424">
        <f t="shared" si="49"/>
        <v>15.707192268565617</v>
      </c>
      <c r="M424">
        <f t="shared" si="46"/>
        <v>11943.449999999999</v>
      </c>
      <c r="N424">
        <f t="shared" si="47"/>
        <v>0</v>
      </c>
      <c r="O424">
        <f t="shared" si="50"/>
        <v>11943.449999999999</v>
      </c>
      <c r="P424">
        <f t="shared" si="52"/>
        <v>3337489.2099999967</v>
      </c>
      <c r="Q424">
        <f t="shared" si="51"/>
        <v>-34377.060000000005</v>
      </c>
    </row>
    <row r="425" spans="1:17" x14ac:dyDescent="0.25">
      <c r="A425" s="1">
        <v>44792.333333333336</v>
      </c>
      <c r="B425">
        <v>816</v>
      </c>
      <c r="C425">
        <v>27</v>
      </c>
      <c r="D425">
        <v>2057</v>
      </c>
      <c r="E425">
        <v>327</v>
      </c>
      <c r="F425">
        <v>799</v>
      </c>
      <c r="G425">
        <v>2884</v>
      </c>
      <c r="H425">
        <v>318</v>
      </c>
      <c r="I425">
        <v>3202</v>
      </c>
      <c r="J425">
        <v>47088.46</v>
      </c>
      <c r="K425">
        <f t="shared" si="48"/>
        <v>43886.46</v>
      </c>
      <c r="L425">
        <f t="shared" si="49"/>
        <v>14.705952529668957</v>
      </c>
      <c r="M425">
        <f t="shared" si="46"/>
        <v>11680.199999999999</v>
      </c>
      <c r="N425">
        <f t="shared" si="47"/>
        <v>2687.1</v>
      </c>
      <c r="O425">
        <f t="shared" si="50"/>
        <v>14367.3</v>
      </c>
      <c r="P425">
        <f t="shared" si="52"/>
        <v>3304768.0499999966</v>
      </c>
      <c r="Q425">
        <f t="shared" si="51"/>
        <v>-32721.16</v>
      </c>
    </row>
    <row r="426" spans="1:17" x14ac:dyDescent="0.25">
      <c r="A426" s="1">
        <v>44792.375</v>
      </c>
      <c r="B426">
        <v>683</v>
      </c>
      <c r="C426">
        <v>13</v>
      </c>
      <c r="D426">
        <v>1781</v>
      </c>
      <c r="E426">
        <v>195</v>
      </c>
      <c r="F426">
        <v>406</v>
      </c>
      <c r="G426">
        <v>2201</v>
      </c>
      <c r="H426">
        <v>3245</v>
      </c>
      <c r="I426">
        <v>5446</v>
      </c>
      <c r="J426">
        <v>48312.63</v>
      </c>
      <c r="K426">
        <f t="shared" si="48"/>
        <v>42866.63</v>
      </c>
      <c r="L426">
        <f t="shared" si="49"/>
        <v>8.871213734851267</v>
      </c>
      <c r="M426">
        <f t="shared" si="46"/>
        <v>8914.0499999999993</v>
      </c>
      <c r="N426">
        <f t="shared" si="47"/>
        <v>27420.249999999996</v>
      </c>
      <c r="O426">
        <f t="shared" si="50"/>
        <v>36334.299999999996</v>
      </c>
      <c r="P426">
        <f t="shared" si="52"/>
        <v>3292789.7199999965</v>
      </c>
      <c r="Q426">
        <f t="shared" si="51"/>
        <v>-11978.330000000002</v>
      </c>
    </row>
    <row r="427" spans="1:17" x14ac:dyDescent="0.25">
      <c r="A427" s="1">
        <v>44792.416666666664</v>
      </c>
      <c r="B427">
        <v>1035</v>
      </c>
      <c r="C427">
        <v>2</v>
      </c>
      <c r="D427">
        <v>2333</v>
      </c>
      <c r="E427">
        <v>88</v>
      </c>
      <c r="F427">
        <v>290</v>
      </c>
      <c r="G427">
        <v>2625</v>
      </c>
      <c r="H427">
        <v>5392</v>
      </c>
      <c r="I427">
        <v>8017</v>
      </c>
      <c r="J427">
        <v>50295.37</v>
      </c>
      <c r="K427">
        <f t="shared" si="48"/>
        <v>42278.37</v>
      </c>
      <c r="L427">
        <f t="shared" si="49"/>
        <v>6.2735898715230141</v>
      </c>
      <c r="M427">
        <f t="shared" si="46"/>
        <v>10631.25</v>
      </c>
      <c r="N427">
        <f t="shared" si="47"/>
        <v>45562.399999999994</v>
      </c>
      <c r="O427">
        <f t="shared" si="50"/>
        <v>56193.649999999994</v>
      </c>
      <c r="P427">
        <f t="shared" si="52"/>
        <v>3298687.9999999963</v>
      </c>
      <c r="Q427">
        <f t="shared" si="51"/>
        <v>5898.2799999999916</v>
      </c>
    </row>
    <row r="428" spans="1:17" x14ac:dyDescent="0.25">
      <c r="A428" s="1">
        <v>44792.458333333336</v>
      </c>
      <c r="B428">
        <v>1277</v>
      </c>
      <c r="C428">
        <v>3</v>
      </c>
      <c r="D428">
        <v>2127</v>
      </c>
      <c r="E428">
        <v>140</v>
      </c>
      <c r="F428">
        <v>417</v>
      </c>
      <c r="G428">
        <v>2547</v>
      </c>
      <c r="H428">
        <v>5950</v>
      </c>
      <c r="I428">
        <v>8497</v>
      </c>
      <c r="J428">
        <v>53017.98</v>
      </c>
      <c r="K428">
        <f t="shared" si="48"/>
        <v>44520.98</v>
      </c>
      <c r="L428">
        <f t="shared" si="49"/>
        <v>6.2396116276332831</v>
      </c>
      <c r="M428">
        <f t="shared" si="46"/>
        <v>10315.35</v>
      </c>
      <c r="N428">
        <f t="shared" si="47"/>
        <v>50277.499999999993</v>
      </c>
      <c r="O428">
        <f t="shared" si="50"/>
        <v>60592.849999999991</v>
      </c>
      <c r="P428">
        <f t="shared" si="52"/>
        <v>3306262.8699999964</v>
      </c>
      <c r="Q428">
        <f t="shared" si="51"/>
        <v>7574.8699999999881</v>
      </c>
    </row>
    <row r="429" spans="1:17" x14ac:dyDescent="0.25">
      <c r="A429" s="1">
        <v>44792.5</v>
      </c>
      <c r="B429">
        <v>986</v>
      </c>
      <c r="C429">
        <v>8</v>
      </c>
      <c r="D429">
        <v>1552</v>
      </c>
      <c r="E429">
        <v>271</v>
      </c>
      <c r="F429">
        <v>582</v>
      </c>
      <c r="G429">
        <v>2141</v>
      </c>
      <c r="H429">
        <v>7295</v>
      </c>
      <c r="I429">
        <v>9436</v>
      </c>
      <c r="J429">
        <v>55980.97</v>
      </c>
      <c r="K429">
        <f t="shared" si="48"/>
        <v>46544.97</v>
      </c>
      <c r="L429">
        <f t="shared" si="49"/>
        <v>5.9327013565069944</v>
      </c>
      <c r="M429">
        <f t="shared" si="46"/>
        <v>8671.0499999999993</v>
      </c>
      <c r="N429">
        <f t="shared" si="47"/>
        <v>61642.749999999993</v>
      </c>
      <c r="O429">
        <f t="shared" si="50"/>
        <v>70313.799999999988</v>
      </c>
      <c r="P429">
        <f t="shared" si="52"/>
        <v>3320595.6999999965</v>
      </c>
      <c r="Q429">
        <f t="shared" si="51"/>
        <v>14332.829999999987</v>
      </c>
    </row>
    <row r="430" spans="1:17" x14ac:dyDescent="0.25">
      <c r="A430" s="1">
        <v>44792.541666666664</v>
      </c>
      <c r="B430">
        <v>782</v>
      </c>
      <c r="C430">
        <v>17</v>
      </c>
      <c r="D430">
        <v>1116</v>
      </c>
      <c r="E430">
        <v>231</v>
      </c>
      <c r="F430">
        <v>644</v>
      </c>
      <c r="G430">
        <v>1777</v>
      </c>
      <c r="H430">
        <v>7597</v>
      </c>
      <c r="I430">
        <v>9374</v>
      </c>
      <c r="J430">
        <v>58824.79</v>
      </c>
      <c r="K430">
        <f t="shared" si="48"/>
        <v>49450.79</v>
      </c>
      <c r="L430">
        <f t="shared" si="49"/>
        <v>6.2753136334542354</v>
      </c>
      <c r="M430">
        <f t="shared" si="46"/>
        <v>7196.8499999999995</v>
      </c>
      <c r="N430">
        <f t="shared" si="47"/>
        <v>64194.649999999994</v>
      </c>
      <c r="O430">
        <f t="shared" si="50"/>
        <v>71391.5</v>
      </c>
      <c r="P430">
        <f t="shared" si="52"/>
        <v>3333162.4099999964</v>
      </c>
      <c r="Q430">
        <f t="shared" si="51"/>
        <v>12566.71</v>
      </c>
    </row>
    <row r="431" spans="1:17" x14ac:dyDescent="0.25">
      <c r="A431" s="1">
        <v>44792.583333333336</v>
      </c>
      <c r="B431">
        <v>1073</v>
      </c>
      <c r="C431">
        <v>44</v>
      </c>
      <c r="D431">
        <v>1452</v>
      </c>
      <c r="E431">
        <v>176</v>
      </c>
      <c r="F431">
        <v>824</v>
      </c>
      <c r="G431">
        <v>2320</v>
      </c>
      <c r="H431">
        <v>7262</v>
      </c>
      <c r="I431">
        <v>9582</v>
      </c>
      <c r="J431">
        <v>61293.23</v>
      </c>
      <c r="K431">
        <f t="shared" si="48"/>
        <v>51711.23</v>
      </c>
      <c r="L431">
        <f t="shared" si="49"/>
        <v>6.3967052807347109</v>
      </c>
      <c r="M431">
        <f t="shared" si="46"/>
        <v>9396</v>
      </c>
      <c r="N431">
        <f t="shared" si="47"/>
        <v>61363.899999999994</v>
      </c>
      <c r="O431">
        <f t="shared" si="50"/>
        <v>70759.899999999994</v>
      </c>
      <c r="P431">
        <f t="shared" si="52"/>
        <v>3342629.0799999963</v>
      </c>
      <c r="Q431">
        <f t="shared" si="51"/>
        <v>9466.669999999991</v>
      </c>
    </row>
    <row r="432" spans="1:17" x14ac:dyDescent="0.25">
      <c r="A432" s="1">
        <v>44792.625</v>
      </c>
      <c r="B432">
        <v>1911</v>
      </c>
      <c r="C432">
        <v>72</v>
      </c>
      <c r="D432">
        <v>2475</v>
      </c>
      <c r="E432">
        <v>156</v>
      </c>
      <c r="F432">
        <v>1055</v>
      </c>
      <c r="G432">
        <v>3602</v>
      </c>
      <c r="H432">
        <v>6636</v>
      </c>
      <c r="I432">
        <v>10238</v>
      </c>
      <c r="J432">
        <v>62687.86</v>
      </c>
      <c r="K432">
        <f t="shared" si="48"/>
        <v>52449.86</v>
      </c>
      <c r="L432">
        <f t="shared" si="49"/>
        <v>6.1230572377417465</v>
      </c>
      <c r="M432">
        <f t="shared" si="46"/>
        <v>14588.099999999999</v>
      </c>
      <c r="N432">
        <f t="shared" si="47"/>
        <v>56074.2</v>
      </c>
      <c r="O432">
        <f t="shared" si="50"/>
        <v>70662.299999999988</v>
      </c>
      <c r="P432">
        <f t="shared" si="52"/>
        <v>3350603.5199999963</v>
      </c>
      <c r="Q432">
        <f t="shared" si="51"/>
        <v>7974.4399999999878</v>
      </c>
    </row>
    <row r="433" spans="1:17" x14ac:dyDescent="0.25">
      <c r="A433" s="1">
        <v>44792.666666666664</v>
      </c>
      <c r="B433">
        <v>2751</v>
      </c>
      <c r="C433">
        <v>187</v>
      </c>
      <c r="D433">
        <v>3735</v>
      </c>
      <c r="E433">
        <v>76</v>
      </c>
      <c r="F433">
        <v>1606</v>
      </c>
      <c r="G433">
        <v>5528</v>
      </c>
      <c r="H433">
        <v>5850</v>
      </c>
      <c r="I433">
        <v>11378</v>
      </c>
      <c r="J433">
        <v>63145.34</v>
      </c>
      <c r="K433">
        <f t="shared" si="48"/>
        <v>51767.34</v>
      </c>
      <c r="L433">
        <f t="shared" si="49"/>
        <v>5.5497750043944452</v>
      </c>
      <c r="M433">
        <f t="shared" si="46"/>
        <v>22388.399999999998</v>
      </c>
      <c r="N433">
        <f t="shared" si="47"/>
        <v>49432.499999999993</v>
      </c>
      <c r="O433">
        <f t="shared" si="50"/>
        <v>71820.899999999994</v>
      </c>
      <c r="P433">
        <f t="shared" si="52"/>
        <v>3359279.0799999963</v>
      </c>
      <c r="Q433">
        <f t="shared" si="51"/>
        <v>8675.5599999999977</v>
      </c>
    </row>
    <row r="434" spans="1:17" x14ac:dyDescent="0.25">
      <c r="A434" s="1">
        <v>44792.708333333336</v>
      </c>
      <c r="B434">
        <v>3035</v>
      </c>
      <c r="C434">
        <v>263</v>
      </c>
      <c r="D434">
        <v>4557</v>
      </c>
      <c r="E434">
        <v>53</v>
      </c>
      <c r="F434">
        <v>2574</v>
      </c>
      <c r="G434">
        <v>7394</v>
      </c>
      <c r="H434">
        <v>4982</v>
      </c>
      <c r="I434">
        <v>12376</v>
      </c>
      <c r="J434">
        <v>63376.160000000003</v>
      </c>
      <c r="K434">
        <f t="shared" si="48"/>
        <v>51000.160000000003</v>
      </c>
      <c r="L434">
        <f t="shared" si="49"/>
        <v>5.1208920491273435</v>
      </c>
      <c r="M434">
        <f t="shared" si="46"/>
        <v>29945.699999999997</v>
      </c>
      <c r="N434">
        <f t="shared" si="47"/>
        <v>42097.899999999994</v>
      </c>
      <c r="O434">
        <f t="shared" si="50"/>
        <v>72043.599999999991</v>
      </c>
      <c r="P434">
        <f t="shared" si="52"/>
        <v>3367946.5199999963</v>
      </c>
      <c r="Q434">
        <f t="shared" si="51"/>
        <v>8667.4399999999878</v>
      </c>
    </row>
    <row r="435" spans="1:17" x14ac:dyDescent="0.25">
      <c r="A435" s="1">
        <v>44792.75</v>
      </c>
      <c r="B435">
        <v>3255</v>
      </c>
      <c r="C435">
        <v>785</v>
      </c>
      <c r="D435">
        <v>5200</v>
      </c>
      <c r="E435">
        <v>70</v>
      </c>
      <c r="F435">
        <v>2827</v>
      </c>
      <c r="G435">
        <v>8812</v>
      </c>
      <c r="H435">
        <v>4450</v>
      </c>
      <c r="I435">
        <v>13262</v>
      </c>
      <c r="J435">
        <v>62820.15</v>
      </c>
      <c r="K435">
        <f t="shared" si="48"/>
        <v>49558.15</v>
      </c>
      <c r="L435">
        <f t="shared" si="49"/>
        <v>4.7368534157743927</v>
      </c>
      <c r="M435">
        <f t="shared" si="46"/>
        <v>35688.6</v>
      </c>
      <c r="N435">
        <f t="shared" si="47"/>
        <v>37602.5</v>
      </c>
      <c r="O435">
        <f t="shared" si="50"/>
        <v>73291.100000000006</v>
      </c>
      <c r="P435">
        <f t="shared" si="52"/>
        <v>3378417.4699999965</v>
      </c>
      <c r="Q435">
        <f t="shared" si="51"/>
        <v>10470.950000000004</v>
      </c>
    </row>
    <row r="436" spans="1:17" x14ac:dyDescent="0.25">
      <c r="A436" s="1">
        <v>44792.791666666664</v>
      </c>
      <c r="B436">
        <v>3361</v>
      </c>
      <c r="C436">
        <v>1085</v>
      </c>
      <c r="D436">
        <v>5707</v>
      </c>
      <c r="E436">
        <v>139</v>
      </c>
      <c r="F436">
        <v>2947</v>
      </c>
      <c r="G436">
        <v>9739</v>
      </c>
      <c r="H436">
        <v>3219</v>
      </c>
      <c r="I436">
        <v>12958</v>
      </c>
      <c r="J436">
        <v>61441.33</v>
      </c>
      <c r="K436">
        <f t="shared" si="48"/>
        <v>48483.33</v>
      </c>
      <c r="L436">
        <f t="shared" si="49"/>
        <v>4.7415750887482639</v>
      </c>
      <c r="M436">
        <f t="shared" si="46"/>
        <v>39442.949999999997</v>
      </c>
      <c r="N436">
        <f t="shared" si="47"/>
        <v>27200.55</v>
      </c>
      <c r="O436">
        <f t="shared" si="50"/>
        <v>66643.5</v>
      </c>
      <c r="P436">
        <f t="shared" si="52"/>
        <v>3383619.6399999964</v>
      </c>
      <c r="Q436">
        <f t="shared" si="51"/>
        <v>5202.1699999999983</v>
      </c>
    </row>
    <row r="437" spans="1:17" x14ac:dyDescent="0.25">
      <c r="A437" s="1">
        <v>44792.833333333336</v>
      </c>
      <c r="B437">
        <v>3225</v>
      </c>
      <c r="C437">
        <v>1011</v>
      </c>
      <c r="D437">
        <v>5513</v>
      </c>
      <c r="E437">
        <v>260</v>
      </c>
      <c r="F437">
        <v>3501</v>
      </c>
      <c r="G437">
        <v>10025</v>
      </c>
      <c r="H437">
        <v>873</v>
      </c>
      <c r="I437">
        <v>10898</v>
      </c>
      <c r="J437">
        <v>59595.94</v>
      </c>
      <c r="K437">
        <f t="shared" si="48"/>
        <v>48697.94</v>
      </c>
      <c r="L437">
        <f t="shared" si="49"/>
        <v>5.4685208295100018</v>
      </c>
      <c r="M437">
        <f t="shared" si="46"/>
        <v>40601.25</v>
      </c>
      <c r="N437">
        <f t="shared" si="47"/>
        <v>7376.8499999999995</v>
      </c>
      <c r="O437">
        <f t="shared" si="50"/>
        <v>47978.1</v>
      </c>
      <c r="P437">
        <f t="shared" si="52"/>
        <v>3372001.7999999966</v>
      </c>
      <c r="Q437">
        <f t="shared" si="51"/>
        <v>-11617.840000000004</v>
      </c>
    </row>
    <row r="438" spans="1:17" x14ac:dyDescent="0.25">
      <c r="A438" s="1">
        <v>44792.875</v>
      </c>
      <c r="B438">
        <v>2572</v>
      </c>
      <c r="C438">
        <v>976</v>
      </c>
      <c r="D438">
        <v>4971</v>
      </c>
      <c r="E438">
        <v>564</v>
      </c>
      <c r="F438">
        <v>5297</v>
      </c>
      <c r="G438">
        <v>11243</v>
      </c>
      <c r="H438">
        <v>5</v>
      </c>
      <c r="I438">
        <v>11248</v>
      </c>
      <c r="J438">
        <v>58168.25</v>
      </c>
      <c r="K438">
        <f t="shared" si="48"/>
        <v>46920.25</v>
      </c>
      <c r="L438">
        <f t="shared" si="49"/>
        <v>5.171430476529161</v>
      </c>
      <c r="M438">
        <f t="shared" si="46"/>
        <v>45534.15</v>
      </c>
      <c r="N438">
        <f t="shared" si="47"/>
        <v>42.25</v>
      </c>
      <c r="O438">
        <f t="shared" si="50"/>
        <v>45576.4</v>
      </c>
      <c r="P438">
        <f t="shared" si="52"/>
        <v>3359409.9499999965</v>
      </c>
      <c r="Q438">
        <f t="shared" si="51"/>
        <v>-12591.849999999999</v>
      </c>
    </row>
    <row r="439" spans="1:17" x14ac:dyDescent="0.25">
      <c r="A439" s="1">
        <v>44792.916666666664</v>
      </c>
      <c r="B439">
        <v>2146</v>
      </c>
      <c r="C439">
        <v>697</v>
      </c>
      <c r="D439">
        <v>4514</v>
      </c>
      <c r="E439">
        <v>989</v>
      </c>
      <c r="F439">
        <v>6778</v>
      </c>
      <c r="G439">
        <v>11989</v>
      </c>
      <c r="H439">
        <v>0</v>
      </c>
      <c r="I439">
        <v>11989</v>
      </c>
      <c r="J439">
        <v>56336.42</v>
      </c>
      <c r="K439">
        <f t="shared" si="48"/>
        <v>44347.42</v>
      </c>
      <c r="L439">
        <f t="shared" si="49"/>
        <v>4.6990090916673619</v>
      </c>
      <c r="M439">
        <f t="shared" si="46"/>
        <v>48555.45</v>
      </c>
      <c r="N439">
        <f t="shared" si="47"/>
        <v>0</v>
      </c>
      <c r="O439">
        <f t="shared" si="50"/>
        <v>48555.45</v>
      </c>
      <c r="P439">
        <f t="shared" si="52"/>
        <v>3351628.9799999963</v>
      </c>
      <c r="Q439">
        <f t="shared" si="51"/>
        <v>-7780.9700000000012</v>
      </c>
    </row>
    <row r="440" spans="1:17" x14ac:dyDescent="0.25">
      <c r="A440" s="1">
        <v>44792.958333333336</v>
      </c>
      <c r="B440">
        <v>1738</v>
      </c>
      <c r="C440">
        <v>716</v>
      </c>
      <c r="D440">
        <v>4189</v>
      </c>
      <c r="E440">
        <v>1610</v>
      </c>
      <c r="F440">
        <v>7726</v>
      </c>
      <c r="G440">
        <v>12631</v>
      </c>
      <c r="H440">
        <v>0</v>
      </c>
      <c r="I440">
        <v>12631</v>
      </c>
      <c r="J440">
        <v>53837.03</v>
      </c>
      <c r="K440">
        <f t="shared" si="48"/>
        <v>41206.03</v>
      </c>
      <c r="L440">
        <f t="shared" si="49"/>
        <v>4.2622935634549917</v>
      </c>
      <c r="M440">
        <f t="shared" si="46"/>
        <v>51155.549999999996</v>
      </c>
      <c r="N440">
        <f t="shared" si="47"/>
        <v>0</v>
      </c>
      <c r="O440">
        <f t="shared" si="50"/>
        <v>51155.549999999996</v>
      </c>
      <c r="P440">
        <f t="shared" si="52"/>
        <v>3348947.4999999963</v>
      </c>
      <c r="Q440">
        <f t="shared" si="51"/>
        <v>-2681.4800000000032</v>
      </c>
    </row>
    <row r="441" spans="1:17" x14ac:dyDescent="0.25">
      <c r="A441" s="1">
        <v>44793</v>
      </c>
      <c r="B441">
        <v>1646</v>
      </c>
      <c r="C441">
        <v>768</v>
      </c>
      <c r="D441">
        <v>4066</v>
      </c>
      <c r="E441">
        <v>1925</v>
      </c>
      <c r="F441">
        <v>7970</v>
      </c>
      <c r="G441">
        <v>12805</v>
      </c>
      <c r="H441">
        <v>0</v>
      </c>
      <c r="I441">
        <v>12805</v>
      </c>
      <c r="J441">
        <v>50861.69</v>
      </c>
      <c r="K441">
        <f t="shared" si="48"/>
        <v>38056.69</v>
      </c>
      <c r="L441">
        <f t="shared" si="49"/>
        <v>3.9720179617336981</v>
      </c>
      <c r="M441">
        <f t="shared" si="46"/>
        <v>51860.25</v>
      </c>
      <c r="N441">
        <f t="shared" si="47"/>
        <v>0</v>
      </c>
      <c r="O441">
        <f t="shared" si="50"/>
        <v>51860.25</v>
      </c>
      <c r="P441">
        <f t="shared" si="52"/>
        <v>3349946.0599999963</v>
      </c>
      <c r="Q441">
        <f t="shared" si="51"/>
        <v>998.55999999999767</v>
      </c>
    </row>
    <row r="442" spans="1:17" x14ac:dyDescent="0.25">
      <c r="A442" s="1">
        <v>44793.041666666664</v>
      </c>
      <c r="B442">
        <v>1560</v>
      </c>
      <c r="C442">
        <v>733</v>
      </c>
      <c r="D442">
        <v>3851</v>
      </c>
      <c r="E442">
        <v>1940</v>
      </c>
      <c r="F442">
        <v>7129</v>
      </c>
      <c r="G442">
        <v>11713</v>
      </c>
      <c r="H442">
        <v>0</v>
      </c>
      <c r="I442">
        <v>11713</v>
      </c>
      <c r="J442">
        <v>48075.59</v>
      </c>
      <c r="K442">
        <f t="shared" si="48"/>
        <v>36362.589999999997</v>
      </c>
      <c r="L442">
        <f t="shared" si="49"/>
        <v>4.1044642704687098</v>
      </c>
      <c r="M442">
        <f t="shared" si="46"/>
        <v>47437.65</v>
      </c>
      <c r="N442">
        <f t="shared" si="47"/>
        <v>0</v>
      </c>
      <c r="O442">
        <f t="shared" si="50"/>
        <v>47437.65</v>
      </c>
      <c r="P442">
        <f t="shared" si="52"/>
        <v>3349308.1199999964</v>
      </c>
      <c r="Q442">
        <f t="shared" si="51"/>
        <v>-637.93999999999505</v>
      </c>
    </row>
    <row r="443" spans="1:17" x14ac:dyDescent="0.25">
      <c r="A443" s="1">
        <v>44793.083333333336</v>
      </c>
      <c r="B443">
        <v>1469</v>
      </c>
      <c r="C443">
        <v>583</v>
      </c>
      <c r="D443">
        <v>3478</v>
      </c>
      <c r="E443">
        <v>1611</v>
      </c>
      <c r="F443">
        <v>5980</v>
      </c>
      <c r="G443">
        <v>10041</v>
      </c>
      <c r="H443">
        <v>0</v>
      </c>
      <c r="I443">
        <v>10041</v>
      </c>
      <c r="J443">
        <v>46092.77</v>
      </c>
      <c r="K443">
        <f t="shared" si="48"/>
        <v>36051.769999999997</v>
      </c>
      <c r="L443">
        <f t="shared" si="49"/>
        <v>4.590456129867543</v>
      </c>
      <c r="M443">
        <f t="shared" si="46"/>
        <v>40666.049999999996</v>
      </c>
      <c r="N443">
        <f t="shared" si="47"/>
        <v>0</v>
      </c>
      <c r="O443">
        <f t="shared" si="50"/>
        <v>40666.049999999996</v>
      </c>
      <c r="P443">
        <f t="shared" si="52"/>
        <v>3343881.3999999962</v>
      </c>
      <c r="Q443">
        <f t="shared" si="51"/>
        <v>-5426.7200000000012</v>
      </c>
    </row>
    <row r="444" spans="1:17" x14ac:dyDescent="0.25">
      <c r="A444" s="1">
        <v>44793.125</v>
      </c>
      <c r="B444">
        <v>1293</v>
      </c>
      <c r="C444">
        <v>767</v>
      </c>
      <c r="D444">
        <v>2962</v>
      </c>
      <c r="E444">
        <v>1332</v>
      </c>
      <c r="F444">
        <v>5921</v>
      </c>
      <c r="G444">
        <v>9650</v>
      </c>
      <c r="H444">
        <v>0</v>
      </c>
      <c r="I444">
        <v>9650</v>
      </c>
      <c r="J444">
        <v>44515.26</v>
      </c>
      <c r="K444">
        <f t="shared" si="48"/>
        <v>34865.26</v>
      </c>
      <c r="L444">
        <f t="shared" si="49"/>
        <v>4.6129803108808289</v>
      </c>
      <c r="M444">
        <f t="shared" si="46"/>
        <v>39082.5</v>
      </c>
      <c r="N444">
        <f t="shared" si="47"/>
        <v>0</v>
      </c>
      <c r="O444">
        <f t="shared" si="50"/>
        <v>39082.5</v>
      </c>
      <c r="P444">
        <f t="shared" si="52"/>
        <v>3338448.6399999964</v>
      </c>
      <c r="Q444">
        <f t="shared" si="51"/>
        <v>-5432.760000000002</v>
      </c>
    </row>
    <row r="445" spans="1:17" x14ac:dyDescent="0.25">
      <c r="A445" s="1">
        <v>44793.166666666664</v>
      </c>
      <c r="B445">
        <v>909</v>
      </c>
      <c r="C445">
        <v>956</v>
      </c>
      <c r="D445">
        <v>2422</v>
      </c>
      <c r="E445">
        <v>1287</v>
      </c>
      <c r="F445">
        <v>6341</v>
      </c>
      <c r="G445">
        <v>9719</v>
      </c>
      <c r="H445">
        <v>0</v>
      </c>
      <c r="I445">
        <v>9719</v>
      </c>
      <c r="J445">
        <v>43563.72</v>
      </c>
      <c r="K445">
        <f t="shared" si="48"/>
        <v>33844.720000000001</v>
      </c>
      <c r="L445">
        <f t="shared" si="49"/>
        <v>4.482325342113386</v>
      </c>
      <c r="M445">
        <f t="shared" si="46"/>
        <v>39361.949999999997</v>
      </c>
      <c r="N445">
        <f t="shared" si="47"/>
        <v>0</v>
      </c>
      <c r="O445">
        <f t="shared" si="50"/>
        <v>39361.949999999997</v>
      </c>
      <c r="P445">
        <f t="shared" si="52"/>
        <v>3334246.8699999964</v>
      </c>
      <c r="Q445">
        <f t="shared" si="51"/>
        <v>-4201.7700000000041</v>
      </c>
    </row>
    <row r="446" spans="1:17" x14ac:dyDescent="0.25">
      <c r="A446" s="1">
        <v>44793.208333333336</v>
      </c>
      <c r="B446">
        <v>788</v>
      </c>
      <c r="C446">
        <v>882</v>
      </c>
      <c r="D446">
        <v>1984</v>
      </c>
      <c r="E446">
        <v>1023</v>
      </c>
      <c r="F446">
        <v>6587</v>
      </c>
      <c r="G446">
        <v>9453</v>
      </c>
      <c r="H446">
        <v>0</v>
      </c>
      <c r="I446">
        <v>9453</v>
      </c>
      <c r="J446">
        <v>42897.31</v>
      </c>
      <c r="K446">
        <f t="shared" si="48"/>
        <v>33444.31</v>
      </c>
      <c r="L446">
        <f t="shared" si="49"/>
        <v>4.5379572622447899</v>
      </c>
      <c r="M446">
        <f t="shared" si="46"/>
        <v>38284.65</v>
      </c>
      <c r="N446">
        <f t="shared" si="47"/>
        <v>0</v>
      </c>
      <c r="O446">
        <f t="shared" si="50"/>
        <v>38284.65</v>
      </c>
      <c r="P446">
        <f t="shared" si="52"/>
        <v>3329634.2099999962</v>
      </c>
      <c r="Q446">
        <f t="shared" si="51"/>
        <v>-4612.6599999999962</v>
      </c>
    </row>
    <row r="447" spans="1:17" x14ac:dyDescent="0.25">
      <c r="A447" s="1">
        <v>44793.25</v>
      </c>
      <c r="B447">
        <v>646</v>
      </c>
      <c r="C447">
        <v>897</v>
      </c>
      <c r="D447">
        <v>1845</v>
      </c>
      <c r="E447">
        <v>926</v>
      </c>
      <c r="F447">
        <v>6731</v>
      </c>
      <c r="G447">
        <v>9472</v>
      </c>
      <c r="H447">
        <v>0</v>
      </c>
      <c r="I447">
        <v>9472</v>
      </c>
      <c r="J447">
        <v>42917.2</v>
      </c>
      <c r="K447">
        <f t="shared" si="48"/>
        <v>33445.199999999997</v>
      </c>
      <c r="L447">
        <f t="shared" si="49"/>
        <v>4.5309543918918918</v>
      </c>
      <c r="M447">
        <f t="shared" si="46"/>
        <v>38361.599999999999</v>
      </c>
      <c r="N447">
        <f t="shared" si="47"/>
        <v>0</v>
      </c>
      <c r="O447">
        <f t="shared" si="50"/>
        <v>38361.599999999999</v>
      </c>
      <c r="P447">
        <f t="shared" si="52"/>
        <v>3325078.6099999961</v>
      </c>
      <c r="Q447">
        <f t="shared" si="51"/>
        <v>-4555.5999999999985</v>
      </c>
    </row>
    <row r="448" spans="1:17" x14ac:dyDescent="0.25">
      <c r="A448" s="1">
        <v>44793.291666666664</v>
      </c>
      <c r="B448">
        <v>564</v>
      </c>
      <c r="C448">
        <v>984</v>
      </c>
      <c r="D448">
        <v>1731</v>
      </c>
      <c r="E448">
        <v>863</v>
      </c>
      <c r="F448">
        <v>6640</v>
      </c>
      <c r="G448">
        <v>9354</v>
      </c>
      <c r="H448">
        <v>0</v>
      </c>
      <c r="I448">
        <v>9354</v>
      </c>
      <c r="J448">
        <v>43515.01</v>
      </c>
      <c r="K448">
        <f t="shared" si="48"/>
        <v>34161.01</v>
      </c>
      <c r="L448">
        <f t="shared" si="49"/>
        <v>4.6520215950395558</v>
      </c>
      <c r="M448">
        <f t="shared" si="46"/>
        <v>37883.699999999997</v>
      </c>
      <c r="N448">
        <f t="shared" si="47"/>
        <v>0</v>
      </c>
      <c r="O448">
        <f t="shared" si="50"/>
        <v>37883.699999999997</v>
      </c>
      <c r="P448">
        <f t="shared" si="52"/>
        <v>3319447.2999999961</v>
      </c>
      <c r="Q448">
        <f t="shared" si="51"/>
        <v>-5631.3100000000049</v>
      </c>
    </row>
    <row r="449" spans="1:17" x14ac:dyDescent="0.25">
      <c r="A449" s="1">
        <v>44793.333333333336</v>
      </c>
      <c r="B449">
        <v>529</v>
      </c>
      <c r="C449">
        <v>886</v>
      </c>
      <c r="D449">
        <v>1745</v>
      </c>
      <c r="E449">
        <v>589</v>
      </c>
      <c r="F449">
        <v>5915</v>
      </c>
      <c r="G449">
        <v>8546</v>
      </c>
      <c r="H449">
        <v>409</v>
      </c>
      <c r="I449">
        <v>8955</v>
      </c>
      <c r="J449">
        <v>44221.3</v>
      </c>
      <c r="K449">
        <f t="shared" si="48"/>
        <v>35266.300000000003</v>
      </c>
      <c r="L449">
        <f t="shared" si="49"/>
        <v>4.9381686208821893</v>
      </c>
      <c r="M449">
        <f t="shared" si="46"/>
        <v>34611.299999999996</v>
      </c>
      <c r="N449">
        <f t="shared" si="47"/>
        <v>3456.0499999999997</v>
      </c>
      <c r="O449">
        <f t="shared" si="50"/>
        <v>38067.35</v>
      </c>
      <c r="P449">
        <f t="shared" si="52"/>
        <v>3313293.3499999959</v>
      </c>
      <c r="Q449">
        <f t="shared" si="51"/>
        <v>-6153.9500000000044</v>
      </c>
    </row>
    <row r="450" spans="1:17" x14ac:dyDescent="0.25">
      <c r="A450" s="1">
        <v>44793.375</v>
      </c>
      <c r="B450">
        <v>318</v>
      </c>
      <c r="C450">
        <v>777</v>
      </c>
      <c r="D450">
        <v>1359</v>
      </c>
      <c r="E450">
        <v>288</v>
      </c>
      <c r="F450">
        <v>5122</v>
      </c>
      <c r="G450">
        <v>7258</v>
      </c>
      <c r="H450">
        <v>2534</v>
      </c>
      <c r="I450">
        <v>9792</v>
      </c>
      <c r="J450">
        <v>46642.73</v>
      </c>
      <c r="K450">
        <f t="shared" si="48"/>
        <v>36850.730000000003</v>
      </c>
      <c r="L450">
        <f t="shared" si="49"/>
        <v>4.763350694444445</v>
      </c>
      <c r="M450">
        <f t="shared" ref="M450:M513" si="53">$T$3*G450</f>
        <v>29394.899999999998</v>
      </c>
      <c r="N450">
        <f t="shared" ref="N450:N513" si="54">$T$4*H450</f>
        <v>21412.3</v>
      </c>
      <c r="O450">
        <f t="shared" si="50"/>
        <v>50807.199999999997</v>
      </c>
      <c r="P450">
        <f t="shared" si="52"/>
        <v>3317457.8199999961</v>
      </c>
      <c r="Q450">
        <f t="shared" si="51"/>
        <v>4164.4699999999939</v>
      </c>
    </row>
    <row r="451" spans="1:17" x14ac:dyDescent="0.25">
      <c r="A451" s="1">
        <v>44793.416666666664</v>
      </c>
      <c r="B451">
        <v>718</v>
      </c>
      <c r="C451">
        <v>747</v>
      </c>
      <c r="D451">
        <v>2065</v>
      </c>
      <c r="E451">
        <v>99</v>
      </c>
      <c r="F451">
        <v>5316</v>
      </c>
      <c r="G451">
        <v>8128</v>
      </c>
      <c r="H451">
        <v>4649</v>
      </c>
      <c r="I451">
        <v>12777</v>
      </c>
      <c r="J451">
        <v>50214.77</v>
      </c>
      <c r="K451">
        <f t="shared" ref="K451:K514" si="55">J451-I451</f>
        <v>37437.769999999997</v>
      </c>
      <c r="L451">
        <f t="shared" ref="L451:L514" si="56">J451/I451</f>
        <v>3.9300907881349296</v>
      </c>
      <c r="M451">
        <f t="shared" si="53"/>
        <v>32918.400000000001</v>
      </c>
      <c r="N451">
        <f t="shared" si="54"/>
        <v>39284.049999999996</v>
      </c>
      <c r="O451">
        <f t="shared" ref="O451:O514" si="57">SUM(M451:N451)</f>
        <v>72202.45</v>
      </c>
      <c r="P451">
        <f t="shared" si="52"/>
        <v>3339445.4999999963</v>
      </c>
      <c r="Q451">
        <f t="shared" ref="Q451:Q514" si="58">O451-J451</f>
        <v>21987.68</v>
      </c>
    </row>
    <row r="452" spans="1:17" x14ac:dyDescent="0.25">
      <c r="A452" s="1">
        <v>44793.458333333336</v>
      </c>
      <c r="B452">
        <v>1193</v>
      </c>
      <c r="C452">
        <v>595</v>
      </c>
      <c r="D452">
        <v>2506</v>
      </c>
      <c r="E452">
        <v>57</v>
      </c>
      <c r="F452">
        <v>5388</v>
      </c>
      <c r="G452">
        <v>8489</v>
      </c>
      <c r="H452">
        <v>5190</v>
      </c>
      <c r="I452">
        <v>13679</v>
      </c>
      <c r="J452">
        <v>54323.02</v>
      </c>
      <c r="K452">
        <f t="shared" si="55"/>
        <v>40644.019999999997</v>
      </c>
      <c r="L452">
        <f t="shared" si="56"/>
        <v>3.9712712917610933</v>
      </c>
      <c r="M452">
        <f t="shared" si="53"/>
        <v>34380.449999999997</v>
      </c>
      <c r="N452">
        <f t="shared" si="54"/>
        <v>43855.499999999993</v>
      </c>
      <c r="O452">
        <f t="shared" si="57"/>
        <v>78235.949999999983</v>
      </c>
      <c r="P452">
        <f t="shared" ref="P452:P515" si="59">O452-J452+P451</f>
        <v>3363358.4299999964</v>
      </c>
      <c r="Q452">
        <f t="shared" si="58"/>
        <v>23912.929999999986</v>
      </c>
    </row>
    <row r="453" spans="1:17" x14ac:dyDescent="0.25">
      <c r="A453" s="1">
        <v>44793.5</v>
      </c>
      <c r="B453">
        <v>1588</v>
      </c>
      <c r="C453">
        <v>401</v>
      </c>
      <c r="D453">
        <v>2737</v>
      </c>
      <c r="E453">
        <v>90</v>
      </c>
      <c r="F453">
        <v>4787</v>
      </c>
      <c r="G453">
        <v>7925</v>
      </c>
      <c r="H453">
        <v>5916</v>
      </c>
      <c r="I453">
        <v>13841</v>
      </c>
      <c r="J453">
        <v>58064.92</v>
      </c>
      <c r="K453">
        <f t="shared" si="55"/>
        <v>44223.92</v>
      </c>
      <c r="L453">
        <f t="shared" si="56"/>
        <v>4.1951390795462755</v>
      </c>
      <c r="M453">
        <f t="shared" si="53"/>
        <v>32096.25</v>
      </c>
      <c r="N453">
        <f t="shared" si="54"/>
        <v>49990.2</v>
      </c>
      <c r="O453">
        <f t="shared" si="57"/>
        <v>82086.45</v>
      </c>
      <c r="P453">
        <f t="shared" si="59"/>
        <v>3387379.9599999962</v>
      </c>
      <c r="Q453">
        <f t="shared" si="58"/>
        <v>24021.53</v>
      </c>
    </row>
    <row r="454" spans="1:17" x14ac:dyDescent="0.25">
      <c r="A454" s="1">
        <v>44793.541666666664</v>
      </c>
      <c r="B454">
        <v>2500</v>
      </c>
      <c r="C454">
        <v>259</v>
      </c>
      <c r="D454">
        <v>3588</v>
      </c>
      <c r="E454">
        <v>238</v>
      </c>
      <c r="F454">
        <v>4178</v>
      </c>
      <c r="G454">
        <v>8025</v>
      </c>
      <c r="H454">
        <v>6137</v>
      </c>
      <c r="I454">
        <v>14162</v>
      </c>
      <c r="J454">
        <v>60854.67</v>
      </c>
      <c r="K454">
        <f t="shared" si="55"/>
        <v>46692.67</v>
      </c>
      <c r="L454">
        <f t="shared" si="56"/>
        <v>4.2970392599915268</v>
      </c>
      <c r="M454">
        <f t="shared" si="53"/>
        <v>32501.25</v>
      </c>
      <c r="N454">
        <f t="shared" si="54"/>
        <v>51857.649999999994</v>
      </c>
      <c r="O454">
        <f t="shared" si="57"/>
        <v>84358.9</v>
      </c>
      <c r="P454">
        <f t="shared" si="59"/>
        <v>3410884.1899999962</v>
      </c>
      <c r="Q454">
        <f t="shared" si="58"/>
        <v>23504.229999999996</v>
      </c>
    </row>
    <row r="455" spans="1:17" x14ac:dyDescent="0.25">
      <c r="A455" s="1">
        <v>44793.583333333336</v>
      </c>
      <c r="B455">
        <v>2671</v>
      </c>
      <c r="C455">
        <v>288</v>
      </c>
      <c r="D455">
        <v>3878</v>
      </c>
      <c r="E455">
        <v>424</v>
      </c>
      <c r="F455">
        <v>4208</v>
      </c>
      <c r="G455">
        <v>8375</v>
      </c>
      <c r="H455">
        <v>5836</v>
      </c>
      <c r="I455">
        <v>14211</v>
      </c>
      <c r="J455">
        <v>63068.95</v>
      </c>
      <c r="K455">
        <f t="shared" si="55"/>
        <v>48857.95</v>
      </c>
      <c r="L455">
        <f t="shared" si="56"/>
        <v>4.4380374357891768</v>
      </c>
      <c r="M455">
        <f t="shared" si="53"/>
        <v>33918.75</v>
      </c>
      <c r="N455">
        <f t="shared" si="54"/>
        <v>49314.2</v>
      </c>
      <c r="O455">
        <f t="shared" si="57"/>
        <v>83232.95</v>
      </c>
      <c r="P455">
        <f t="shared" si="59"/>
        <v>3431048.1899999962</v>
      </c>
      <c r="Q455">
        <f t="shared" si="58"/>
        <v>20164</v>
      </c>
    </row>
    <row r="456" spans="1:17" x14ac:dyDescent="0.25">
      <c r="A456" s="1">
        <v>44793.625</v>
      </c>
      <c r="B456">
        <v>2682</v>
      </c>
      <c r="C456">
        <v>449</v>
      </c>
      <c r="D456">
        <v>4193</v>
      </c>
      <c r="E456">
        <v>555</v>
      </c>
      <c r="F456">
        <v>5218</v>
      </c>
      <c r="G456">
        <v>9859</v>
      </c>
      <c r="H456">
        <v>6047</v>
      </c>
      <c r="I456">
        <v>15906</v>
      </c>
      <c r="J456">
        <v>64329.33</v>
      </c>
      <c r="K456">
        <f t="shared" si="55"/>
        <v>48423.33</v>
      </c>
      <c r="L456">
        <f t="shared" si="56"/>
        <v>4.0443436439079594</v>
      </c>
      <c r="M456">
        <f t="shared" si="53"/>
        <v>39928.949999999997</v>
      </c>
      <c r="N456">
        <f t="shared" si="54"/>
        <v>51097.149999999994</v>
      </c>
      <c r="O456">
        <f t="shared" si="57"/>
        <v>91026.099999999991</v>
      </c>
      <c r="P456">
        <f t="shared" si="59"/>
        <v>3457744.9599999962</v>
      </c>
      <c r="Q456">
        <f t="shared" si="58"/>
        <v>26696.76999999999</v>
      </c>
    </row>
    <row r="457" spans="1:17" x14ac:dyDescent="0.25">
      <c r="A457" s="1">
        <v>44793.666666666664</v>
      </c>
      <c r="B457">
        <v>3108</v>
      </c>
      <c r="C457">
        <v>525</v>
      </c>
      <c r="D457">
        <v>5175</v>
      </c>
      <c r="E457">
        <v>556</v>
      </c>
      <c r="F457">
        <v>6993</v>
      </c>
      <c r="G457">
        <v>12693</v>
      </c>
      <c r="H457">
        <v>6304</v>
      </c>
      <c r="I457">
        <v>18997</v>
      </c>
      <c r="J457">
        <v>64831.64</v>
      </c>
      <c r="K457">
        <f t="shared" si="55"/>
        <v>45834.64</v>
      </c>
      <c r="L457">
        <f t="shared" si="56"/>
        <v>3.4127304311207034</v>
      </c>
      <c r="M457">
        <f t="shared" si="53"/>
        <v>51406.649999999994</v>
      </c>
      <c r="N457">
        <f t="shared" si="54"/>
        <v>53268.799999999996</v>
      </c>
      <c r="O457">
        <f t="shared" si="57"/>
        <v>104675.44999999998</v>
      </c>
      <c r="P457">
        <f t="shared" si="59"/>
        <v>3497588.7699999963</v>
      </c>
      <c r="Q457">
        <f t="shared" si="58"/>
        <v>39843.809999999983</v>
      </c>
    </row>
    <row r="458" spans="1:17" x14ac:dyDescent="0.25">
      <c r="A458" s="1">
        <v>44793.708333333336</v>
      </c>
      <c r="B458">
        <v>3552</v>
      </c>
      <c r="C458">
        <v>509</v>
      </c>
      <c r="D458">
        <v>5788</v>
      </c>
      <c r="E458">
        <v>854</v>
      </c>
      <c r="F458">
        <v>7697</v>
      </c>
      <c r="G458">
        <v>13994</v>
      </c>
      <c r="H458">
        <v>5758</v>
      </c>
      <c r="I458">
        <v>19752</v>
      </c>
      <c r="J458">
        <v>65553.83</v>
      </c>
      <c r="K458">
        <f t="shared" si="55"/>
        <v>45801.83</v>
      </c>
      <c r="L458">
        <f t="shared" si="56"/>
        <v>3.3188451802349128</v>
      </c>
      <c r="M458">
        <f t="shared" si="53"/>
        <v>56675.7</v>
      </c>
      <c r="N458">
        <f t="shared" si="54"/>
        <v>48655.1</v>
      </c>
      <c r="O458">
        <f t="shared" si="57"/>
        <v>105330.79999999999</v>
      </c>
      <c r="P458">
        <f t="shared" si="59"/>
        <v>3537365.7399999965</v>
      </c>
      <c r="Q458">
        <f t="shared" si="58"/>
        <v>39776.969999999987</v>
      </c>
    </row>
    <row r="459" spans="1:17" x14ac:dyDescent="0.25">
      <c r="A459" s="1">
        <v>44793.75</v>
      </c>
      <c r="B459">
        <v>3469</v>
      </c>
      <c r="C459">
        <v>516</v>
      </c>
      <c r="D459">
        <v>5762</v>
      </c>
      <c r="E459">
        <v>665</v>
      </c>
      <c r="F459">
        <v>7166</v>
      </c>
      <c r="G459">
        <v>13445</v>
      </c>
      <c r="H459">
        <v>4549</v>
      </c>
      <c r="I459">
        <v>17994</v>
      </c>
      <c r="J459">
        <v>65541.81</v>
      </c>
      <c r="K459">
        <f t="shared" si="55"/>
        <v>47547.81</v>
      </c>
      <c r="L459">
        <f t="shared" si="56"/>
        <v>3.6424258086028676</v>
      </c>
      <c r="M459">
        <f t="shared" si="53"/>
        <v>54452.25</v>
      </c>
      <c r="N459">
        <f t="shared" si="54"/>
        <v>38439.049999999996</v>
      </c>
      <c r="O459">
        <f t="shared" si="57"/>
        <v>92891.299999999988</v>
      </c>
      <c r="P459">
        <f t="shared" si="59"/>
        <v>3564715.2299999967</v>
      </c>
      <c r="Q459">
        <f t="shared" si="58"/>
        <v>27349.489999999991</v>
      </c>
    </row>
    <row r="460" spans="1:17" x14ac:dyDescent="0.25">
      <c r="A460" s="1">
        <v>44793.791666666664</v>
      </c>
      <c r="B460">
        <v>3408</v>
      </c>
      <c r="C460">
        <v>821</v>
      </c>
      <c r="D460">
        <v>5838</v>
      </c>
      <c r="E460">
        <v>509</v>
      </c>
      <c r="F460">
        <v>6780</v>
      </c>
      <c r="G460">
        <v>13439</v>
      </c>
      <c r="H460">
        <v>2619</v>
      </c>
      <c r="I460">
        <v>16058</v>
      </c>
      <c r="J460">
        <v>63797.15</v>
      </c>
      <c r="K460">
        <f t="shared" si="55"/>
        <v>47739.15</v>
      </c>
      <c r="L460">
        <f t="shared" si="56"/>
        <v>3.972920039855524</v>
      </c>
      <c r="M460">
        <f t="shared" si="53"/>
        <v>54427.95</v>
      </c>
      <c r="N460">
        <f t="shared" si="54"/>
        <v>22130.55</v>
      </c>
      <c r="O460">
        <f t="shared" si="57"/>
        <v>76558.5</v>
      </c>
      <c r="P460">
        <f t="shared" si="59"/>
        <v>3577476.5799999968</v>
      </c>
      <c r="Q460">
        <f t="shared" si="58"/>
        <v>12761.349999999999</v>
      </c>
    </row>
    <row r="461" spans="1:17" x14ac:dyDescent="0.25">
      <c r="A461" s="1">
        <v>44793.833333333336</v>
      </c>
      <c r="B461">
        <v>3127</v>
      </c>
      <c r="C461">
        <v>766</v>
      </c>
      <c r="D461">
        <v>5470</v>
      </c>
      <c r="E461">
        <v>582</v>
      </c>
      <c r="F461">
        <v>6391</v>
      </c>
      <c r="G461">
        <v>12627</v>
      </c>
      <c r="H461">
        <v>464</v>
      </c>
      <c r="I461">
        <v>13091</v>
      </c>
      <c r="J461">
        <v>61636.84</v>
      </c>
      <c r="K461">
        <f t="shared" si="55"/>
        <v>48545.84</v>
      </c>
      <c r="L461">
        <f t="shared" si="56"/>
        <v>4.7083370254373227</v>
      </c>
      <c r="M461">
        <f t="shared" si="53"/>
        <v>51139.35</v>
      </c>
      <c r="N461">
        <f t="shared" si="54"/>
        <v>3920.7999999999997</v>
      </c>
      <c r="O461">
        <f t="shared" si="57"/>
        <v>55060.15</v>
      </c>
      <c r="P461">
        <f t="shared" si="59"/>
        <v>3570899.8899999969</v>
      </c>
      <c r="Q461">
        <f t="shared" si="58"/>
        <v>-6576.6899999999951</v>
      </c>
    </row>
    <row r="462" spans="1:17" x14ac:dyDescent="0.25">
      <c r="A462" s="1">
        <v>44793.875</v>
      </c>
      <c r="B462">
        <v>2660</v>
      </c>
      <c r="C462">
        <v>643</v>
      </c>
      <c r="D462">
        <v>5049</v>
      </c>
      <c r="E462">
        <v>729</v>
      </c>
      <c r="F462">
        <v>6279</v>
      </c>
      <c r="G462">
        <v>11971</v>
      </c>
      <c r="H462">
        <v>4</v>
      </c>
      <c r="I462">
        <v>11975</v>
      </c>
      <c r="J462">
        <v>60129.62</v>
      </c>
      <c r="K462">
        <f t="shared" si="55"/>
        <v>48154.62</v>
      </c>
      <c r="L462">
        <f t="shared" si="56"/>
        <v>5.0212626304801669</v>
      </c>
      <c r="M462">
        <f t="shared" si="53"/>
        <v>48482.549999999996</v>
      </c>
      <c r="N462">
        <f t="shared" si="54"/>
        <v>33.799999999999997</v>
      </c>
      <c r="O462">
        <f t="shared" si="57"/>
        <v>48516.35</v>
      </c>
      <c r="P462">
        <f t="shared" si="59"/>
        <v>3559286.6199999969</v>
      </c>
      <c r="Q462">
        <f t="shared" si="58"/>
        <v>-11613.270000000004</v>
      </c>
    </row>
    <row r="463" spans="1:17" x14ac:dyDescent="0.25">
      <c r="A463" s="1">
        <v>44793.916666666664</v>
      </c>
      <c r="B463">
        <v>2392</v>
      </c>
      <c r="C463">
        <v>987</v>
      </c>
      <c r="D463">
        <v>4537</v>
      </c>
      <c r="E463">
        <v>713</v>
      </c>
      <c r="F463">
        <v>6471</v>
      </c>
      <c r="G463">
        <v>11995</v>
      </c>
      <c r="H463">
        <v>0</v>
      </c>
      <c r="I463">
        <v>11995</v>
      </c>
      <c r="J463">
        <v>58015.66</v>
      </c>
      <c r="K463">
        <f t="shared" si="55"/>
        <v>46020.66</v>
      </c>
      <c r="L463">
        <f t="shared" si="56"/>
        <v>4.8366536056690288</v>
      </c>
      <c r="M463">
        <f t="shared" si="53"/>
        <v>48579.75</v>
      </c>
      <c r="N463">
        <f t="shared" si="54"/>
        <v>0</v>
      </c>
      <c r="O463">
        <f t="shared" si="57"/>
        <v>48579.75</v>
      </c>
      <c r="P463">
        <f t="shared" si="59"/>
        <v>3549850.7099999967</v>
      </c>
      <c r="Q463">
        <f t="shared" si="58"/>
        <v>-9435.9100000000035</v>
      </c>
    </row>
    <row r="464" spans="1:17" x14ac:dyDescent="0.25">
      <c r="A464" s="1">
        <v>44793.958333333336</v>
      </c>
      <c r="B464">
        <v>2584</v>
      </c>
      <c r="C464">
        <v>1192</v>
      </c>
      <c r="D464">
        <v>4668</v>
      </c>
      <c r="E464">
        <v>1055</v>
      </c>
      <c r="F464">
        <v>6704</v>
      </c>
      <c r="G464">
        <v>12563</v>
      </c>
      <c r="H464">
        <v>0</v>
      </c>
      <c r="I464">
        <v>12563</v>
      </c>
      <c r="J464">
        <v>55069.03</v>
      </c>
      <c r="K464">
        <f t="shared" si="55"/>
        <v>42506.03</v>
      </c>
      <c r="L464">
        <f t="shared" si="56"/>
        <v>4.3834299132372836</v>
      </c>
      <c r="M464">
        <f t="shared" si="53"/>
        <v>50880.149999999994</v>
      </c>
      <c r="N464">
        <f t="shared" si="54"/>
        <v>0</v>
      </c>
      <c r="O464">
        <f t="shared" si="57"/>
        <v>50880.149999999994</v>
      </c>
      <c r="P464">
        <f t="shared" si="59"/>
        <v>3545661.8299999968</v>
      </c>
      <c r="Q464">
        <f t="shared" si="58"/>
        <v>-4188.8800000000047</v>
      </c>
    </row>
    <row r="465" spans="1:17" x14ac:dyDescent="0.25">
      <c r="A465" s="1">
        <v>44794</v>
      </c>
      <c r="B465">
        <v>2406</v>
      </c>
      <c r="C465">
        <v>1278</v>
      </c>
      <c r="D465">
        <v>4228</v>
      </c>
      <c r="E465">
        <v>1159</v>
      </c>
      <c r="F465">
        <v>5476</v>
      </c>
      <c r="G465">
        <v>10982</v>
      </c>
      <c r="H465">
        <v>0</v>
      </c>
      <c r="I465">
        <v>10982</v>
      </c>
      <c r="J465">
        <v>52202.73</v>
      </c>
      <c r="K465">
        <f t="shared" si="55"/>
        <v>41220.730000000003</v>
      </c>
      <c r="L465">
        <f t="shared" si="56"/>
        <v>4.7534811509743218</v>
      </c>
      <c r="M465">
        <f t="shared" si="53"/>
        <v>44477.1</v>
      </c>
      <c r="N465">
        <f t="shared" si="54"/>
        <v>0</v>
      </c>
      <c r="O465">
        <f t="shared" si="57"/>
        <v>44477.1</v>
      </c>
      <c r="P465">
        <f t="shared" si="59"/>
        <v>3537936.1999999969</v>
      </c>
      <c r="Q465">
        <f t="shared" si="58"/>
        <v>-7725.6300000000047</v>
      </c>
    </row>
    <row r="466" spans="1:17" x14ac:dyDescent="0.25">
      <c r="A466" s="1">
        <v>44794.041666666664</v>
      </c>
      <c r="B466">
        <v>1774</v>
      </c>
      <c r="C466">
        <v>1279</v>
      </c>
      <c r="D466">
        <v>3360</v>
      </c>
      <c r="E466">
        <v>1109</v>
      </c>
      <c r="F466">
        <v>4474</v>
      </c>
      <c r="G466">
        <v>9113</v>
      </c>
      <c r="H466">
        <v>0</v>
      </c>
      <c r="I466">
        <v>9113</v>
      </c>
      <c r="J466">
        <v>49477.63</v>
      </c>
      <c r="K466">
        <f t="shared" si="55"/>
        <v>40364.629999999997</v>
      </c>
      <c r="L466">
        <f t="shared" si="56"/>
        <v>5.4293459892461318</v>
      </c>
      <c r="M466">
        <f t="shared" si="53"/>
        <v>36907.65</v>
      </c>
      <c r="N466">
        <f t="shared" si="54"/>
        <v>0</v>
      </c>
      <c r="O466">
        <f t="shared" si="57"/>
        <v>36907.65</v>
      </c>
      <c r="P466">
        <f t="shared" si="59"/>
        <v>3525366.2199999969</v>
      </c>
      <c r="Q466">
        <f t="shared" si="58"/>
        <v>-12569.979999999996</v>
      </c>
    </row>
    <row r="467" spans="1:17" x14ac:dyDescent="0.25">
      <c r="A467" s="1">
        <v>44794.083333333336</v>
      </c>
      <c r="B467">
        <v>1439</v>
      </c>
      <c r="C467">
        <v>1242</v>
      </c>
      <c r="D467">
        <v>2594</v>
      </c>
      <c r="E467">
        <v>985</v>
      </c>
      <c r="F467">
        <v>4405</v>
      </c>
      <c r="G467">
        <v>8241</v>
      </c>
      <c r="H467">
        <v>0</v>
      </c>
      <c r="I467">
        <v>8241</v>
      </c>
      <c r="J467">
        <v>47260.28</v>
      </c>
      <c r="K467">
        <f t="shared" si="55"/>
        <v>39019.279999999999</v>
      </c>
      <c r="L467">
        <f t="shared" si="56"/>
        <v>5.7347749059580151</v>
      </c>
      <c r="M467">
        <f t="shared" si="53"/>
        <v>33376.049999999996</v>
      </c>
      <c r="N467">
        <f t="shared" si="54"/>
        <v>0</v>
      </c>
      <c r="O467">
        <f t="shared" si="57"/>
        <v>33376.049999999996</v>
      </c>
      <c r="P467">
        <f t="shared" si="59"/>
        <v>3511481.989999997</v>
      </c>
      <c r="Q467">
        <f t="shared" si="58"/>
        <v>-13884.230000000003</v>
      </c>
    </row>
    <row r="468" spans="1:17" x14ac:dyDescent="0.25">
      <c r="A468" s="1">
        <v>44794.125</v>
      </c>
      <c r="B468">
        <v>1934</v>
      </c>
      <c r="C468">
        <v>1107</v>
      </c>
      <c r="D468">
        <v>2926</v>
      </c>
      <c r="E468">
        <v>955</v>
      </c>
      <c r="F468">
        <v>4544</v>
      </c>
      <c r="G468">
        <v>8576</v>
      </c>
      <c r="H468">
        <v>0</v>
      </c>
      <c r="I468">
        <v>8576</v>
      </c>
      <c r="J468">
        <v>45728.26</v>
      </c>
      <c r="K468">
        <f t="shared" si="55"/>
        <v>37152.26</v>
      </c>
      <c r="L468">
        <f t="shared" si="56"/>
        <v>5.3321198694029857</v>
      </c>
      <c r="M468">
        <f t="shared" si="53"/>
        <v>34732.799999999996</v>
      </c>
      <c r="N468">
        <f t="shared" si="54"/>
        <v>0</v>
      </c>
      <c r="O468">
        <f t="shared" si="57"/>
        <v>34732.799999999996</v>
      </c>
      <c r="P468">
        <f t="shared" si="59"/>
        <v>3500486.529999997</v>
      </c>
      <c r="Q468">
        <f t="shared" si="58"/>
        <v>-10995.460000000006</v>
      </c>
    </row>
    <row r="469" spans="1:17" x14ac:dyDescent="0.25">
      <c r="A469" s="1">
        <v>44794.166666666664</v>
      </c>
      <c r="B469">
        <v>2222</v>
      </c>
      <c r="C469">
        <v>1030</v>
      </c>
      <c r="D469">
        <v>3307</v>
      </c>
      <c r="E469">
        <v>936</v>
      </c>
      <c r="F469">
        <v>4609</v>
      </c>
      <c r="G469">
        <v>8946</v>
      </c>
      <c r="H469">
        <v>0</v>
      </c>
      <c r="I469">
        <v>8946</v>
      </c>
      <c r="J469">
        <v>44666.45</v>
      </c>
      <c r="K469">
        <f t="shared" si="55"/>
        <v>35720.449999999997</v>
      </c>
      <c r="L469">
        <f t="shared" si="56"/>
        <v>4.9928962664878158</v>
      </c>
      <c r="M469">
        <f t="shared" si="53"/>
        <v>36231.299999999996</v>
      </c>
      <c r="N469">
        <f t="shared" si="54"/>
        <v>0</v>
      </c>
      <c r="O469">
        <f t="shared" si="57"/>
        <v>36231.299999999996</v>
      </c>
      <c r="P469">
        <f t="shared" si="59"/>
        <v>3492051.3799999971</v>
      </c>
      <c r="Q469">
        <f t="shared" si="58"/>
        <v>-8435.1500000000015</v>
      </c>
    </row>
    <row r="470" spans="1:17" x14ac:dyDescent="0.25">
      <c r="A470" s="1">
        <v>44794.208333333336</v>
      </c>
      <c r="B470">
        <v>2511</v>
      </c>
      <c r="C470">
        <v>910</v>
      </c>
      <c r="D470">
        <v>3535</v>
      </c>
      <c r="E470">
        <v>864</v>
      </c>
      <c r="F470">
        <v>4458</v>
      </c>
      <c r="G470">
        <v>8902</v>
      </c>
      <c r="H470">
        <v>0</v>
      </c>
      <c r="I470">
        <v>8902</v>
      </c>
      <c r="J470">
        <v>44049.66</v>
      </c>
      <c r="K470">
        <f t="shared" si="55"/>
        <v>35147.660000000003</v>
      </c>
      <c r="L470">
        <f t="shared" si="56"/>
        <v>4.9482880251628849</v>
      </c>
      <c r="M470">
        <f t="shared" si="53"/>
        <v>36053.1</v>
      </c>
      <c r="N470">
        <f t="shared" si="54"/>
        <v>0</v>
      </c>
      <c r="O470">
        <f t="shared" si="57"/>
        <v>36053.1</v>
      </c>
      <c r="P470">
        <f t="shared" si="59"/>
        <v>3484054.819999997</v>
      </c>
      <c r="Q470">
        <f t="shared" si="58"/>
        <v>-7996.5600000000049</v>
      </c>
    </row>
    <row r="471" spans="1:17" x14ac:dyDescent="0.25">
      <c r="A471" s="1">
        <v>44794.25</v>
      </c>
      <c r="B471">
        <v>2459</v>
      </c>
      <c r="C471">
        <v>782</v>
      </c>
      <c r="D471">
        <v>3482</v>
      </c>
      <c r="E471">
        <v>844</v>
      </c>
      <c r="F471">
        <v>4312</v>
      </c>
      <c r="G471">
        <v>8577</v>
      </c>
      <c r="H471">
        <v>0</v>
      </c>
      <c r="I471">
        <v>8577</v>
      </c>
      <c r="J471">
        <v>43835.81</v>
      </c>
      <c r="K471">
        <f t="shared" si="55"/>
        <v>35258.81</v>
      </c>
      <c r="L471">
        <f t="shared" si="56"/>
        <v>5.1108557770782319</v>
      </c>
      <c r="M471">
        <f t="shared" si="53"/>
        <v>34736.85</v>
      </c>
      <c r="N471">
        <f t="shared" si="54"/>
        <v>0</v>
      </c>
      <c r="O471">
        <f t="shared" si="57"/>
        <v>34736.85</v>
      </c>
      <c r="P471">
        <f t="shared" si="59"/>
        <v>3474955.8599999971</v>
      </c>
      <c r="Q471">
        <f t="shared" si="58"/>
        <v>-9098.9599999999991</v>
      </c>
    </row>
    <row r="472" spans="1:17" x14ac:dyDescent="0.25">
      <c r="A472" s="1">
        <v>44794.291666666664</v>
      </c>
      <c r="B472">
        <v>2174</v>
      </c>
      <c r="C472">
        <v>748</v>
      </c>
      <c r="D472">
        <v>3289</v>
      </c>
      <c r="E472">
        <v>774</v>
      </c>
      <c r="F472">
        <v>3987</v>
      </c>
      <c r="G472">
        <v>8024</v>
      </c>
      <c r="H472">
        <v>0</v>
      </c>
      <c r="I472">
        <v>8024</v>
      </c>
      <c r="J472">
        <v>43616.84</v>
      </c>
      <c r="K472">
        <f t="shared" si="55"/>
        <v>35592.839999999997</v>
      </c>
      <c r="L472">
        <f t="shared" si="56"/>
        <v>5.4357976071784639</v>
      </c>
      <c r="M472">
        <f t="shared" si="53"/>
        <v>32497.199999999997</v>
      </c>
      <c r="N472">
        <f t="shared" si="54"/>
        <v>0</v>
      </c>
      <c r="O472">
        <f t="shared" si="57"/>
        <v>32497.199999999997</v>
      </c>
      <c r="P472">
        <f t="shared" si="59"/>
        <v>3463836.2199999969</v>
      </c>
      <c r="Q472">
        <f t="shared" si="58"/>
        <v>-11119.64</v>
      </c>
    </row>
    <row r="473" spans="1:17" x14ac:dyDescent="0.25">
      <c r="A473" s="1">
        <v>44794.333333333336</v>
      </c>
      <c r="B473">
        <v>2021</v>
      </c>
      <c r="C473">
        <v>786</v>
      </c>
      <c r="D473">
        <v>3014</v>
      </c>
      <c r="E473">
        <v>740</v>
      </c>
      <c r="F473">
        <v>3680</v>
      </c>
      <c r="G473">
        <v>7480</v>
      </c>
      <c r="H473">
        <v>201</v>
      </c>
      <c r="I473">
        <v>7681</v>
      </c>
      <c r="J473">
        <v>43835.46</v>
      </c>
      <c r="K473">
        <f t="shared" si="55"/>
        <v>36154.46</v>
      </c>
      <c r="L473">
        <f t="shared" si="56"/>
        <v>5.7069990886603303</v>
      </c>
      <c r="M473">
        <f t="shared" si="53"/>
        <v>30294</v>
      </c>
      <c r="N473">
        <f t="shared" si="54"/>
        <v>1698.4499999999998</v>
      </c>
      <c r="O473">
        <f t="shared" si="57"/>
        <v>31992.45</v>
      </c>
      <c r="P473">
        <f t="shared" si="59"/>
        <v>3451993.2099999972</v>
      </c>
      <c r="Q473">
        <f t="shared" si="58"/>
        <v>-11843.009999999998</v>
      </c>
    </row>
    <row r="474" spans="1:17" x14ac:dyDescent="0.25">
      <c r="A474" s="1">
        <v>44794.375</v>
      </c>
      <c r="B474">
        <v>1577</v>
      </c>
      <c r="C474">
        <v>869</v>
      </c>
      <c r="D474">
        <v>2354</v>
      </c>
      <c r="E474">
        <v>699</v>
      </c>
      <c r="F474">
        <v>3811</v>
      </c>
      <c r="G474">
        <v>7033</v>
      </c>
      <c r="H474">
        <v>1616</v>
      </c>
      <c r="I474">
        <v>8649</v>
      </c>
      <c r="J474">
        <v>45891.68</v>
      </c>
      <c r="K474">
        <f t="shared" si="55"/>
        <v>37242.68</v>
      </c>
      <c r="L474">
        <f t="shared" si="56"/>
        <v>5.3060099433460515</v>
      </c>
      <c r="M474">
        <f t="shared" si="53"/>
        <v>28483.649999999998</v>
      </c>
      <c r="N474">
        <f t="shared" si="54"/>
        <v>13655.199999999999</v>
      </c>
      <c r="O474">
        <f t="shared" si="57"/>
        <v>42138.85</v>
      </c>
      <c r="P474">
        <f t="shared" si="59"/>
        <v>3448240.3799999971</v>
      </c>
      <c r="Q474">
        <f t="shared" si="58"/>
        <v>-3752.8300000000017</v>
      </c>
    </row>
    <row r="475" spans="1:17" x14ac:dyDescent="0.25">
      <c r="A475" s="1">
        <v>44794.416666666664</v>
      </c>
      <c r="B475">
        <v>1488</v>
      </c>
      <c r="C475">
        <v>940</v>
      </c>
      <c r="D475">
        <v>2215</v>
      </c>
      <c r="E475">
        <v>785</v>
      </c>
      <c r="F475">
        <v>3766</v>
      </c>
      <c r="G475">
        <v>6921</v>
      </c>
      <c r="H475">
        <v>3467</v>
      </c>
      <c r="I475">
        <v>10388</v>
      </c>
      <c r="J475">
        <v>49228.21</v>
      </c>
      <c r="K475">
        <f t="shared" si="55"/>
        <v>38840.21</v>
      </c>
      <c r="L475">
        <f t="shared" si="56"/>
        <v>4.738949749711205</v>
      </c>
      <c r="M475">
        <f t="shared" si="53"/>
        <v>28030.05</v>
      </c>
      <c r="N475">
        <f t="shared" si="54"/>
        <v>29296.149999999998</v>
      </c>
      <c r="O475">
        <f t="shared" si="57"/>
        <v>57326.2</v>
      </c>
      <c r="P475">
        <f t="shared" si="59"/>
        <v>3456338.3699999973</v>
      </c>
      <c r="Q475">
        <f t="shared" si="58"/>
        <v>8097.989999999998</v>
      </c>
    </row>
    <row r="476" spans="1:17" x14ac:dyDescent="0.25">
      <c r="A476" s="1">
        <v>44794.458333333336</v>
      </c>
      <c r="B476">
        <v>1385</v>
      </c>
      <c r="C476">
        <v>843</v>
      </c>
      <c r="D476">
        <v>2281</v>
      </c>
      <c r="E476">
        <v>902</v>
      </c>
      <c r="F476">
        <v>3492</v>
      </c>
      <c r="G476">
        <v>6616</v>
      </c>
      <c r="H476">
        <v>4323</v>
      </c>
      <c r="I476">
        <v>10939</v>
      </c>
      <c r="J476">
        <v>52299.98</v>
      </c>
      <c r="K476">
        <f t="shared" si="55"/>
        <v>41360.980000000003</v>
      </c>
      <c r="L476">
        <f t="shared" si="56"/>
        <v>4.7810567693573454</v>
      </c>
      <c r="M476">
        <f t="shared" si="53"/>
        <v>26794.799999999999</v>
      </c>
      <c r="N476">
        <f t="shared" si="54"/>
        <v>36529.35</v>
      </c>
      <c r="O476">
        <f t="shared" si="57"/>
        <v>63324.149999999994</v>
      </c>
      <c r="P476">
        <f t="shared" si="59"/>
        <v>3467362.5399999972</v>
      </c>
      <c r="Q476">
        <f t="shared" si="58"/>
        <v>11024.169999999991</v>
      </c>
    </row>
    <row r="477" spans="1:17" x14ac:dyDescent="0.25">
      <c r="A477" s="1">
        <v>44794.5</v>
      </c>
      <c r="B477">
        <v>2116</v>
      </c>
      <c r="C477">
        <v>718</v>
      </c>
      <c r="D477">
        <v>2931</v>
      </c>
      <c r="E477">
        <v>1067</v>
      </c>
      <c r="F477">
        <v>3056</v>
      </c>
      <c r="G477">
        <v>6705</v>
      </c>
      <c r="H477">
        <v>5211</v>
      </c>
      <c r="I477">
        <v>11916</v>
      </c>
      <c r="J477">
        <v>54690.58</v>
      </c>
      <c r="K477">
        <f t="shared" si="55"/>
        <v>42774.58</v>
      </c>
      <c r="L477">
        <f t="shared" si="56"/>
        <v>4.5896760657938911</v>
      </c>
      <c r="M477">
        <f t="shared" si="53"/>
        <v>27155.25</v>
      </c>
      <c r="N477">
        <f t="shared" si="54"/>
        <v>44032.95</v>
      </c>
      <c r="O477">
        <f t="shared" si="57"/>
        <v>71188.2</v>
      </c>
      <c r="P477">
        <f t="shared" si="59"/>
        <v>3483860.1599999974</v>
      </c>
      <c r="Q477">
        <f t="shared" si="58"/>
        <v>16497.619999999995</v>
      </c>
    </row>
    <row r="478" spans="1:17" x14ac:dyDescent="0.25">
      <c r="A478" s="1">
        <v>44794.541666666664</v>
      </c>
      <c r="B478">
        <v>2685</v>
      </c>
      <c r="C478">
        <v>605</v>
      </c>
      <c r="D478">
        <v>3435</v>
      </c>
      <c r="E478">
        <v>1243</v>
      </c>
      <c r="F478">
        <v>2749</v>
      </c>
      <c r="G478">
        <v>6789</v>
      </c>
      <c r="H478">
        <v>6091</v>
      </c>
      <c r="I478">
        <v>12880</v>
      </c>
      <c r="J478">
        <v>56799.57</v>
      </c>
      <c r="K478">
        <f t="shared" si="55"/>
        <v>43919.57</v>
      </c>
      <c r="L478">
        <f t="shared" si="56"/>
        <v>4.4099045031055901</v>
      </c>
      <c r="M478">
        <f t="shared" si="53"/>
        <v>27495.449999999997</v>
      </c>
      <c r="N478">
        <f t="shared" si="54"/>
        <v>51468.95</v>
      </c>
      <c r="O478">
        <f t="shared" si="57"/>
        <v>78964.399999999994</v>
      </c>
      <c r="P478">
        <f t="shared" si="59"/>
        <v>3506024.9899999974</v>
      </c>
      <c r="Q478">
        <f t="shared" si="58"/>
        <v>22164.829999999994</v>
      </c>
    </row>
    <row r="479" spans="1:17" x14ac:dyDescent="0.25">
      <c r="A479" s="1">
        <v>44794.583333333336</v>
      </c>
      <c r="B479">
        <v>3120</v>
      </c>
      <c r="C479">
        <v>371</v>
      </c>
      <c r="D479">
        <v>3789</v>
      </c>
      <c r="E479">
        <v>1367</v>
      </c>
      <c r="F479">
        <v>2464</v>
      </c>
      <c r="G479">
        <v>6624</v>
      </c>
      <c r="H479">
        <v>6499</v>
      </c>
      <c r="I479">
        <v>13123</v>
      </c>
      <c r="J479">
        <v>59089.4</v>
      </c>
      <c r="K479">
        <f t="shared" si="55"/>
        <v>45966.400000000001</v>
      </c>
      <c r="L479">
        <f t="shared" si="56"/>
        <v>4.5027356549569459</v>
      </c>
      <c r="M479">
        <f t="shared" si="53"/>
        <v>26827.199999999997</v>
      </c>
      <c r="N479">
        <f t="shared" si="54"/>
        <v>54916.549999999996</v>
      </c>
      <c r="O479">
        <f t="shared" si="57"/>
        <v>81743.75</v>
      </c>
      <c r="P479">
        <f t="shared" si="59"/>
        <v>3528679.3399999975</v>
      </c>
      <c r="Q479">
        <f t="shared" si="58"/>
        <v>22654.35</v>
      </c>
    </row>
    <row r="480" spans="1:17" x14ac:dyDescent="0.25">
      <c r="A480" s="1">
        <v>44794.625</v>
      </c>
      <c r="B480">
        <v>3102</v>
      </c>
      <c r="C480">
        <v>290</v>
      </c>
      <c r="D480">
        <v>3751</v>
      </c>
      <c r="E480">
        <v>1363</v>
      </c>
      <c r="F480">
        <v>2357</v>
      </c>
      <c r="G480">
        <v>6398</v>
      </c>
      <c r="H480">
        <v>6908</v>
      </c>
      <c r="I480">
        <v>13306</v>
      </c>
      <c r="J480">
        <v>61182.76</v>
      </c>
      <c r="K480">
        <f t="shared" si="55"/>
        <v>47876.76</v>
      </c>
      <c r="L480">
        <f t="shared" si="56"/>
        <v>4.5981331730046593</v>
      </c>
      <c r="M480">
        <f t="shared" si="53"/>
        <v>25911.899999999998</v>
      </c>
      <c r="N480">
        <f t="shared" si="54"/>
        <v>58372.6</v>
      </c>
      <c r="O480">
        <f t="shared" si="57"/>
        <v>84284.5</v>
      </c>
      <c r="P480">
        <f t="shared" si="59"/>
        <v>3551781.0799999977</v>
      </c>
      <c r="Q480">
        <f t="shared" si="58"/>
        <v>23101.739999999998</v>
      </c>
    </row>
    <row r="481" spans="1:17" x14ac:dyDescent="0.25">
      <c r="A481" s="1">
        <v>44794.666666666664</v>
      </c>
      <c r="B481">
        <v>3163</v>
      </c>
      <c r="C481">
        <v>345</v>
      </c>
      <c r="D481">
        <v>3969</v>
      </c>
      <c r="E481">
        <v>1265</v>
      </c>
      <c r="F481">
        <v>2552</v>
      </c>
      <c r="G481">
        <v>6866</v>
      </c>
      <c r="H481">
        <v>6339</v>
      </c>
      <c r="I481">
        <v>13205</v>
      </c>
      <c r="J481">
        <v>62172.22</v>
      </c>
      <c r="K481">
        <f t="shared" si="55"/>
        <v>48967.22</v>
      </c>
      <c r="L481">
        <f t="shared" si="56"/>
        <v>4.7082332449829609</v>
      </c>
      <c r="M481">
        <f t="shared" si="53"/>
        <v>27807.3</v>
      </c>
      <c r="N481">
        <f t="shared" si="54"/>
        <v>53564.549999999996</v>
      </c>
      <c r="O481">
        <f t="shared" si="57"/>
        <v>81371.849999999991</v>
      </c>
      <c r="P481">
        <f t="shared" si="59"/>
        <v>3570980.7099999976</v>
      </c>
      <c r="Q481">
        <f t="shared" si="58"/>
        <v>19199.62999999999</v>
      </c>
    </row>
    <row r="482" spans="1:17" x14ac:dyDescent="0.25">
      <c r="A482" s="1">
        <v>44794.708333333336</v>
      </c>
      <c r="B482">
        <v>3174</v>
      </c>
      <c r="C482">
        <v>388</v>
      </c>
      <c r="D482">
        <v>4368</v>
      </c>
      <c r="E482">
        <v>1197</v>
      </c>
      <c r="F482">
        <v>2464</v>
      </c>
      <c r="G482">
        <v>7219</v>
      </c>
      <c r="H482">
        <v>5496</v>
      </c>
      <c r="I482">
        <v>12715</v>
      </c>
      <c r="J482">
        <v>62474.29</v>
      </c>
      <c r="K482">
        <f t="shared" si="55"/>
        <v>49759.29</v>
      </c>
      <c r="L482">
        <f t="shared" si="56"/>
        <v>4.9134321667322061</v>
      </c>
      <c r="M482">
        <f t="shared" si="53"/>
        <v>29236.949999999997</v>
      </c>
      <c r="N482">
        <f t="shared" si="54"/>
        <v>46441.2</v>
      </c>
      <c r="O482">
        <f t="shared" si="57"/>
        <v>75678.149999999994</v>
      </c>
      <c r="P482">
        <f t="shared" si="59"/>
        <v>3584184.5699999975</v>
      </c>
      <c r="Q482">
        <f t="shared" si="58"/>
        <v>13203.859999999993</v>
      </c>
    </row>
    <row r="483" spans="1:17" x14ac:dyDescent="0.25">
      <c r="A483" s="1">
        <v>44794.75</v>
      </c>
      <c r="B483">
        <v>3085</v>
      </c>
      <c r="C483">
        <v>449</v>
      </c>
      <c r="D483">
        <v>4636</v>
      </c>
      <c r="E483">
        <v>1128</v>
      </c>
      <c r="F483">
        <v>2703</v>
      </c>
      <c r="G483">
        <v>7788</v>
      </c>
      <c r="H483">
        <v>4788</v>
      </c>
      <c r="I483">
        <v>12576</v>
      </c>
      <c r="J483">
        <v>62608.57</v>
      </c>
      <c r="K483">
        <f t="shared" si="55"/>
        <v>50032.57</v>
      </c>
      <c r="L483">
        <f t="shared" si="56"/>
        <v>4.9784168256997452</v>
      </c>
      <c r="M483">
        <f t="shared" si="53"/>
        <v>31541.399999999998</v>
      </c>
      <c r="N483">
        <f t="shared" si="54"/>
        <v>40458.6</v>
      </c>
      <c r="O483">
        <f t="shared" si="57"/>
        <v>72000</v>
      </c>
      <c r="P483">
        <f t="shared" si="59"/>
        <v>3593575.9999999977</v>
      </c>
      <c r="Q483">
        <f t="shared" si="58"/>
        <v>9391.43</v>
      </c>
    </row>
    <row r="484" spans="1:17" x14ac:dyDescent="0.25">
      <c r="A484" s="1">
        <v>44794.791666666664</v>
      </c>
      <c r="B484">
        <v>3269</v>
      </c>
      <c r="C484">
        <v>431</v>
      </c>
      <c r="D484">
        <v>5203</v>
      </c>
      <c r="E484">
        <v>1096</v>
      </c>
      <c r="F484">
        <v>2968</v>
      </c>
      <c r="G484">
        <v>8602</v>
      </c>
      <c r="H484">
        <v>3764</v>
      </c>
      <c r="I484">
        <v>12366</v>
      </c>
      <c r="J484">
        <v>61857.46</v>
      </c>
      <c r="K484">
        <f t="shared" si="55"/>
        <v>49491.46</v>
      </c>
      <c r="L484">
        <f t="shared" si="56"/>
        <v>5.0022206048843607</v>
      </c>
      <c r="M484">
        <f t="shared" si="53"/>
        <v>34838.1</v>
      </c>
      <c r="N484">
        <f t="shared" si="54"/>
        <v>31805.799999999996</v>
      </c>
      <c r="O484">
        <f t="shared" si="57"/>
        <v>66643.899999999994</v>
      </c>
      <c r="P484">
        <f t="shared" si="59"/>
        <v>3598362.4399999976</v>
      </c>
      <c r="Q484">
        <f t="shared" si="58"/>
        <v>4786.4399999999951</v>
      </c>
    </row>
    <row r="485" spans="1:17" x14ac:dyDescent="0.25">
      <c r="A485" s="1">
        <v>44794.833333333336</v>
      </c>
      <c r="B485">
        <v>2941</v>
      </c>
      <c r="C485">
        <v>488</v>
      </c>
      <c r="D485">
        <v>4974</v>
      </c>
      <c r="E485">
        <v>952</v>
      </c>
      <c r="F485">
        <v>3514</v>
      </c>
      <c r="G485">
        <v>8976</v>
      </c>
      <c r="H485">
        <v>1293</v>
      </c>
      <c r="I485">
        <v>10269</v>
      </c>
      <c r="J485">
        <v>60537.62</v>
      </c>
      <c r="K485">
        <f t="shared" si="55"/>
        <v>50268.62</v>
      </c>
      <c r="L485">
        <f t="shared" si="56"/>
        <v>5.8951816145681182</v>
      </c>
      <c r="M485">
        <f t="shared" si="53"/>
        <v>36352.799999999996</v>
      </c>
      <c r="N485">
        <f t="shared" si="54"/>
        <v>10925.849999999999</v>
      </c>
      <c r="O485">
        <f t="shared" si="57"/>
        <v>47278.649999999994</v>
      </c>
      <c r="P485">
        <f t="shared" si="59"/>
        <v>3585103.4699999974</v>
      </c>
      <c r="Q485">
        <f t="shared" si="58"/>
        <v>-13258.970000000008</v>
      </c>
    </row>
    <row r="486" spans="1:17" x14ac:dyDescent="0.25">
      <c r="A486" s="1">
        <v>44794.875</v>
      </c>
      <c r="B486">
        <v>2557</v>
      </c>
      <c r="C486">
        <v>725</v>
      </c>
      <c r="D486">
        <v>4518</v>
      </c>
      <c r="E486">
        <v>845</v>
      </c>
      <c r="F486">
        <v>3676</v>
      </c>
      <c r="G486">
        <v>8918</v>
      </c>
      <c r="H486">
        <v>22</v>
      </c>
      <c r="I486">
        <v>8940</v>
      </c>
      <c r="J486">
        <v>59747.11</v>
      </c>
      <c r="K486">
        <f t="shared" si="55"/>
        <v>50807.11</v>
      </c>
      <c r="L486">
        <f t="shared" si="56"/>
        <v>6.6831219239373603</v>
      </c>
      <c r="M486">
        <f t="shared" si="53"/>
        <v>36117.9</v>
      </c>
      <c r="N486">
        <f t="shared" si="54"/>
        <v>185.89999999999998</v>
      </c>
      <c r="O486">
        <f t="shared" si="57"/>
        <v>36303.800000000003</v>
      </c>
      <c r="P486">
        <f t="shared" si="59"/>
        <v>3561660.1599999974</v>
      </c>
      <c r="Q486">
        <f t="shared" si="58"/>
        <v>-23443.309999999998</v>
      </c>
    </row>
    <row r="487" spans="1:17" x14ac:dyDescent="0.25">
      <c r="A487" s="1">
        <v>44794.916666666664</v>
      </c>
      <c r="B487">
        <v>1895</v>
      </c>
      <c r="C487">
        <v>870</v>
      </c>
      <c r="D487">
        <v>3899</v>
      </c>
      <c r="E487">
        <v>741</v>
      </c>
      <c r="F487">
        <v>3464</v>
      </c>
      <c r="G487">
        <v>8233</v>
      </c>
      <c r="H487">
        <v>0</v>
      </c>
      <c r="I487">
        <v>8233</v>
      </c>
      <c r="J487">
        <v>57849.41</v>
      </c>
      <c r="K487">
        <f t="shared" si="55"/>
        <v>49616.41</v>
      </c>
      <c r="L487">
        <f t="shared" si="56"/>
        <v>7.0265286043969395</v>
      </c>
      <c r="M487">
        <f t="shared" si="53"/>
        <v>33343.65</v>
      </c>
      <c r="N487">
        <f t="shared" si="54"/>
        <v>0</v>
      </c>
      <c r="O487">
        <f t="shared" si="57"/>
        <v>33343.65</v>
      </c>
      <c r="P487">
        <f t="shared" si="59"/>
        <v>3537154.3999999976</v>
      </c>
      <c r="Q487">
        <f t="shared" si="58"/>
        <v>-24505.760000000002</v>
      </c>
    </row>
    <row r="488" spans="1:17" x14ac:dyDescent="0.25">
      <c r="A488" s="1">
        <v>44794.958333333336</v>
      </c>
      <c r="B488">
        <v>1557</v>
      </c>
      <c r="C488">
        <v>873</v>
      </c>
      <c r="D488">
        <v>3548</v>
      </c>
      <c r="E488">
        <v>485</v>
      </c>
      <c r="F488">
        <v>3073</v>
      </c>
      <c r="G488">
        <v>7494</v>
      </c>
      <c r="H488">
        <v>0</v>
      </c>
      <c r="I488">
        <v>7494</v>
      </c>
      <c r="J488">
        <v>54645.09</v>
      </c>
      <c r="K488">
        <f t="shared" si="55"/>
        <v>47151.09</v>
      </c>
      <c r="L488">
        <f t="shared" si="56"/>
        <v>7.2918454763811047</v>
      </c>
      <c r="M488">
        <f t="shared" si="53"/>
        <v>30350.699999999997</v>
      </c>
      <c r="N488">
        <f t="shared" si="54"/>
        <v>0</v>
      </c>
      <c r="O488">
        <f t="shared" si="57"/>
        <v>30350.699999999997</v>
      </c>
      <c r="P488">
        <f t="shared" si="59"/>
        <v>3512860.0099999974</v>
      </c>
      <c r="Q488">
        <f t="shared" si="58"/>
        <v>-24294.39</v>
      </c>
    </row>
    <row r="489" spans="1:17" x14ac:dyDescent="0.25">
      <c r="A489" s="1">
        <v>44795</v>
      </c>
      <c r="B489">
        <v>1623</v>
      </c>
      <c r="C489">
        <v>911</v>
      </c>
      <c r="D489">
        <v>3491</v>
      </c>
      <c r="E489">
        <v>365</v>
      </c>
      <c r="F489">
        <v>2883</v>
      </c>
      <c r="G489">
        <v>7285</v>
      </c>
      <c r="H489">
        <v>0</v>
      </c>
      <c r="I489">
        <v>7285</v>
      </c>
      <c r="J489">
        <v>51110.86</v>
      </c>
      <c r="K489">
        <f t="shared" si="55"/>
        <v>43825.86</v>
      </c>
      <c r="L489">
        <f t="shared" si="56"/>
        <v>7.01590391214825</v>
      </c>
      <c r="M489">
        <f t="shared" si="53"/>
        <v>29504.25</v>
      </c>
      <c r="N489">
        <f t="shared" si="54"/>
        <v>0</v>
      </c>
      <c r="O489">
        <f t="shared" si="57"/>
        <v>29504.25</v>
      </c>
      <c r="P489">
        <f t="shared" si="59"/>
        <v>3491253.3999999976</v>
      </c>
      <c r="Q489">
        <f t="shared" si="58"/>
        <v>-21606.61</v>
      </c>
    </row>
    <row r="490" spans="1:17" x14ac:dyDescent="0.25">
      <c r="A490" s="1">
        <v>44795.041666666664</v>
      </c>
      <c r="B490">
        <v>1911</v>
      </c>
      <c r="C490">
        <v>840</v>
      </c>
      <c r="D490">
        <v>3753</v>
      </c>
      <c r="E490">
        <v>379</v>
      </c>
      <c r="F490">
        <v>2927</v>
      </c>
      <c r="G490">
        <v>7520</v>
      </c>
      <c r="H490">
        <v>0</v>
      </c>
      <c r="I490">
        <v>7520</v>
      </c>
      <c r="J490">
        <v>48421.26</v>
      </c>
      <c r="K490">
        <f t="shared" si="55"/>
        <v>40901.26</v>
      </c>
      <c r="L490">
        <f t="shared" si="56"/>
        <v>6.4389973404255318</v>
      </c>
      <c r="M490">
        <f t="shared" si="53"/>
        <v>30456</v>
      </c>
      <c r="N490">
        <f t="shared" si="54"/>
        <v>0</v>
      </c>
      <c r="O490">
        <f t="shared" si="57"/>
        <v>30456</v>
      </c>
      <c r="P490">
        <f t="shared" si="59"/>
        <v>3473288.1399999978</v>
      </c>
      <c r="Q490">
        <f t="shared" si="58"/>
        <v>-17965.260000000002</v>
      </c>
    </row>
    <row r="491" spans="1:17" x14ac:dyDescent="0.25">
      <c r="A491" s="1">
        <v>44795.083333333336</v>
      </c>
      <c r="B491">
        <v>2153</v>
      </c>
      <c r="C491">
        <v>796</v>
      </c>
      <c r="D491">
        <v>3857</v>
      </c>
      <c r="E491">
        <v>382</v>
      </c>
      <c r="F491">
        <v>2906</v>
      </c>
      <c r="G491">
        <v>7559</v>
      </c>
      <c r="H491">
        <v>0</v>
      </c>
      <c r="I491">
        <v>7559</v>
      </c>
      <c r="J491">
        <v>46457.09</v>
      </c>
      <c r="K491">
        <f t="shared" si="55"/>
        <v>38898.089999999997</v>
      </c>
      <c r="L491">
        <f t="shared" si="56"/>
        <v>6.1459306786611982</v>
      </c>
      <c r="M491">
        <f t="shared" si="53"/>
        <v>30613.949999999997</v>
      </c>
      <c r="N491">
        <f t="shared" si="54"/>
        <v>0</v>
      </c>
      <c r="O491">
        <f t="shared" si="57"/>
        <v>30613.949999999997</v>
      </c>
      <c r="P491">
        <f t="shared" si="59"/>
        <v>3457444.9999999977</v>
      </c>
      <c r="Q491">
        <f t="shared" si="58"/>
        <v>-15843.14</v>
      </c>
    </row>
    <row r="492" spans="1:17" x14ac:dyDescent="0.25">
      <c r="A492" s="1">
        <v>44795.125</v>
      </c>
      <c r="B492">
        <v>2223</v>
      </c>
      <c r="C492">
        <v>753</v>
      </c>
      <c r="D492">
        <v>3937</v>
      </c>
      <c r="E492">
        <v>379</v>
      </c>
      <c r="F492">
        <v>3336</v>
      </c>
      <c r="G492">
        <v>8027</v>
      </c>
      <c r="H492">
        <v>0</v>
      </c>
      <c r="I492">
        <v>8027</v>
      </c>
      <c r="J492">
        <v>45324.89</v>
      </c>
      <c r="K492">
        <f t="shared" si="55"/>
        <v>37297.89</v>
      </c>
      <c r="L492">
        <f t="shared" si="56"/>
        <v>5.6465541298118849</v>
      </c>
      <c r="M492">
        <f t="shared" si="53"/>
        <v>32509.35</v>
      </c>
      <c r="N492">
        <f t="shared" si="54"/>
        <v>0</v>
      </c>
      <c r="O492">
        <f t="shared" si="57"/>
        <v>32509.35</v>
      </c>
      <c r="P492">
        <f t="shared" si="59"/>
        <v>3444629.4599999976</v>
      </c>
      <c r="Q492">
        <f t="shared" si="58"/>
        <v>-12815.54</v>
      </c>
    </row>
    <row r="493" spans="1:17" x14ac:dyDescent="0.25">
      <c r="A493" s="1">
        <v>44795.166666666664</v>
      </c>
      <c r="B493">
        <v>2096</v>
      </c>
      <c r="C493">
        <v>804</v>
      </c>
      <c r="D493">
        <v>3848</v>
      </c>
      <c r="E493">
        <v>400</v>
      </c>
      <c r="F493">
        <v>3500</v>
      </c>
      <c r="G493">
        <v>8152</v>
      </c>
      <c r="H493">
        <v>0</v>
      </c>
      <c r="I493">
        <v>8152</v>
      </c>
      <c r="J493">
        <v>44986.35</v>
      </c>
      <c r="K493">
        <f t="shared" si="55"/>
        <v>36834.35</v>
      </c>
      <c r="L493">
        <f t="shared" si="56"/>
        <v>5.5184433267909716</v>
      </c>
      <c r="M493">
        <f t="shared" si="53"/>
        <v>33015.599999999999</v>
      </c>
      <c r="N493">
        <f t="shared" si="54"/>
        <v>0</v>
      </c>
      <c r="O493">
        <f t="shared" si="57"/>
        <v>33015.599999999999</v>
      </c>
      <c r="P493">
        <f t="shared" si="59"/>
        <v>3432658.7099999976</v>
      </c>
      <c r="Q493">
        <f t="shared" si="58"/>
        <v>-11970.75</v>
      </c>
    </row>
    <row r="494" spans="1:17" x14ac:dyDescent="0.25">
      <c r="A494" s="1">
        <v>44795.208333333336</v>
      </c>
      <c r="B494">
        <v>1805</v>
      </c>
      <c r="C494">
        <v>843</v>
      </c>
      <c r="D494">
        <v>3575</v>
      </c>
      <c r="E494">
        <v>488</v>
      </c>
      <c r="F494">
        <v>3325</v>
      </c>
      <c r="G494">
        <v>7743</v>
      </c>
      <c r="H494">
        <v>0</v>
      </c>
      <c r="I494">
        <v>7743</v>
      </c>
      <c r="J494">
        <v>44979.65</v>
      </c>
      <c r="K494">
        <f t="shared" si="55"/>
        <v>37236.65</v>
      </c>
      <c r="L494">
        <f t="shared" si="56"/>
        <v>5.8090727108355935</v>
      </c>
      <c r="M494">
        <f t="shared" si="53"/>
        <v>31359.149999999998</v>
      </c>
      <c r="N494">
        <f t="shared" si="54"/>
        <v>0</v>
      </c>
      <c r="O494">
        <f t="shared" si="57"/>
        <v>31359.149999999998</v>
      </c>
      <c r="P494">
        <f t="shared" si="59"/>
        <v>3419038.2099999976</v>
      </c>
      <c r="Q494">
        <f t="shared" si="58"/>
        <v>-13620.500000000004</v>
      </c>
    </row>
    <row r="495" spans="1:17" x14ac:dyDescent="0.25">
      <c r="A495" s="1">
        <v>44795.25</v>
      </c>
      <c r="B495">
        <v>1359</v>
      </c>
      <c r="C495">
        <v>814</v>
      </c>
      <c r="D495">
        <v>2891</v>
      </c>
      <c r="E495">
        <v>649</v>
      </c>
      <c r="F495">
        <v>3958</v>
      </c>
      <c r="G495">
        <v>7663</v>
      </c>
      <c r="H495">
        <v>0</v>
      </c>
      <c r="I495">
        <v>7663</v>
      </c>
      <c r="J495">
        <v>46250.5</v>
      </c>
      <c r="K495">
        <f t="shared" si="55"/>
        <v>38587.5</v>
      </c>
      <c r="L495">
        <f t="shared" si="56"/>
        <v>6.0355604854495626</v>
      </c>
      <c r="M495">
        <f t="shared" si="53"/>
        <v>31035.149999999998</v>
      </c>
      <c r="N495">
        <f t="shared" si="54"/>
        <v>0</v>
      </c>
      <c r="O495">
        <f t="shared" si="57"/>
        <v>31035.149999999998</v>
      </c>
      <c r="P495">
        <f t="shared" si="59"/>
        <v>3403822.8599999975</v>
      </c>
      <c r="Q495">
        <f t="shared" si="58"/>
        <v>-15215.350000000002</v>
      </c>
    </row>
    <row r="496" spans="1:17" x14ac:dyDescent="0.25">
      <c r="A496" s="1">
        <v>44795.291666666664</v>
      </c>
      <c r="B496">
        <v>1104</v>
      </c>
      <c r="C496">
        <v>997</v>
      </c>
      <c r="D496">
        <v>2335</v>
      </c>
      <c r="E496">
        <v>885</v>
      </c>
      <c r="F496">
        <v>4896</v>
      </c>
      <c r="G496">
        <v>8227</v>
      </c>
      <c r="H496">
        <v>0</v>
      </c>
      <c r="I496">
        <v>8227</v>
      </c>
      <c r="J496">
        <v>48456.74</v>
      </c>
      <c r="K496">
        <f t="shared" si="55"/>
        <v>40229.74</v>
      </c>
      <c r="L496">
        <f t="shared" si="56"/>
        <v>5.8899647502127142</v>
      </c>
      <c r="M496">
        <f t="shared" si="53"/>
        <v>33319.35</v>
      </c>
      <c r="N496">
        <f t="shared" si="54"/>
        <v>0</v>
      </c>
      <c r="O496">
        <f t="shared" si="57"/>
        <v>33319.35</v>
      </c>
      <c r="P496">
        <f t="shared" si="59"/>
        <v>3388685.4699999974</v>
      </c>
      <c r="Q496">
        <f t="shared" si="58"/>
        <v>-15137.39</v>
      </c>
    </row>
    <row r="497" spans="1:17" x14ac:dyDescent="0.25">
      <c r="A497" s="1">
        <v>44795.333333333336</v>
      </c>
      <c r="B497">
        <v>991</v>
      </c>
      <c r="C497">
        <v>1076</v>
      </c>
      <c r="D497">
        <v>2260</v>
      </c>
      <c r="E497">
        <v>1003</v>
      </c>
      <c r="F497">
        <v>5087</v>
      </c>
      <c r="G497">
        <v>8424</v>
      </c>
      <c r="H497">
        <v>155</v>
      </c>
      <c r="I497">
        <v>8579</v>
      </c>
      <c r="J497">
        <v>49185.54</v>
      </c>
      <c r="K497">
        <f t="shared" si="55"/>
        <v>40606.54</v>
      </c>
      <c r="L497">
        <f t="shared" si="56"/>
        <v>5.7332486303765009</v>
      </c>
      <c r="M497">
        <f t="shared" si="53"/>
        <v>34117.199999999997</v>
      </c>
      <c r="N497">
        <f t="shared" si="54"/>
        <v>1309.75</v>
      </c>
      <c r="O497">
        <f t="shared" si="57"/>
        <v>35426.949999999997</v>
      </c>
      <c r="P497">
        <f t="shared" si="59"/>
        <v>3374926.8799999976</v>
      </c>
      <c r="Q497">
        <f t="shared" si="58"/>
        <v>-13758.590000000004</v>
      </c>
    </row>
    <row r="498" spans="1:17" x14ac:dyDescent="0.25">
      <c r="A498" s="1">
        <v>44795.375</v>
      </c>
      <c r="B498">
        <v>1009</v>
      </c>
      <c r="C498">
        <v>1125</v>
      </c>
      <c r="D498">
        <v>2497</v>
      </c>
      <c r="E498">
        <v>1095</v>
      </c>
      <c r="F498">
        <v>5326</v>
      </c>
      <c r="G498">
        <v>8948</v>
      </c>
      <c r="H498">
        <v>1218</v>
      </c>
      <c r="I498">
        <v>10166</v>
      </c>
      <c r="J498">
        <v>50265.8</v>
      </c>
      <c r="K498">
        <f t="shared" si="55"/>
        <v>40099.800000000003</v>
      </c>
      <c r="L498">
        <f t="shared" si="56"/>
        <v>4.9445012787723792</v>
      </c>
      <c r="M498">
        <f t="shared" si="53"/>
        <v>36239.4</v>
      </c>
      <c r="N498">
        <f t="shared" si="54"/>
        <v>10292.099999999999</v>
      </c>
      <c r="O498">
        <f t="shared" si="57"/>
        <v>46531.5</v>
      </c>
      <c r="P498">
        <f t="shared" si="59"/>
        <v>3371192.5799999977</v>
      </c>
      <c r="Q498">
        <f t="shared" si="58"/>
        <v>-3734.3000000000029</v>
      </c>
    </row>
    <row r="499" spans="1:17" x14ac:dyDescent="0.25">
      <c r="A499" s="1">
        <v>44795.416666666664</v>
      </c>
      <c r="B499">
        <v>2154</v>
      </c>
      <c r="C499">
        <v>1148</v>
      </c>
      <c r="D499">
        <v>3899</v>
      </c>
      <c r="E499">
        <v>1122</v>
      </c>
      <c r="F499">
        <v>5428</v>
      </c>
      <c r="G499">
        <v>10475</v>
      </c>
      <c r="H499">
        <v>2443</v>
      </c>
      <c r="I499">
        <v>12918</v>
      </c>
      <c r="J499">
        <v>52388.41</v>
      </c>
      <c r="K499">
        <f t="shared" si="55"/>
        <v>39470.410000000003</v>
      </c>
      <c r="L499">
        <f t="shared" si="56"/>
        <v>4.0554582752748107</v>
      </c>
      <c r="M499">
        <f t="shared" si="53"/>
        <v>42423.75</v>
      </c>
      <c r="N499">
        <f t="shared" si="54"/>
        <v>20643.349999999999</v>
      </c>
      <c r="O499">
        <f t="shared" si="57"/>
        <v>63067.1</v>
      </c>
      <c r="P499">
        <f t="shared" si="59"/>
        <v>3381871.2699999977</v>
      </c>
      <c r="Q499">
        <f t="shared" si="58"/>
        <v>10678.689999999995</v>
      </c>
    </row>
    <row r="500" spans="1:17" x14ac:dyDescent="0.25">
      <c r="A500" s="1">
        <v>44795.458333333336</v>
      </c>
      <c r="B500">
        <v>2646</v>
      </c>
      <c r="C500">
        <v>999</v>
      </c>
      <c r="D500">
        <v>4343</v>
      </c>
      <c r="E500">
        <v>996</v>
      </c>
      <c r="F500">
        <v>5482</v>
      </c>
      <c r="G500">
        <v>10824</v>
      </c>
      <c r="H500">
        <v>3628</v>
      </c>
      <c r="I500">
        <v>14452</v>
      </c>
      <c r="J500">
        <v>54796.28</v>
      </c>
      <c r="K500">
        <f t="shared" si="55"/>
        <v>40344.28</v>
      </c>
      <c r="L500">
        <f t="shared" si="56"/>
        <v>3.791605314143371</v>
      </c>
      <c r="M500">
        <f t="shared" si="53"/>
        <v>43837.2</v>
      </c>
      <c r="N500">
        <f t="shared" si="54"/>
        <v>30656.6</v>
      </c>
      <c r="O500">
        <f t="shared" si="57"/>
        <v>74493.799999999988</v>
      </c>
      <c r="P500">
        <f t="shared" si="59"/>
        <v>3401568.7899999977</v>
      </c>
      <c r="Q500">
        <f t="shared" si="58"/>
        <v>19697.51999999999</v>
      </c>
    </row>
    <row r="501" spans="1:17" x14ac:dyDescent="0.25">
      <c r="A501" s="1">
        <v>44795.5</v>
      </c>
      <c r="B501">
        <v>2433</v>
      </c>
      <c r="C501">
        <v>744</v>
      </c>
      <c r="D501">
        <v>3906</v>
      </c>
      <c r="E501">
        <v>996</v>
      </c>
      <c r="F501">
        <v>5443</v>
      </c>
      <c r="G501">
        <v>10093</v>
      </c>
      <c r="H501">
        <v>4929</v>
      </c>
      <c r="I501">
        <v>15022</v>
      </c>
      <c r="J501">
        <v>56866.239999999998</v>
      </c>
      <c r="K501">
        <f t="shared" si="55"/>
        <v>41844.239999999998</v>
      </c>
      <c r="L501">
        <f t="shared" si="56"/>
        <v>3.7855305551857277</v>
      </c>
      <c r="M501">
        <f t="shared" si="53"/>
        <v>40876.65</v>
      </c>
      <c r="N501">
        <f t="shared" si="54"/>
        <v>41650.049999999996</v>
      </c>
      <c r="O501">
        <f t="shared" si="57"/>
        <v>82526.7</v>
      </c>
      <c r="P501">
        <f t="shared" si="59"/>
        <v>3427229.2499999977</v>
      </c>
      <c r="Q501">
        <f t="shared" si="58"/>
        <v>25660.46</v>
      </c>
    </row>
    <row r="502" spans="1:17" x14ac:dyDescent="0.25">
      <c r="A502" s="1">
        <v>44795.541666666664</v>
      </c>
      <c r="B502">
        <v>2286</v>
      </c>
      <c r="C502">
        <v>410</v>
      </c>
      <c r="D502">
        <v>3605</v>
      </c>
      <c r="E502">
        <v>925</v>
      </c>
      <c r="F502">
        <v>5272</v>
      </c>
      <c r="G502">
        <v>9288</v>
      </c>
      <c r="H502">
        <v>5304</v>
      </c>
      <c r="I502">
        <v>14592</v>
      </c>
      <c r="J502">
        <v>58710.5</v>
      </c>
      <c r="K502">
        <f t="shared" si="55"/>
        <v>44118.5</v>
      </c>
      <c r="L502">
        <f t="shared" si="56"/>
        <v>4.0234717653508776</v>
      </c>
      <c r="M502">
        <f t="shared" si="53"/>
        <v>37616.400000000001</v>
      </c>
      <c r="N502">
        <f t="shared" si="54"/>
        <v>44818.799999999996</v>
      </c>
      <c r="O502">
        <f t="shared" si="57"/>
        <v>82435.199999999997</v>
      </c>
      <c r="P502">
        <f t="shared" si="59"/>
        <v>3450953.9499999979</v>
      </c>
      <c r="Q502">
        <f t="shared" si="58"/>
        <v>23724.699999999997</v>
      </c>
    </row>
    <row r="503" spans="1:17" x14ac:dyDescent="0.25">
      <c r="A503" s="1">
        <v>44795.583333333336</v>
      </c>
      <c r="B503">
        <v>1996</v>
      </c>
      <c r="C503">
        <v>445</v>
      </c>
      <c r="D503">
        <v>3035</v>
      </c>
      <c r="E503">
        <v>785</v>
      </c>
      <c r="F503">
        <v>5129</v>
      </c>
      <c r="G503">
        <v>8609</v>
      </c>
      <c r="H503">
        <v>5512</v>
      </c>
      <c r="I503">
        <v>14121</v>
      </c>
      <c r="J503">
        <v>60191.98</v>
      </c>
      <c r="K503">
        <f t="shared" si="55"/>
        <v>46070.98</v>
      </c>
      <c r="L503">
        <f t="shared" si="56"/>
        <v>4.2625862191062955</v>
      </c>
      <c r="M503">
        <f t="shared" si="53"/>
        <v>34866.449999999997</v>
      </c>
      <c r="N503">
        <f t="shared" si="54"/>
        <v>46576.399999999994</v>
      </c>
      <c r="O503">
        <f t="shared" si="57"/>
        <v>81442.849999999991</v>
      </c>
      <c r="P503">
        <f t="shared" si="59"/>
        <v>3472204.819999998</v>
      </c>
      <c r="Q503">
        <f t="shared" si="58"/>
        <v>21250.869999999988</v>
      </c>
    </row>
    <row r="504" spans="1:17" x14ac:dyDescent="0.25">
      <c r="A504" s="1">
        <v>44795.625</v>
      </c>
      <c r="B504">
        <v>2016</v>
      </c>
      <c r="C504">
        <v>421</v>
      </c>
      <c r="D504">
        <v>3144</v>
      </c>
      <c r="E504">
        <v>722</v>
      </c>
      <c r="F504">
        <v>5519</v>
      </c>
      <c r="G504">
        <v>9085</v>
      </c>
      <c r="H504">
        <v>5448</v>
      </c>
      <c r="I504">
        <v>14533</v>
      </c>
      <c r="J504">
        <v>61183.41</v>
      </c>
      <c r="K504">
        <f t="shared" si="55"/>
        <v>46650.41</v>
      </c>
      <c r="L504">
        <f t="shared" si="56"/>
        <v>4.2099642193628295</v>
      </c>
      <c r="M504">
        <f t="shared" si="53"/>
        <v>36794.25</v>
      </c>
      <c r="N504">
        <f t="shared" si="54"/>
        <v>46035.6</v>
      </c>
      <c r="O504">
        <f t="shared" si="57"/>
        <v>82829.850000000006</v>
      </c>
      <c r="P504">
        <f t="shared" si="59"/>
        <v>3493851.2599999979</v>
      </c>
      <c r="Q504">
        <f t="shared" si="58"/>
        <v>21646.440000000002</v>
      </c>
    </row>
    <row r="505" spans="1:17" x14ac:dyDescent="0.25">
      <c r="A505" s="1">
        <v>44795.666666666664</v>
      </c>
      <c r="B505">
        <v>2478</v>
      </c>
      <c r="C505">
        <v>322</v>
      </c>
      <c r="D505">
        <v>3575</v>
      </c>
      <c r="E505">
        <v>630</v>
      </c>
      <c r="F505">
        <v>5512</v>
      </c>
      <c r="G505">
        <v>9409</v>
      </c>
      <c r="H505">
        <v>5403</v>
      </c>
      <c r="I505">
        <v>14812</v>
      </c>
      <c r="J505">
        <v>61753.41</v>
      </c>
      <c r="K505">
        <f t="shared" si="55"/>
        <v>46941.41</v>
      </c>
      <c r="L505">
        <f t="shared" si="56"/>
        <v>4.1691473129894678</v>
      </c>
      <c r="M505">
        <f t="shared" si="53"/>
        <v>38106.449999999997</v>
      </c>
      <c r="N505">
        <f t="shared" si="54"/>
        <v>45655.35</v>
      </c>
      <c r="O505">
        <f t="shared" si="57"/>
        <v>83761.799999999988</v>
      </c>
      <c r="P505">
        <f t="shared" si="59"/>
        <v>3515859.649999998</v>
      </c>
      <c r="Q505">
        <f t="shared" si="58"/>
        <v>22008.389999999985</v>
      </c>
    </row>
    <row r="506" spans="1:17" x14ac:dyDescent="0.25">
      <c r="A506" s="1">
        <v>44795.708333333336</v>
      </c>
      <c r="B506">
        <v>2713</v>
      </c>
      <c r="C506">
        <v>249</v>
      </c>
      <c r="D506">
        <v>3928</v>
      </c>
      <c r="E506">
        <v>566</v>
      </c>
      <c r="F506">
        <v>5277</v>
      </c>
      <c r="G506">
        <v>9454</v>
      </c>
      <c r="H506">
        <v>4641</v>
      </c>
      <c r="I506">
        <v>14095</v>
      </c>
      <c r="J506">
        <v>61937.38</v>
      </c>
      <c r="K506">
        <f t="shared" si="55"/>
        <v>47842.38</v>
      </c>
      <c r="L506">
        <f t="shared" si="56"/>
        <v>4.394280241220291</v>
      </c>
      <c r="M506">
        <f t="shared" si="53"/>
        <v>38288.699999999997</v>
      </c>
      <c r="N506">
        <f t="shared" si="54"/>
        <v>39216.449999999997</v>
      </c>
      <c r="O506">
        <f t="shared" si="57"/>
        <v>77505.149999999994</v>
      </c>
      <c r="P506">
        <f t="shared" si="59"/>
        <v>3531427.4199999981</v>
      </c>
      <c r="Q506">
        <f t="shared" si="58"/>
        <v>15567.769999999997</v>
      </c>
    </row>
    <row r="507" spans="1:17" x14ac:dyDescent="0.25">
      <c r="A507" s="1">
        <v>44795.75</v>
      </c>
      <c r="B507">
        <v>3248</v>
      </c>
      <c r="C507">
        <v>238</v>
      </c>
      <c r="D507">
        <v>4582</v>
      </c>
      <c r="E507">
        <v>463</v>
      </c>
      <c r="F507">
        <v>4410</v>
      </c>
      <c r="G507">
        <v>9230</v>
      </c>
      <c r="H507">
        <v>3654</v>
      </c>
      <c r="I507">
        <v>12884</v>
      </c>
      <c r="J507">
        <v>61478.21</v>
      </c>
      <c r="K507">
        <f t="shared" si="55"/>
        <v>48594.21</v>
      </c>
      <c r="L507">
        <f t="shared" si="56"/>
        <v>4.7716710648866814</v>
      </c>
      <c r="M507">
        <f t="shared" si="53"/>
        <v>37381.5</v>
      </c>
      <c r="N507">
        <f t="shared" si="54"/>
        <v>30876.299999999996</v>
      </c>
      <c r="O507">
        <f t="shared" si="57"/>
        <v>68257.799999999988</v>
      </c>
      <c r="P507">
        <f t="shared" si="59"/>
        <v>3538207.0099999979</v>
      </c>
      <c r="Q507">
        <f t="shared" si="58"/>
        <v>6779.5899999999892</v>
      </c>
    </row>
    <row r="508" spans="1:17" x14ac:dyDescent="0.25">
      <c r="A508" s="1">
        <v>44795.791666666664</v>
      </c>
      <c r="B508">
        <v>3304</v>
      </c>
      <c r="C508">
        <v>227</v>
      </c>
      <c r="D508">
        <v>4699</v>
      </c>
      <c r="E508">
        <v>355</v>
      </c>
      <c r="F508">
        <v>3723</v>
      </c>
      <c r="G508">
        <v>8649</v>
      </c>
      <c r="H508">
        <v>2514</v>
      </c>
      <c r="I508">
        <v>11163</v>
      </c>
      <c r="J508">
        <v>59806.33</v>
      </c>
      <c r="K508">
        <f t="shared" si="55"/>
        <v>48643.33</v>
      </c>
      <c r="L508">
        <f t="shared" si="56"/>
        <v>5.357549941771925</v>
      </c>
      <c r="M508">
        <f t="shared" si="53"/>
        <v>35028.449999999997</v>
      </c>
      <c r="N508">
        <f t="shared" si="54"/>
        <v>21243.3</v>
      </c>
      <c r="O508">
        <f t="shared" si="57"/>
        <v>56271.75</v>
      </c>
      <c r="P508">
        <f t="shared" si="59"/>
        <v>3534672.4299999978</v>
      </c>
      <c r="Q508">
        <f t="shared" si="58"/>
        <v>-3534.5800000000017</v>
      </c>
    </row>
    <row r="509" spans="1:17" x14ac:dyDescent="0.25">
      <c r="A509" s="1">
        <v>44795.833333333336</v>
      </c>
      <c r="B509">
        <v>3059</v>
      </c>
      <c r="C509">
        <v>172</v>
      </c>
      <c r="D509">
        <v>4851</v>
      </c>
      <c r="E509">
        <v>182</v>
      </c>
      <c r="F509">
        <v>2671</v>
      </c>
      <c r="G509">
        <v>7695</v>
      </c>
      <c r="H509">
        <v>778</v>
      </c>
      <c r="I509">
        <v>8473</v>
      </c>
      <c r="J509">
        <v>57818.42</v>
      </c>
      <c r="K509">
        <f t="shared" si="55"/>
        <v>49345.42</v>
      </c>
      <c r="L509">
        <f t="shared" si="56"/>
        <v>6.823842794759825</v>
      </c>
      <c r="M509">
        <f t="shared" si="53"/>
        <v>31164.75</v>
      </c>
      <c r="N509">
        <f t="shared" si="54"/>
        <v>6574.0999999999995</v>
      </c>
      <c r="O509">
        <f t="shared" si="57"/>
        <v>37738.85</v>
      </c>
      <c r="P509">
        <f t="shared" si="59"/>
        <v>3514592.859999998</v>
      </c>
      <c r="Q509">
        <f t="shared" si="58"/>
        <v>-20079.57</v>
      </c>
    </row>
    <row r="510" spans="1:17" x14ac:dyDescent="0.25">
      <c r="A510" s="1">
        <v>44795.875</v>
      </c>
      <c r="B510">
        <v>2636</v>
      </c>
      <c r="C510">
        <v>133</v>
      </c>
      <c r="D510">
        <v>4606</v>
      </c>
      <c r="E510">
        <v>72</v>
      </c>
      <c r="F510">
        <v>1976</v>
      </c>
      <c r="G510">
        <v>6715</v>
      </c>
      <c r="H510">
        <v>24</v>
      </c>
      <c r="I510">
        <v>6739</v>
      </c>
      <c r="J510">
        <v>56805.33</v>
      </c>
      <c r="K510">
        <f t="shared" si="55"/>
        <v>50066.33</v>
      </c>
      <c r="L510">
        <f t="shared" si="56"/>
        <v>8.4293411485383594</v>
      </c>
      <c r="M510">
        <f t="shared" si="53"/>
        <v>27195.75</v>
      </c>
      <c r="N510">
        <f t="shared" si="54"/>
        <v>202.79999999999998</v>
      </c>
      <c r="O510">
        <f t="shared" si="57"/>
        <v>27398.55</v>
      </c>
      <c r="P510">
        <f t="shared" si="59"/>
        <v>3485186.0799999982</v>
      </c>
      <c r="Q510">
        <f t="shared" si="58"/>
        <v>-29406.780000000002</v>
      </c>
    </row>
    <row r="511" spans="1:17" x14ac:dyDescent="0.25">
      <c r="A511" s="1">
        <v>44795.916666666664</v>
      </c>
      <c r="B511">
        <v>2276</v>
      </c>
      <c r="C511">
        <v>143</v>
      </c>
      <c r="D511">
        <v>4310</v>
      </c>
      <c r="E511">
        <v>52</v>
      </c>
      <c r="F511">
        <v>1815</v>
      </c>
      <c r="G511">
        <v>6267</v>
      </c>
      <c r="H511">
        <v>0</v>
      </c>
      <c r="I511">
        <v>6267</v>
      </c>
      <c r="J511">
        <v>55256.5</v>
      </c>
      <c r="K511">
        <f t="shared" si="55"/>
        <v>48989.5</v>
      </c>
      <c r="L511">
        <f t="shared" si="56"/>
        <v>8.8170576033189718</v>
      </c>
      <c r="M511">
        <f t="shared" si="53"/>
        <v>25381.35</v>
      </c>
      <c r="N511">
        <f t="shared" si="54"/>
        <v>0</v>
      </c>
      <c r="O511">
        <f t="shared" si="57"/>
        <v>25381.35</v>
      </c>
      <c r="P511">
        <f t="shared" si="59"/>
        <v>3455310.9299999983</v>
      </c>
      <c r="Q511">
        <f t="shared" si="58"/>
        <v>-29875.15</v>
      </c>
    </row>
    <row r="512" spans="1:17" x14ac:dyDescent="0.25">
      <c r="A512" s="1">
        <v>44795.958333333336</v>
      </c>
      <c r="B512">
        <v>2043</v>
      </c>
      <c r="C512">
        <v>113</v>
      </c>
      <c r="D512">
        <v>3935</v>
      </c>
      <c r="E512">
        <v>53</v>
      </c>
      <c r="F512">
        <v>2061</v>
      </c>
      <c r="G512">
        <v>6108</v>
      </c>
      <c r="H512">
        <v>0</v>
      </c>
      <c r="I512">
        <v>6108</v>
      </c>
      <c r="J512">
        <v>52444.33</v>
      </c>
      <c r="K512">
        <f t="shared" si="55"/>
        <v>46336.33</v>
      </c>
      <c r="L512">
        <f t="shared" si="56"/>
        <v>8.5861705959397518</v>
      </c>
      <c r="M512">
        <f t="shared" si="53"/>
        <v>24737.399999999998</v>
      </c>
      <c r="N512">
        <f t="shared" si="54"/>
        <v>0</v>
      </c>
      <c r="O512">
        <f t="shared" si="57"/>
        <v>24737.399999999998</v>
      </c>
      <c r="P512">
        <f t="shared" si="59"/>
        <v>3427603.9999999981</v>
      </c>
      <c r="Q512">
        <f t="shared" si="58"/>
        <v>-27706.930000000004</v>
      </c>
    </row>
    <row r="513" spans="1:17" x14ac:dyDescent="0.25">
      <c r="A513" s="1">
        <v>44796</v>
      </c>
      <c r="B513">
        <v>1356</v>
      </c>
      <c r="C513">
        <v>116</v>
      </c>
      <c r="D513">
        <v>2845</v>
      </c>
      <c r="E513">
        <v>25</v>
      </c>
      <c r="F513">
        <v>1948</v>
      </c>
      <c r="G513">
        <v>4910</v>
      </c>
      <c r="H513">
        <v>0</v>
      </c>
      <c r="I513">
        <v>4910</v>
      </c>
      <c r="J513">
        <v>49094.69</v>
      </c>
      <c r="K513">
        <f t="shared" si="55"/>
        <v>44184.69</v>
      </c>
      <c r="L513">
        <f t="shared" si="56"/>
        <v>9.998918533604888</v>
      </c>
      <c r="M513">
        <f t="shared" si="53"/>
        <v>19885.5</v>
      </c>
      <c r="N513">
        <f t="shared" si="54"/>
        <v>0</v>
      </c>
      <c r="O513">
        <f t="shared" si="57"/>
        <v>19885.5</v>
      </c>
      <c r="P513">
        <f t="shared" si="59"/>
        <v>3398394.8099999982</v>
      </c>
      <c r="Q513">
        <f t="shared" si="58"/>
        <v>-29209.190000000002</v>
      </c>
    </row>
    <row r="514" spans="1:17" x14ac:dyDescent="0.25">
      <c r="A514" s="1">
        <v>44796.041666666664</v>
      </c>
      <c r="B514">
        <v>1064</v>
      </c>
      <c r="C514">
        <v>107</v>
      </c>
      <c r="D514">
        <v>2155</v>
      </c>
      <c r="E514">
        <v>28</v>
      </c>
      <c r="F514">
        <v>1573</v>
      </c>
      <c r="G514">
        <v>3835</v>
      </c>
      <c r="H514">
        <v>0</v>
      </c>
      <c r="I514">
        <v>3835</v>
      </c>
      <c r="J514">
        <v>46259.05</v>
      </c>
      <c r="K514">
        <f t="shared" si="55"/>
        <v>42424.05</v>
      </c>
      <c r="L514">
        <f t="shared" si="56"/>
        <v>12.062333767926988</v>
      </c>
      <c r="M514">
        <f t="shared" ref="M514:M577" si="60">$T$3*G514</f>
        <v>15531.75</v>
      </c>
      <c r="N514">
        <f t="shared" ref="N514:N577" si="61">$T$4*H514</f>
        <v>0</v>
      </c>
      <c r="O514">
        <f t="shared" si="57"/>
        <v>15531.75</v>
      </c>
      <c r="P514">
        <f t="shared" si="59"/>
        <v>3367667.5099999984</v>
      </c>
      <c r="Q514">
        <f t="shared" si="58"/>
        <v>-30727.300000000003</v>
      </c>
    </row>
    <row r="515" spans="1:17" x14ac:dyDescent="0.25">
      <c r="A515" s="1">
        <v>44796.083333333336</v>
      </c>
      <c r="B515">
        <v>998</v>
      </c>
      <c r="C515">
        <v>100</v>
      </c>
      <c r="D515">
        <v>2092</v>
      </c>
      <c r="E515">
        <v>25</v>
      </c>
      <c r="F515">
        <v>1220</v>
      </c>
      <c r="G515">
        <v>3412</v>
      </c>
      <c r="H515">
        <v>0</v>
      </c>
      <c r="I515">
        <v>3412</v>
      </c>
      <c r="J515">
        <v>44497.36</v>
      </c>
      <c r="K515">
        <f t="shared" ref="K515:K578" si="62">J515-I515</f>
        <v>41085.360000000001</v>
      </c>
      <c r="L515">
        <f t="shared" ref="L515:L578" si="63">J515/I515</f>
        <v>13.041430246189918</v>
      </c>
      <c r="M515">
        <f t="shared" si="60"/>
        <v>13818.599999999999</v>
      </c>
      <c r="N515">
        <f t="shared" si="61"/>
        <v>0</v>
      </c>
      <c r="O515">
        <f t="shared" ref="O515:O578" si="64">SUM(M515:N515)</f>
        <v>13818.599999999999</v>
      </c>
      <c r="P515">
        <f t="shared" si="59"/>
        <v>3336988.7499999986</v>
      </c>
      <c r="Q515">
        <f t="shared" ref="Q515:Q578" si="65">O515-J515</f>
        <v>-30678.760000000002</v>
      </c>
    </row>
    <row r="516" spans="1:17" x14ac:dyDescent="0.25">
      <c r="A516" s="1">
        <v>44796.125</v>
      </c>
      <c r="B516">
        <v>470</v>
      </c>
      <c r="C516">
        <v>129</v>
      </c>
      <c r="D516">
        <v>1579</v>
      </c>
      <c r="E516">
        <v>29</v>
      </c>
      <c r="F516">
        <v>991</v>
      </c>
      <c r="G516">
        <v>2699</v>
      </c>
      <c r="H516">
        <v>0</v>
      </c>
      <c r="I516">
        <v>2699</v>
      </c>
      <c r="J516">
        <v>43313.13</v>
      </c>
      <c r="K516">
        <f t="shared" si="62"/>
        <v>40614.129999999997</v>
      </c>
      <c r="L516">
        <f t="shared" si="63"/>
        <v>16.047843645794739</v>
      </c>
      <c r="M516">
        <f t="shared" si="60"/>
        <v>10930.949999999999</v>
      </c>
      <c r="N516">
        <f t="shared" si="61"/>
        <v>0</v>
      </c>
      <c r="O516">
        <f t="shared" si="64"/>
        <v>10930.949999999999</v>
      </c>
      <c r="P516">
        <f t="shared" ref="P516:P579" si="66">O516-J516+P515</f>
        <v>3304606.5699999984</v>
      </c>
      <c r="Q516">
        <f t="shared" si="65"/>
        <v>-32382.18</v>
      </c>
    </row>
    <row r="517" spans="1:17" x14ac:dyDescent="0.25">
      <c r="A517" s="1">
        <v>44796.166666666664</v>
      </c>
      <c r="B517">
        <v>405</v>
      </c>
      <c r="C517">
        <v>170</v>
      </c>
      <c r="D517">
        <v>1446</v>
      </c>
      <c r="E517">
        <v>83</v>
      </c>
      <c r="F517">
        <v>841</v>
      </c>
      <c r="G517">
        <v>2457</v>
      </c>
      <c r="H517">
        <v>0</v>
      </c>
      <c r="I517">
        <v>2457</v>
      </c>
      <c r="J517">
        <v>42737.87</v>
      </c>
      <c r="K517">
        <f t="shared" si="62"/>
        <v>40280.870000000003</v>
      </c>
      <c r="L517">
        <f t="shared" si="63"/>
        <v>17.394330484330485</v>
      </c>
      <c r="M517">
        <f t="shared" si="60"/>
        <v>9950.85</v>
      </c>
      <c r="N517">
        <f t="shared" si="61"/>
        <v>0</v>
      </c>
      <c r="O517">
        <f t="shared" si="64"/>
        <v>9950.85</v>
      </c>
      <c r="P517">
        <f t="shared" si="66"/>
        <v>3271819.5499999984</v>
      </c>
      <c r="Q517">
        <f t="shared" si="65"/>
        <v>-32787.020000000004</v>
      </c>
    </row>
    <row r="518" spans="1:17" x14ac:dyDescent="0.25">
      <c r="A518" s="1">
        <v>44796.208333333336</v>
      </c>
      <c r="B518">
        <v>314</v>
      </c>
      <c r="C518">
        <v>200</v>
      </c>
      <c r="D518">
        <v>894</v>
      </c>
      <c r="E518">
        <v>170</v>
      </c>
      <c r="F518">
        <v>858</v>
      </c>
      <c r="G518">
        <v>1952</v>
      </c>
      <c r="H518">
        <v>0</v>
      </c>
      <c r="I518">
        <v>1952</v>
      </c>
      <c r="J518">
        <v>42748.63</v>
      </c>
      <c r="K518">
        <f t="shared" si="62"/>
        <v>40796.629999999997</v>
      </c>
      <c r="L518">
        <f t="shared" si="63"/>
        <v>21.899912909836065</v>
      </c>
      <c r="M518">
        <f t="shared" si="60"/>
        <v>7905.5999999999995</v>
      </c>
      <c r="N518">
        <f t="shared" si="61"/>
        <v>0</v>
      </c>
      <c r="O518">
        <f t="shared" si="64"/>
        <v>7905.5999999999995</v>
      </c>
      <c r="P518">
        <f t="shared" si="66"/>
        <v>3236976.5199999986</v>
      </c>
      <c r="Q518">
        <f t="shared" si="65"/>
        <v>-34843.03</v>
      </c>
    </row>
    <row r="519" spans="1:17" x14ac:dyDescent="0.25">
      <c r="A519" s="1">
        <v>44796.25</v>
      </c>
      <c r="B519">
        <v>401</v>
      </c>
      <c r="C519">
        <v>195</v>
      </c>
      <c r="D519">
        <v>671</v>
      </c>
      <c r="E519">
        <v>278</v>
      </c>
      <c r="F519">
        <v>1032</v>
      </c>
      <c r="G519">
        <v>1899</v>
      </c>
      <c r="H519">
        <v>0</v>
      </c>
      <c r="I519">
        <v>1899</v>
      </c>
      <c r="J519">
        <v>44100.69</v>
      </c>
      <c r="K519">
        <f t="shared" si="62"/>
        <v>42201.69</v>
      </c>
      <c r="L519">
        <f t="shared" si="63"/>
        <v>23.223112164297</v>
      </c>
      <c r="M519">
        <f t="shared" si="60"/>
        <v>7690.95</v>
      </c>
      <c r="N519">
        <f t="shared" si="61"/>
        <v>0</v>
      </c>
      <c r="O519">
        <f t="shared" si="64"/>
        <v>7690.95</v>
      </c>
      <c r="P519">
        <f t="shared" si="66"/>
        <v>3200566.7799999984</v>
      </c>
      <c r="Q519">
        <f t="shared" si="65"/>
        <v>-36409.740000000005</v>
      </c>
    </row>
    <row r="520" spans="1:17" x14ac:dyDescent="0.25">
      <c r="A520" s="1">
        <v>44796.291666666664</v>
      </c>
      <c r="B520">
        <v>208</v>
      </c>
      <c r="C520">
        <v>160</v>
      </c>
      <c r="D520">
        <v>444</v>
      </c>
      <c r="E520">
        <v>255</v>
      </c>
      <c r="F520">
        <v>1239</v>
      </c>
      <c r="G520">
        <v>1843</v>
      </c>
      <c r="H520">
        <v>0</v>
      </c>
      <c r="I520">
        <v>1843</v>
      </c>
      <c r="J520">
        <v>46195.88</v>
      </c>
      <c r="K520">
        <f t="shared" si="62"/>
        <v>44352.88</v>
      </c>
      <c r="L520">
        <f t="shared" si="63"/>
        <v>25.065588714053174</v>
      </c>
      <c r="M520">
        <f t="shared" si="60"/>
        <v>7464.15</v>
      </c>
      <c r="N520">
        <f t="shared" si="61"/>
        <v>0</v>
      </c>
      <c r="O520">
        <f t="shared" si="64"/>
        <v>7464.15</v>
      </c>
      <c r="P520">
        <f t="shared" si="66"/>
        <v>3161835.0499999984</v>
      </c>
      <c r="Q520">
        <f t="shared" si="65"/>
        <v>-38731.729999999996</v>
      </c>
    </row>
    <row r="521" spans="1:17" x14ac:dyDescent="0.25">
      <c r="A521" s="1">
        <v>44796.333333333336</v>
      </c>
      <c r="B521">
        <v>84</v>
      </c>
      <c r="C521">
        <v>205</v>
      </c>
      <c r="D521">
        <v>317</v>
      </c>
      <c r="E521">
        <v>260</v>
      </c>
      <c r="F521">
        <v>1398</v>
      </c>
      <c r="G521">
        <v>1920</v>
      </c>
      <c r="H521">
        <v>133</v>
      </c>
      <c r="I521">
        <v>2053</v>
      </c>
      <c r="J521">
        <v>47125.95</v>
      </c>
      <c r="K521">
        <f t="shared" si="62"/>
        <v>45072.95</v>
      </c>
      <c r="L521">
        <f t="shared" si="63"/>
        <v>22.954676083779834</v>
      </c>
      <c r="M521">
        <f t="shared" si="60"/>
        <v>7776</v>
      </c>
      <c r="N521">
        <f t="shared" si="61"/>
        <v>1123.8499999999999</v>
      </c>
      <c r="O521">
        <f t="shared" si="64"/>
        <v>8899.85</v>
      </c>
      <c r="P521">
        <f t="shared" si="66"/>
        <v>3123608.9499999983</v>
      </c>
      <c r="Q521">
        <f t="shared" si="65"/>
        <v>-38226.1</v>
      </c>
    </row>
    <row r="522" spans="1:17" x14ac:dyDescent="0.25">
      <c r="A522" s="1">
        <v>44796.375</v>
      </c>
      <c r="B522">
        <v>11</v>
      </c>
      <c r="C522">
        <v>224</v>
      </c>
      <c r="D522">
        <v>148</v>
      </c>
      <c r="E522">
        <v>267</v>
      </c>
      <c r="F522">
        <v>1245</v>
      </c>
      <c r="G522">
        <v>1617</v>
      </c>
      <c r="H522">
        <v>1546</v>
      </c>
      <c r="I522">
        <v>3163</v>
      </c>
      <c r="J522">
        <v>47711.57</v>
      </c>
      <c r="K522">
        <f t="shared" si="62"/>
        <v>44548.57</v>
      </c>
      <c r="L522">
        <f t="shared" si="63"/>
        <v>15.084277584571609</v>
      </c>
      <c r="M522">
        <f t="shared" si="60"/>
        <v>6548.8499999999995</v>
      </c>
      <c r="N522">
        <f t="shared" si="61"/>
        <v>13063.699999999999</v>
      </c>
      <c r="O522">
        <f t="shared" si="64"/>
        <v>19612.55</v>
      </c>
      <c r="P522">
        <f t="shared" si="66"/>
        <v>3095509.9299999983</v>
      </c>
      <c r="Q522">
        <f t="shared" si="65"/>
        <v>-28099.02</v>
      </c>
    </row>
    <row r="523" spans="1:17" x14ac:dyDescent="0.25">
      <c r="A523" s="1">
        <v>44796.416666666664</v>
      </c>
      <c r="B523">
        <v>76</v>
      </c>
      <c r="C523">
        <v>282</v>
      </c>
      <c r="D523">
        <v>339</v>
      </c>
      <c r="E523">
        <v>161</v>
      </c>
      <c r="F523">
        <v>1119</v>
      </c>
      <c r="G523">
        <v>1740</v>
      </c>
      <c r="H523">
        <v>3219</v>
      </c>
      <c r="I523">
        <v>4959</v>
      </c>
      <c r="J523">
        <v>49312.56</v>
      </c>
      <c r="K523">
        <f t="shared" si="62"/>
        <v>44353.56</v>
      </c>
      <c r="L523">
        <f t="shared" si="63"/>
        <v>9.9440532365396237</v>
      </c>
      <c r="M523">
        <f t="shared" si="60"/>
        <v>7047</v>
      </c>
      <c r="N523">
        <f t="shared" si="61"/>
        <v>27200.55</v>
      </c>
      <c r="O523">
        <f t="shared" si="64"/>
        <v>34247.550000000003</v>
      </c>
      <c r="P523">
        <f t="shared" si="66"/>
        <v>3080444.9199999985</v>
      </c>
      <c r="Q523">
        <f t="shared" si="65"/>
        <v>-15065.009999999995</v>
      </c>
    </row>
    <row r="524" spans="1:17" x14ac:dyDescent="0.25">
      <c r="A524" s="1">
        <v>44796.458333333336</v>
      </c>
      <c r="B524">
        <v>450</v>
      </c>
      <c r="C524">
        <v>305</v>
      </c>
      <c r="D524">
        <v>757</v>
      </c>
      <c r="E524">
        <v>193</v>
      </c>
      <c r="F524">
        <v>1304</v>
      </c>
      <c r="G524">
        <v>2366</v>
      </c>
      <c r="H524">
        <v>4096</v>
      </c>
      <c r="I524">
        <v>6462</v>
      </c>
      <c r="J524">
        <v>51279.8</v>
      </c>
      <c r="K524">
        <f t="shared" si="62"/>
        <v>44817.8</v>
      </c>
      <c r="L524">
        <f t="shared" si="63"/>
        <v>7.9355926957598273</v>
      </c>
      <c r="M524">
        <f t="shared" si="60"/>
        <v>9582.2999999999993</v>
      </c>
      <c r="N524">
        <f t="shared" si="61"/>
        <v>34611.199999999997</v>
      </c>
      <c r="O524">
        <f t="shared" si="64"/>
        <v>44193.5</v>
      </c>
      <c r="P524">
        <f t="shared" si="66"/>
        <v>3073358.6199999987</v>
      </c>
      <c r="Q524">
        <f t="shared" si="65"/>
        <v>-7086.3000000000029</v>
      </c>
    </row>
    <row r="525" spans="1:17" x14ac:dyDescent="0.25">
      <c r="A525" s="1">
        <v>44796.5</v>
      </c>
      <c r="B525">
        <v>591</v>
      </c>
      <c r="C525">
        <v>280</v>
      </c>
      <c r="D525">
        <v>912</v>
      </c>
      <c r="E525">
        <v>170</v>
      </c>
      <c r="F525">
        <v>1370</v>
      </c>
      <c r="G525">
        <v>2563</v>
      </c>
      <c r="H525">
        <v>4801</v>
      </c>
      <c r="I525">
        <v>7364</v>
      </c>
      <c r="J525">
        <v>53287.87</v>
      </c>
      <c r="K525">
        <f t="shared" si="62"/>
        <v>45923.87</v>
      </c>
      <c r="L525">
        <f t="shared" si="63"/>
        <v>7.2362669744703965</v>
      </c>
      <c r="M525">
        <f t="shared" si="60"/>
        <v>10380.15</v>
      </c>
      <c r="N525">
        <f t="shared" si="61"/>
        <v>40568.449999999997</v>
      </c>
      <c r="O525">
        <f t="shared" si="64"/>
        <v>50948.6</v>
      </c>
      <c r="P525">
        <f t="shared" si="66"/>
        <v>3071019.3499999987</v>
      </c>
      <c r="Q525">
        <f t="shared" si="65"/>
        <v>-2339.2700000000041</v>
      </c>
    </row>
    <row r="526" spans="1:17" x14ac:dyDescent="0.25">
      <c r="A526" s="1">
        <v>44796.541666666664</v>
      </c>
      <c r="B526">
        <v>449</v>
      </c>
      <c r="C526">
        <v>276</v>
      </c>
      <c r="D526">
        <v>686</v>
      </c>
      <c r="E526">
        <v>163</v>
      </c>
      <c r="F526">
        <v>1453</v>
      </c>
      <c r="G526">
        <v>2415</v>
      </c>
      <c r="H526">
        <v>5740</v>
      </c>
      <c r="I526">
        <v>8155</v>
      </c>
      <c r="J526">
        <v>55112.77</v>
      </c>
      <c r="K526">
        <f t="shared" si="62"/>
        <v>46957.77</v>
      </c>
      <c r="L526">
        <f t="shared" si="63"/>
        <v>6.7581569589209067</v>
      </c>
      <c r="M526">
        <f t="shared" si="60"/>
        <v>9780.75</v>
      </c>
      <c r="N526">
        <f t="shared" si="61"/>
        <v>48502.999999999993</v>
      </c>
      <c r="O526">
        <f t="shared" si="64"/>
        <v>58283.749999999993</v>
      </c>
      <c r="P526">
        <f t="shared" si="66"/>
        <v>3074190.3299999987</v>
      </c>
      <c r="Q526">
        <f t="shared" si="65"/>
        <v>3170.9799999999959</v>
      </c>
    </row>
    <row r="527" spans="1:17" x14ac:dyDescent="0.25">
      <c r="A527" s="1">
        <v>44796.583333333336</v>
      </c>
      <c r="B527">
        <v>330</v>
      </c>
      <c r="C527">
        <v>311</v>
      </c>
      <c r="D527">
        <v>502</v>
      </c>
      <c r="E527">
        <v>112</v>
      </c>
      <c r="F527">
        <v>1635</v>
      </c>
      <c r="G527">
        <v>2449</v>
      </c>
      <c r="H527">
        <v>6067</v>
      </c>
      <c r="I527">
        <v>8516</v>
      </c>
      <c r="J527">
        <v>57080.86</v>
      </c>
      <c r="K527">
        <f t="shared" si="62"/>
        <v>48564.86</v>
      </c>
      <c r="L527">
        <f t="shared" si="63"/>
        <v>6.7027782996712073</v>
      </c>
      <c r="M527">
        <f t="shared" si="60"/>
        <v>9918.4499999999989</v>
      </c>
      <c r="N527">
        <f t="shared" si="61"/>
        <v>51266.149999999994</v>
      </c>
      <c r="O527">
        <f t="shared" si="64"/>
        <v>61184.599999999991</v>
      </c>
      <c r="P527">
        <f t="shared" si="66"/>
        <v>3078294.0699999984</v>
      </c>
      <c r="Q527">
        <f t="shared" si="65"/>
        <v>4103.7399999999907</v>
      </c>
    </row>
    <row r="528" spans="1:17" x14ac:dyDescent="0.25">
      <c r="A528" s="1">
        <v>44796.625</v>
      </c>
      <c r="B528">
        <v>169</v>
      </c>
      <c r="C528">
        <v>291</v>
      </c>
      <c r="D528">
        <v>394</v>
      </c>
      <c r="E528">
        <v>80</v>
      </c>
      <c r="F528">
        <v>2128</v>
      </c>
      <c r="G528">
        <v>2813</v>
      </c>
      <c r="H528">
        <v>6097</v>
      </c>
      <c r="I528">
        <v>8910</v>
      </c>
      <c r="J528">
        <v>58818.7</v>
      </c>
      <c r="K528">
        <f t="shared" si="62"/>
        <v>49908.7</v>
      </c>
      <c r="L528">
        <f t="shared" si="63"/>
        <v>6.6014253647586978</v>
      </c>
      <c r="M528">
        <f t="shared" si="60"/>
        <v>11392.65</v>
      </c>
      <c r="N528">
        <f t="shared" si="61"/>
        <v>51519.649999999994</v>
      </c>
      <c r="O528">
        <f t="shared" si="64"/>
        <v>62912.299999999996</v>
      </c>
      <c r="P528">
        <f t="shared" si="66"/>
        <v>3082387.6699999985</v>
      </c>
      <c r="Q528">
        <f t="shared" si="65"/>
        <v>4093.5999999999985</v>
      </c>
    </row>
    <row r="529" spans="1:17" x14ac:dyDescent="0.25">
      <c r="A529" s="1">
        <v>44796.666666666664</v>
      </c>
      <c r="B529">
        <v>248</v>
      </c>
      <c r="C529">
        <v>309</v>
      </c>
      <c r="D529">
        <v>454</v>
      </c>
      <c r="E529">
        <v>73</v>
      </c>
      <c r="F529">
        <v>2272</v>
      </c>
      <c r="G529">
        <v>3035</v>
      </c>
      <c r="H529">
        <v>6236</v>
      </c>
      <c r="I529">
        <v>9271</v>
      </c>
      <c r="J529">
        <v>60612.7</v>
      </c>
      <c r="K529">
        <f t="shared" si="62"/>
        <v>51341.7</v>
      </c>
      <c r="L529">
        <f t="shared" si="63"/>
        <v>6.5378815661740912</v>
      </c>
      <c r="M529">
        <f t="shared" si="60"/>
        <v>12291.75</v>
      </c>
      <c r="N529">
        <f t="shared" si="61"/>
        <v>52694.2</v>
      </c>
      <c r="O529">
        <f t="shared" si="64"/>
        <v>64985.95</v>
      </c>
      <c r="P529">
        <f t="shared" si="66"/>
        <v>3086760.9199999985</v>
      </c>
      <c r="Q529">
        <f t="shared" si="65"/>
        <v>4373.25</v>
      </c>
    </row>
    <row r="530" spans="1:17" x14ac:dyDescent="0.25">
      <c r="A530" s="1">
        <v>44796.708333333336</v>
      </c>
      <c r="B530">
        <v>646</v>
      </c>
      <c r="C530">
        <v>325</v>
      </c>
      <c r="D530">
        <v>942</v>
      </c>
      <c r="E530">
        <v>71</v>
      </c>
      <c r="F530">
        <v>2579</v>
      </c>
      <c r="G530">
        <v>3846</v>
      </c>
      <c r="H530">
        <v>6377</v>
      </c>
      <c r="I530">
        <v>10223</v>
      </c>
      <c r="J530">
        <v>62233.97</v>
      </c>
      <c r="K530">
        <f t="shared" si="62"/>
        <v>52010.97</v>
      </c>
      <c r="L530">
        <f t="shared" si="63"/>
        <v>6.087642570673971</v>
      </c>
      <c r="M530">
        <f t="shared" si="60"/>
        <v>15576.3</v>
      </c>
      <c r="N530">
        <f t="shared" si="61"/>
        <v>53885.649999999994</v>
      </c>
      <c r="O530">
        <f t="shared" si="64"/>
        <v>69461.95</v>
      </c>
      <c r="P530">
        <f t="shared" si="66"/>
        <v>3093988.8999999985</v>
      </c>
      <c r="Q530">
        <f t="shared" si="65"/>
        <v>7227.9799999999959</v>
      </c>
    </row>
    <row r="531" spans="1:17" x14ac:dyDescent="0.25">
      <c r="A531" s="1">
        <v>44796.75</v>
      </c>
      <c r="B531">
        <v>1226</v>
      </c>
      <c r="C531">
        <v>315</v>
      </c>
      <c r="D531">
        <v>1627</v>
      </c>
      <c r="E531">
        <v>90</v>
      </c>
      <c r="F531">
        <v>3028</v>
      </c>
      <c r="G531">
        <v>4970</v>
      </c>
      <c r="H531">
        <v>5672</v>
      </c>
      <c r="I531">
        <v>10642</v>
      </c>
      <c r="J531">
        <v>63047.65</v>
      </c>
      <c r="K531">
        <f t="shared" si="62"/>
        <v>52405.65</v>
      </c>
      <c r="L531">
        <f t="shared" si="63"/>
        <v>5.9244174027438454</v>
      </c>
      <c r="M531">
        <f t="shared" si="60"/>
        <v>20128.5</v>
      </c>
      <c r="N531">
        <f t="shared" si="61"/>
        <v>47928.399999999994</v>
      </c>
      <c r="O531">
        <f t="shared" si="64"/>
        <v>68056.899999999994</v>
      </c>
      <c r="P531">
        <f t="shared" si="66"/>
        <v>3098998.1499999985</v>
      </c>
      <c r="Q531">
        <f t="shared" si="65"/>
        <v>5009.2499999999927</v>
      </c>
    </row>
    <row r="532" spans="1:17" x14ac:dyDescent="0.25">
      <c r="A532" s="1">
        <v>44796.791666666664</v>
      </c>
      <c r="B532">
        <v>1812</v>
      </c>
      <c r="C532">
        <v>502</v>
      </c>
      <c r="D532">
        <v>2628</v>
      </c>
      <c r="E532">
        <v>150</v>
      </c>
      <c r="F532">
        <v>3168</v>
      </c>
      <c r="G532">
        <v>6299</v>
      </c>
      <c r="H532">
        <v>4388</v>
      </c>
      <c r="I532">
        <v>10687</v>
      </c>
      <c r="J532">
        <v>62134.09</v>
      </c>
      <c r="K532">
        <f t="shared" si="62"/>
        <v>51447.09</v>
      </c>
      <c r="L532">
        <f t="shared" si="63"/>
        <v>5.8139880228314773</v>
      </c>
      <c r="M532">
        <f t="shared" si="60"/>
        <v>25510.949999999997</v>
      </c>
      <c r="N532">
        <f t="shared" si="61"/>
        <v>37078.6</v>
      </c>
      <c r="O532">
        <f t="shared" si="64"/>
        <v>62589.549999999996</v>
      </c>
      <c r="P532">
        <f t="shared" si="66"/>
        <v>3099453.6099999985</v>
      </c>
      <c r="Q532">
        <f t="shared" si="65"/>
        <v>455.45999999999913</v>
      </c>
    </row>
    <row r="533" spans="1:17" x14ac:dyDescent="0.25">
      <c r="A533" s="1">
        <v>44796.833333333336</v>
      </c>
      <c r="B533">
        <v>1769</v>
      </c>
      <c r="C533">
        <v>470</v>
      </c>
      <c r="D533">
        <v>2532</v>
      </c>
      <c r="E533">
        <v>178</v>
      </c>
      <c r="F533">
        <v>2727</v>
      </c>
      <c r="G533">
        <v>5730</v>
      </c>
      <c r="H533">
        <v>1317</v>
      </c>
      <c r="I533">
        <v>7047</v>
      </c>
      <c r="J533">
        <v>60347.89</v>
      </c>
      <c r="K533">
        <f t="shared" si="62"/>
        <v>53300.89</v>
      </c>
      <c r="L533">
        <f t="shared" si="63"/>
        <v>8.5636284943947771</v>
      </c>
      <c r="M533">
        <f t="shared" si="60"/>
        <v>23206.5</v>
      </c>
      <c r="N533">
        <f t="shared" si="61"/>
        <v>11128.65</v>
      </c>
      <c r="O533">
        <f t="shared" si="64"/>
        <v>34335.15</v>
      </c>
      <c r="P533">
        <f t="shared" si="66"/>
        <v>3073440.8699999982</v>
      </c>
      <c r="Q533">
        <f t="shared" si="65"/>
        <v>-26012.739999999998</v>
      </c>
    </row>
    <row r="534" spans="1:17" x14ac:dyDescent="0.25">
      <c r="A534" s="1">
        <v>44796.875</v>
      </c>
      <c r="B534">
        <v>1490</v>
      </c>
      <c r="C534">
        <v>374</v>
      </c>
      <c r="D534">
        <v>2182</v>
      </c>
      <c r="E534">
        <v>257</v>
      </c>
      <c r="F534">
        <v>2398</v>
      </c>
      <c r="G534">
        <v>4953</v>
      </c>
      <c r="H534">
        <v>22</v>
      </c>
      <c r="I534">
        <v>4975</v>
      </c>
      <c r="J534">
        <v>59063.63</v>
      </c>
      <c r="K534">
        <f t="shared" si="62"/>
        <v>54088.63</v>
      </c>
      <c r="L534">
        <f t="shared" si="63"/>
        <v>11.872086432160803</v>
      </c>
      <c r="M534">
        <f t="shared" si="60"/>
        <v>20059.649999999998</v>
      </c>
      <c r="N534">
        <f t="shared" si="61"/>
        <v>185.89999999999998</v>
      </c>
      <c r="O534">
        <f t="shared" si="64"/>
        <v>20245.55</v>
      </c>
      <c r="P534">
        <f t="shared" si="66"/>
        <v>3034622.7899999982</v>
      </c>
      <c r="Q534">
        <f t="shared" si="65"/>
        <v>-38818.080000000002</v>
      </c>
    </row>
    <row r="535" spans="1:17" x14ac:dyDescent="0.25">
      <c r="A535" s="1">
        <v>44796.916666666664</v>
      </c>
      <c r="B535">
        <v>1178</v>
      </c>
      <c r="C535">
        <v>288</v>
      </c>
      <c r="D535">
        <v>2221</v>
      </c>
      <c r="E535">
        <v>348</v>
      </c>
      <c r="F535">
        <v>2383</v>
      </c>
      <c r="G535">
        <v>4892</v>
      </c>
      <c r="H535">
        <v>0</v>
      </c>
      <c r="I535">
        <v>4892</v>
      </c>
      <c r="J535">
        <v>57366.31</v>
      </c>
      <c r="K535">
        <f t="shared" si="62"/>
        <v>52474.31</v>
      </c>
      <c r="L535">
        <f t="shared" si="63"/>
        <v>11.726555600981193</v>
      </c>
      <c r="M535">
        <f t="shared" si="60"/>
        <v>19812.599999999999</v>
      </c>
      <c r="N535">
        <f t="shared" si="61"/>
        <v>0</v>
      </c>
      <c r="O535">
        <f t="shared" si="64"/>
        <v>19812.599999999999</v>
      </c>
      <c r="P535">
        <f t="shared" si="66"/>
        <v>2997069.0799999982</v>
      </c>
      <c r="Q535">
        <f t="shared" si="65"/>
        <v>-37553.71</v>
      </c>
    </row>
    <row r="536" spans="1:17" x14ac:dyDescent="0.25">
      <c r="A536" s="1">
        <v>44796.958333333336</v>
      </c>
      <c r="B536">
        <v>1142</v>
      </c>
      <c r="C536">
        <v>244</v>
      </c>
      <c r="D536">
        <v>2450</v>
      </c>
      <c r="E536">
        <v>514</v>
      </c>
      <c r="F536">
        <v>2436</v>
      </c>
      <c r="G536">
        <v>5131</v>
      </c>
      <c r="H536">
        <v>0</v>
      </c>
      <c r="I536">
        <v>5131</v>
      </c>
      <c r="J536">
        <v>54274.55</v>
      </c>
      <c r="K536">
        <f t="shared" si="62"/>
        <v>49143.55</v>
      </c>
      <c r="L536">
        <f t="shared" si="63"/>
        <v>10.577772364061587</v>
      </c>
      <c r="M536">
        <f t="shared" si="60"/>
        <v>20780.55</v>
      </c>
      <c r="N536">
        <f t="shared" si="61"/>
        <v>0</v>
      </c>
      <c r="O536">
        <f t="shared" si="64"/>
        <v>20780.55</v>
      </c>
      <c r="P536">
        <f t="shared" si="66"/>
        <v>2963575.0799999982</v>
      </c>
      <c r="Q536">
        <f t="shared" si="65"/>
        <v>-33494</v>
      </c>
    </row>
    <row r="537" spans="1:17" x14ac:dyDescent="0.25">
      <c r="A537" s="1">
        <v>44797</v>
      </c>
      <c r="B537">
        <v>1087</v>
      </c>
      <c r="C537">
        <v>244</v>
      </c>
      <c r="D537">
        <v>2268</v>
      </c>
      <c r="E537">
        <v>729</v>
      </c>
      <c r="F537">
        <v>2428</v>
      </c>
      <c r="G537">
        <v>4941</v>
      </c>
      <c r="H537">
        <v>0</v>
      </c>
      <c r="I537">
        <v>4941</v>
      </c>
      <c r="J537">
        <v>50795.58</v>
      </c>
      <c r="K537">
        <f t="shared" si="62"/>
        <v>45854.58</v>
      </c>
      <c r="L537">
        <f t="shared" si="63"/>
        <v>10.280425015179114</v>
      </c>
      <c r="M537">
        <f t="shared" si="60"/>
        <v>20011.05</v>
      </c>
      <c r="N537">
        <f t="shared" si="61"/>
        <v>0</v>
      </c>
      <c r="O537">
        <f t="shared" si="64"/>
        <v>20011.05</v>
      </c>
      <c r="P537">
        <f t="shared" si="66"/>
        <v>2932790.5499999984</v>
      </c>
      <c r="Q537">
        <f t="shared" si="65"/>
        <v>-30784.530000000002</v>
      </c>
    </row>
    <row r="538" spans="1:17" x14ac:dyDescent="0.25">
      <c r="A538" s="1">
        <v>44797.041666666664</v>
      </c>
      <c r="B538">
        <v>924</v>
      </c>
      <c r="C538">
        <v>200</v>
      </c>
      <c r="D538">
        <v>1896</v>
      </c>
      <c r="E538">
        <v>760</v>
      </c>
      <c r="F538">
        <v>2061</v>
      </c>
      <c r="G538">
        <v>4156</v>
      </c>
      <c r="H538">
        <v>0</v>
      </c>
      <c r="I538">
        <v>4156</v>
      </c>
      <c r="J538">
        <v>47658.53</v>
      </c>
      <c r="K538">
        <f t="shared" si="62"/>
        <v>43502.53</v>
      </c>
      <c r="L538">
        <f t="shared" si="63"/>
        <v>11.46740375360924</v>
      </c>
      <c r="M538">
        <f t="shared" si="60"/>
        <v>16831.8</v>
      </c>
      <c r="N538">
        <f t="shared" si="61"/>
        <v>0</v>
      </c>
      <c r="O538">
        <f t="shared" si="64"/>
        <v>16831.8</v>
      </c>
      <c r="P538">
        <f t="shared" si="66"/>
        <v>2901963.8199999984</v>
      </c>
      <c r="Q538">
        <f t="shared" si="65"/>
        <v>-30826.73</v>
      </c>
    </row>
    <row r="539" spans="1:17" x14ac:dyDescent="0.25">
      <c r="A539" s="1">
        <v>44797.083333333336</v>
      </c>
      <c r="B539">
        <v>954</v>
      </c>
      <c r="C539">
        <v>108</v>
      </c>
      <c r="D539">
        <v>1965</v>
      </c>
      <c r="E539">
        <v>607</v>
      </c>
      <c r="F539">
        <v>1767</v>
      </c>
      <c r="G539">
        <v>3841</v>
      </c>
      <c r="H539">
        <v>0</v>
      </c>
      <c r="I539">
        <v>3841</v>
      </c>
      <c r="J539">
        <v>45955.97</v>
      </c>
      <c r="K539">
        <f t="shared" si="62"/>
        <v>42114.97</v>
      </c>
      <c r="L539">
        <f t="shared" si="63"/>
        <v>11.964584743556365</v>
      </c>
      <c r="M539">
        <f t="shared" si="60"/>
        <v>15556.05</v>
      </c>
      <c r="N539">
        <f t="shared" si="61"/>
        <v>0</v>
      </c>
      <c r="O539">
        <f t="shared" si="64"/>
        <v>15556.05</v>
      </c>
      <c r="P539">
        <f t="shared" si="66"/>
        <v>2871563.8999999985</v>
      </c>
      <c r="Q539">
        <f t="shared" si="65"/>
        <v>-30399.920000000002</v>
      </c>
    </row>
    <row r="540" spans="1:17" x14ac:dyDescent="0.25">
      <c r="A540" s="1">
        <v>44797.125</v>
      </c>
      <c r="B540">
        <v>996</v>
      </c>
      <c r="C540">
        <v>54</v>
      </c>
      <c r="D540">
        <v>2070</v>
      </c>
      <c r="E540">
        <v>466</v>
      </c>
      <c r="F540">
        <v>1267</v>
      </c>
      <c r="G540">
        <v>3392</v>
      </c>
      <c r="H540">
        <v>0</v>
      </c>
      <c r="I540">
        <v>3392</v>
      </c>
      <c r="J540">
        <v>44729.55</v>
      </c>
      <c r="K540">
        <f t="shared" si="62"/>
        <v>41337.550000000003</v>
      </c>
      <c r="L540">
        <f t="shared" si="63"/>
        <v>13.186777712264151</v>
      </c>
      <c r="M540">
        <f t="shared" si="60"/>
        <v>13737.599999999999</v>
      </c>
      <c r="N540">
        <f t="shared" si="61"/>
        <v>0</v>
      </c>
      <c r="O540">
        <f t="shared" si="64"/>
        <v>13737.599999999999</v>
      </c>
      <c r="P540">
        <f t="shared" si="66"/>
        <v>2840571.9499999983</v>
      </c>
      <c r="Q540">
        <f t="shared" si="65"/>
        <v>-30991.950000000004</v>
      </c>
    </row>
    <row r="541" spans="1:17" x14ac:dyDescent="0.25">
      <c r="A541" s="1">
        <v>44797.166666666664</v>
      </c>
      <c r="B541">
        <v>856</v>
      </c>
      <c r="C541">
        <v>72</v>
      </c>
      <c r="D541">
        <v>1919</v>
      </c>
      <c r="E541">
        <v>332</v>
      </c>
      <c r="F541">
        <v>946</v>
      </c>
      <c r="G541">
        <v>2938</v>
      </c>
      <c r="H541">
        <v>0</v>
      </c>
      <c r="I541">
        <v>2938</v>
      </c>
      <c r="J541">
        <v>44124.93</v>
      </c>
      <c r="K541">
        <f t="shared" si="62"/>
        <v>41186.93</v>
      </c>
      <c r="L541">
        <f t="shared" si="63"/>
        <v>15.018696392103472</v>
      </c>
      <c r="M541">
        <f t="shared" si="60"/>
        <v>11898.9</v>
      </c>
      <c r="N541">
        <f t="shared" si="61"/>
        <v>0</v>
      </c>
      <c r="O541">
        <f t="shared" si="64"/>
        <v>11898.9</v>
      </c>
      <c r="P541">
        <f t="shared" si="66"/>
        <v>2808345.9199999985</v>
      </c>
      <c r="Q541">
        <f t="shared" si="65"/>
        <v>-32226.03</v>
      </c>
    </row>
    <row r="542" spans="1:17" x14ac:dyDescent="0.25">
      <c r="A542" s="1">
        <v>44797.208333333336</v>
      </c>
      <c r="B542">
        <v>744</v>
      </c>
      <c r="C542">
        <v>127</v>
      </c>
      <c r="D542">
        <v>1538</v>
      </c>
      <c r="E542">
        <v>261</v>
      </c>
      <c r="F542">
        <v>782</v>
      </c>
      <c r="G542">
        <v>2446</v>
      </c>
      <c r="H542">
        <v>0</v>
      </c>
      <c r="I542">
        <v>2446</v>
      </c>
      <c r="J542">
        <v>43988.93</v>
      </c>
      <c r="K542">
        <f t="shared" si="62"/>
        <v>41542.93</v>
      </c>
      <c r="L542">
        <f t="shared" si="63"/>
        <v>17.984026982829111</v>
      </c>
      <c r="M542">
        <f t="shared" si="60"/>
        <v>9906.2999999999993</v>
      </c>
      <c r="N542">
        <f t="shared" si="61"/>
        <v>0</v>
      </c>
      <c r="O542">
        <f t="shared" si="64"/>
        <v>9906.2999999999993</v>
      </c>
      <c r="P542">
        <f t="shared" si="66"/>
        <v>2774263.2899999986</v>
      </c>
      <c r="Q542">
        <f t="shared" si="65"/>
        <v>-34082.630000000005</v>
      </c>
    </row>
    <row r="543" spans="1:17" x14ac:dyDescent="0.25">
      <c r="A543" s="1">
        <v>44797.25</v>
      </c>
      <c r="B543">
        <v>511</v>
      </c>
      <c r="C543">
        <v>195</v>
      </c>
      <c r="D543">
        <v>1070</v>
      </c>
      <c r="E543">
        <v>220</v>
      </c>
      <c r="F543">
        <v>711</v>
      </c>
      <c r="G543">
        <v>1976</v>
      </c>
      <c r="H543">
        <v>0</v>
      </c>
      <c r="I543">
        <v>1976</v>
      </c>
      <c r="J543">
        <v>44915.9</v>
      </c>
      <c r="K543">
        <f t="shared" si="62"/>
        <v>42939.9</v>
      </c>
      <c r="L543">
        <f t="shared" si="63"/>
        <v>22.730718623481781</v>
      </c>
      <c r="M543">
        <f t="shared" si="60"/>
        <v>8002.7999999999993</v>
      </c>
      <c r="N543">
        <f t="shared" si="61"/>
        <v>0</v>
      </c>
      <c r="O543">
        <f t="shared" si="64"/>
        <v>8002.7999999999993</v>
      </c>
      <c r="P543">
        <f t="shared" si="66"/>
        <v>2737350.1899999985</v>
      </c>
      <c r="Q543">
        <f t="shared" si="65"/>
        <v>-36913.100000000006</v>
      </c>
    </row>
    <row r="544" spans="1:17" x14ac:dyDescent="0.25">
      <c r="A544" s="1">
        <v>44797.291666666664</v>
      </c>
      <c r="B544">
        <v>285</v>
      </c>
      <c r="C544">
        <v>184</v>
      </c>
      <c r="D544">
        <v>801</v>
      </c>
      <c r="E544">
        <v>154</v>
      </c>
      <c r="F544">
        <v>711</v>
      </c>
      <c r="G544">
        <v>1696</v>
      </c>
      <c r="H544">
        <v>0</v>
      </c>
      <c r="I544">
        <v>1696</v>
      </c>
      <c r="J544">
        <v>46962.6</v>
      </c>
      <c r="K544">
        <f t="shared" si="62"/>
        <v>45266.6</v>
      </c>
      <c r="L544">
        <f t="shared" si="63"/>
        <v>27.690212264150944</v>
      </c>
      <c r="M544">
        <f t="shared" si="60"/>
        <v>6868.7999999999993</v>
      </c>
      <c r="N544">
        <f t="shared" si="61"/>
        <v>0</v>
      </c>
      <c r="O544">
        <f t="shared" si="64"/>
        <v>6868.7999999999993</v>
      </c>
      <c r="P544">
        <f t="shared" si="66"/>
        <v>2697256.3899999987</v>
      </c>
      <c r="Q544">
        <f t="shared" si="65"/>
        <v>-40093.800000000003</v>
      </c>
    </row>
    <row r="545" spans="1:17" x14ac:dyDescent="0.25">
      <c r="A545" s="1">
        <v>44797.333333333336</v>
      </c>
      <c r="B545">
        <v>131</v>
      </c>
      <c r="C545">
        <v>137</v>
      </c>
      <c r="D545">
        <v>505</v>
      </c>
      <c r="E545">
        <v>135</v>
      </c>
      <c r="F545">
        <v>716</v>
      </c>
      <c r="G545">
        <v>1357</v>
      </c>
      <c r="H545">
        <v>296</v>
      </c>
      <c r="I545">
        <v>1653</v>
      </c>
      <c r="J545">
        <v>47575.94</v>
      </c>
      <c r="K545">
        <f t="shared" si="62"/>
        <v>45922.94</v>
      </c>
      <c r="L545">
        <f t="shared" si="63"/>
        <v>28.781572897761645</v>
      </c>
      <c r="M545">
        <f t="shared" si="60"/>
        <v>5495.8499999999995</v>
      </c>
      <c r="N545">
        <f t="shared" si="61"/>
        <v>2501.1999999999998</v>
      </c>
      <c r="O545">
        <f t="shared" si="64"/>
        <v>7997.0499999999993</v>
      </c>
      <c r="P545">
        <f t="shared" si="66"/>
        <v>2657677.4999999986</v>
      </c>
      <c r="Q545">
        <f t="shared" si="65"/>
        <v>-39578.89</v>
      </c>
    </row>
    <row r="546" spans="1:17" x14ac:dyDescent="0.25">
      <c r="A546" s="1">
        <v>44797.375</v>
      </c>
      <c r="B546">
        <v>56</v>
      </c>
      <c r="C546">
        <v>123</v>
      </c>
      <c r="D546">
        <v>205</v>
      </c>
      <c r="E546">
        <v>94</v>
      </c>
      <c r="F546">
        <v>510</v>
      </c>
      <c r="G546">
        <v>838</v>
      </c>
      <c r="H546">
        <v>2826</v>
      </c>
      <c r="I546">
        <v>3664</v>
      </c>
      <c r="J546">
        <v>48578.5</v>
      </c>
      <c r="K546">
        <f t="shared" si="62"/>
        <v>44914.5</v>
      </c>
      <c r="L546">
        <f t="shared" si="63"/>
        <v>13.25832423580786</v>
      </c>
      <c r="M546">
        <f t="shared" si="60"/>
        <v>3393.8999999999996</v>
      </c>
      <c r="N546">
        <f t="shared" si="61"/>
        <v>23879.699999999997</v>
      </c>
      <c r="O546">
        <f t="shared" si="64"/>
        <v>27273.599999999999</v>
      </c>
      <c r="P546">
        <f t="shared" si="66"/>
        <v>2636372.5999999987</v>
      </c>
      <c r="Q546">
        <f t="shared" si="65"/>
        <v>-21304.9</v>
      </c>
    </row>
    <row r="547" spans="1:17" x14ac:dyDescent="0.25">
      <c r="A547" s="1">
        <v>44797.416666666664</v>
      </c>
      <c r="B547">
        <v>94</v>
      </c>
      <c r="C547">
        <v>66</v>
      </c>
      <c r="D547">
        <v>250</v>
      </c>
      <c r="E547">
        <v>29</v>
      </c>
      <c r="F547">
        <v>232</v>
      </c>
      <c r="G547">
        <v>548</v>
      </c>
      <c r="H547">
        <v>5190</v>
      </c>
      <c r="I547">
        <v>5738</v>
      </c>
      <c r="J547">
        <v>50298.79</v>
      </c>
      <c r="K547">
        <f t="shared" si="62"/>
        <v>44560.79</v>
      </c>
      <c r="L547">
        <f t="shared" si="63"/>
        <v>8.7659097246427322</v>
      </c>
      <c r="M547">
        <f t="shared" si="60"/>
        <v>2219.4</v>
      </c>
      <c r="N547">
        <f t="shared" si="61"/>
        <v>43855.499999999993</v>
      </c>
      <c r="O547">
        <f t="shared" si="64"/>
        <v>46074.899999999994</v>
      </c>
      <c r="P547">
        <f t="shared" si="66"/>
        <v>2632148.7099999986</v>
      </c>
      <c r="Q547">
        <f t="shared" si="65"/>
        <v>-4223.8900000000067</v>
      </c>
    </row>
    <row r="548" spans="1:17" x14ac:dyDescent="0.25">
      <c r="A548" s="1">
        <v>44797.458333333336</v>
      </c>
      <c r="B548">
        <v>285</v>
      </c>
      <c r="C548">
        <v>85</v>
      </c>
      <c r="D548">
        <v>475</v>
      </c>
      <c r="E548">
        <v>31</v>
      </c>
      <c r="F548">
        <v>450</v>
      </c>
      <c r="G548">
        <v>1010</v>
      </c>
      <c r="H548">
        <v>6176</v>
      </c>
      <c r="I548">
        <v>7186</v>
      </c>
      <c r="J548">
        <v>52467.4</v>
      </c>
      <c r="K548">
        <f t="shared" si="62"/>
        <v>45281.4</v>
      </c>
      <c r="L548">
        <f t="shared" si="63"/>
        <v>7.3013359309768999</v>
      </c>
      <c r="M548">
        <f t="shared" si="60"/>
        <v>4090.5</v>
      </c>
      <c r="N548">
        <f t="shared" si="61"/>
        <v>52187.199999999997</v>
      </c>
      <c r="O548">
        <f t="shared" si="64"/>
        <v>56277.7</v>
      </c>
      <c r="P548">
        <f t="shared" si="66"/>
        <v>2635959.0099999984</v>
      </c>
      <c r="Q548">
        <f t="shared" si="65"/>
        <v>3810.2999999999956</v>
      </c>
    </row>
    <row r="549" spans="1:17" x14ac:dyDescent="0.25">
      <c r="A549" s="1">
        <v>44797.5</v>
      </c>
      <c r="B549">
        <v>294</v>
      </c>
      <c r="C549">
        <v>169</v>
      </c>
      <c r="D549">
        <v>457</v>
      </c>
      <c r="E549">
        <v>20</v>
      </c>
      <c r="F549">
        <v>731</v>
      </c>
      <c r="G549">
        <v>1357</v>
      </c>
      <c r="H549">
        <v>7053</v>
      </c>
      <c r="I549">
        <v>8410</v>
      </c>
      <c r="J549">
        <v>54719.199999999997</v>
      </c>
      <c r="K549">
        <f t="shared" si="62"/>
        <v>46309.2</v>
      </c>
      <c r="L549">
        <f t="shared" si="63"/>
        <v>6.5064447086801422</v>
      </c>
      <c r="M549">
        <f t="shared" si="60"/>
        <v>5495.8499999999995</v>
      </c>
      <c r="N549">
        <f t="shared" si="61"/>
        <v>59597.85</v>
      </c>
      <c r="O549">
        <f t="shared" si="64"/>
        <v>65093.7</v>
      </c>
      <c r="P549">
        <f t="shared" si="66"/>
        <v>2646333.5099999984</v>
      </c>
      <c r="Q549">
        <f t="shared" si="65"/>
        <v>10374.5</v>
      </c>
    </row>
    <row r="550" spans="1:17" x14ac:dyDescent="0.25">
      <c r="A550" s="1">
        <v>44797.541666666664</v>
      </c>
      <c r="B550">
        <v>156</v>
      </c>
      <c r="C550">
        <v>245</v>
      </c>
      <c r="D550">
        <v>242</v>
      </c>
      <c r="E550">
        <v>22</v>
      </c>
      <c r="F550">
        <v>814</v>
      </c>
      <c r="G550">
        <v>1301</v>
      </c>
      <c r="H550">
        <v>7057</v>
      </c>
      <c r="I550">
        <v>8358</v>
      </c>
      <c r="J550">
        <v>57217.56</v>
      </c>
      <c r="K550">
        <f t="shared" si="62"/>
        <v>48859.56</v>
      </c>
      <c r="L550">
        <f t="shared" si="63"/>
        <v>6.8458435032304372</v>
      </c>
      <c r="M550">
        <f t="shared" si="60"/>
        <v>5269.05</v>
      </c>
      <c r="N550">
        <f t="shared" si="61"/>
        <v>59631.649999999994</v>
      </c>
      <c r="O550">
        <f t="shared" si="64"/>
        <v>64900.7</v>
      </c>
      <c r="P550">
        <f t="shared" si="66"/>
        <v>2654016.6499999985</v>
      </c>
      <c r="Q550">
        <f t="shared" si="65"/>
        <v>7683.1399999999994</v>
      </c>
    </row>
    <row r="551" spans="1:17" x14ac:dyDescent="0.25">
      <c r="A551" s="1">
        <v>44797.583333333336</v>
      </c>
      <c r="B551">
        <v>138</v>
      </c>
      <c r="C551">
        <v>308</v>
      </c>
      <c r="D551">
        <v>237</v>
      </c>
      <c r="E551">
        <v>33</v>
      </c>
      <c r="F551">
        <v>1074</v>
      </c>
      <c r="G551">
        <v>1618</v>
      </c>
      <c r="H551">
        <v>7000</v>
      </c>
      <c r="I551">
        <v>8618</v>
      </c>
      <c r="J551">
        <v>59705.31</v>
      </c>
      <c r="K551">
        <f t="shared" si="62"/>
        <v>51087.31</v>
      </c>
      <c r="L551">
        <f t="shared" si="63"/>
        <v>6.9279774889765608</v>
      </c>
      <c r="M551">
        <f t="shared" si="60"/>
        <v>6552.9</v>
      </c>
      <c r="N551">
        <f t="shared" si="61"/>
        <v>59149.999999999993</v>
      </c>
      <c r="O551">
        <f t="shared" si="64"/>
        <v>65702.899999999994</v>
      </c>
      <c r="P551">
        <f t="shared" si="66"/>
        <v>2660014.2399999984</v>
      </c>
      <c r="Q551">
        <f t="shared" si="65"/>
        <v>5997.5899999999965</v>
      </c>
    </row>
    <row r="552" spans="1:17" x14ac:dyDescent="0.25">
      <c r="A552" s="1">
        <v>44797.625</v>
      </c>
      <c r="B552">
        <v>483</v>
      </c>
      <c r="C552">
        <v>364</v>
      </c>
      <c r="D552">
        <v>614</v>
      </c>
      <c r="E552">
        <v>48</v>
      </c>
      <c r="F552">
        <v>1320</v>
      </c>
      <c r="G552">
        <v>2298</v>
      </c>
      <c r="H552">
        <v>7106</v>
      </c>
      <c r="I552">
        <v>9404</v>
      </c>
      <c r="J552">
        <v>61198.46</v>
      </c>
      <c r="K552">
        <f t="shared" si="62"/>
        <v>51794.46</v>
      </c>
      <c r="L552">
        <f t="shared" si="63"/>
        <v>6.5077052318162485</v>
      </c>
      <c r="M552">
        <f t="shared" si="60"/>
        <v>9306.9</v>
      </c>
      <c r="N552">
        <f t="shared" si="61"/>
        <v>60045.7</v>
      </c>
      <c r="O552">
        <f t="shared" si="64"/>
        <v>69352.599999999991</v>
      </c>
      <c r="P552">
        <f t="shared" si="66"/>
        <v>2668168.3799999985</v>
      </c>
      <c r="Q552">
        <f t="shared" si="65"/>
        <v>8154.1399999999921</v>
      </c>
    </row>
    <row r="553" spans="1:17" x14ac:dyDescent="0.25">
      <c r="A553" s="1">
        <v>44797.666666666664</v>
      </c>
      <c r="B553">
        <v>1335</v>
      </c>
      <c r="C553">
        <v>415</v>
      </c>
      <c r="D553">
        <v>1618</v>
      </c>
      <c r="E553">
        <v>58</v>
      </c>
      <c r="F553">
        <v>1759</v>
      </c>
      <c r="G553">
        <v>3792</v>
      </c>
      <c r="H553">
        <v>6894</v>
      </c>
      <c r="I553">
        <v>10686</v>
      </c>
      <c r="J553">
        <v>62074.32</v>
      </c>
      <c r="K553">
        <f t="shared" si="62"/>
        <v>51388.32</v>
      </c>
      <c r="L553">
        <f t="shared" si="63"/>
        <v>5.8089387984278495</v>
      </c>
      <c r="M553">
        <f t="shared" si="60"/>
        <v>15357.599999999999</v>
      </c>
      <c r="N553">
        <f t="shared" si="61"/>
        <v>58254.299999999996</v>
      </c>
      <c r="O553">
        <f t="shared" si="64"/>
        <v>73611.899999999994</v>
      </c>
      <c r="P553">
        <f t="shared" si="66"/>
        <v>2679705.9599999986</v>
      </c>
      <c r="Q553">
        <f t="shared" si="65"/>
        <v>11537.579999999994</v>
      </c>
    </row>
    <row r="554" spans="1:17" x14ac:dyDescent="0.25">
      <c r="A554" s="1">
        <v>44797.708333333336</v>
      </c>
      <c r="B554">
        <v>1704</v>
      </c>
      <c r="C554">
        <v>579</v>
      </c>
      <c r="D554">
        <v>2167</v>
      </c>
      <c r="E554">
        <v>80</v>
      </c>
      <c r="F554">
        <v>2112</v>
      </c>
      <c r="G554">
        <v>4858</v>
      </c>
      <c r="H554">
        <v>5522</v>
      </c>
      <c r="I554">
        <v>10380</v>
      </c>
      <c r="J554">
        <v>62680.05</v>
      </c>
      <c r="K554">
        <f t="shared" si="62"/>
        <v>52300.05</v>
      </c>
      <c r="L554">
        <f t="shared" si="63"/>
        <v>6.0385404624277461</v>
      </c>
      <c r="M554">
        <f t="shared" si="60"/>
        <v>19674.899999999998</v>
      </c>
      <c r="N554">
        <f t="shared" si="61"/>
        <v>46660.899999999994</v>
      </c>
      <c r="O554">
        <f t="shared" si="64"/>
        <v>66335.799999999988</v>
      </c>
      <c r="P554">
        <f t="shared" si="66"/>
        <v>2683361.7099999986</v>
      </c>
      <c r="Q554">
        <f t="shared" si="65"/>
        <v>3655.7499999999854</v>
      </c>
    </row>
    <row r="555" spans="1:17" x14ac:dyDescent="0.25">
      <c r="A555" s="1">
        <v>44797.75</v>
      </c>
      <c r="B555">
        <v>1892</v>
      </c>
      <c r="C555">
        <v>614</v>
      </c>
      <c r="D555">
        <v>2323</v>
      </c>
      <c r="E555">
        <v>132</v>
      </c>
      <c r="F555">
        <v>2294</v>
      </c>
      <c r="G555">
        <v>5231</v>
      </c>
      <c r="H555">
        <v>5239</v>
      </c>
      <c r="I555">
        <v>10470</v>
      </c>
      <c r="J555">
        <v>62939.53</v>
      </c>
      <c r="K555">
        <f t="shared" si="62"/>
        <v>52469.53</v>
      </c>
      <c r="L555">
        <f t="shared" si="63"/>
        <v>6.0114164278892073</v>
      </c>
      <c r="M555">
        <f t="shared" si="60"/>
        <v>21185.55</v>
      </c>
      <c r="N555">
        <f t="shared" si="61"/>
        <v>44269.549999999996</v>
      </c>
      <c r="O555">
        <f t="shared" si="64"/>
        <v>65455.099999999991</v>
      </c>
      <c r="P555">
        <f t="shared" si="66"/>
        <v>2685877.2799999984</v>
      </c>
      <c r="Q555">
        <f t="shared" si="65"/>
        <v>2515.5699999999924</v>
      </c>
    </row>
    <row r="556" spans="1:17" x14ac:dyDescent="0.25">
      <c r="A556" s="1">
        <v>44797.791666666664</v>
      </c>
      <c r="B556">
        <v>2013</v>
      </c>
      <c r="C556">
        <v>561</v>
      </c>
      <c r="D556">
        <v>2555</v>
      </c>
      <c r="E556">
        <v>144</v>
      </c>
      <c r="F556">
        <v>2712</v>
      </c>
      <c r="G556">
        <v>5829</v>
      </c>
      <c r="H556">
        <v>3726</v>
      </c>
      <c r="I556">
        <v>9555</v>
      </c>
      <c r="J556">
        <v>61970.63</v>
      </c>
      <c r="K556">
        <f t="shared" si="62"/>
        <v>52415.63</v>
      </c>
      <c r="L556">
        <f t="shared" si="63"/>
        <v>6.4856755625327054</v>
      </c>
      <c r="M556">
        <f t="shared" si="60"/>
        <v>23607.45</v>
      </c>
      <c r="N556">
        <f t="shared" si="61"/>
        <v>31484.699999999997</v>
      </c>
      <c r="O556">
        <f t="shared" si="64"/>
        <v>55092.149999999994</v>
      </c>
      <c r="P556">
        <f t="shared" si="66"/>
        <v>2678998.7999999984</v>
      </c>
      <c r="Q556">
        <f t="shared" si="65"/>
        <v>-6878.4800000000032</v>
      </c>
    </row>
    <row r="557" spans="1:17" x14ac:dyDescent="0.25">
      <c r="A557" s="1">
        <v>44797.833333333336</v>
      </c>
      <c r="B557">
        <v>1614</v>
      </c>
      <c r="C557">
        <v>521</v>
      </c>
      <c r="D557">
        <v>2696</v>
      </c>
      <c r="E557">
        <v>143</v>
      </c>
      <c r="F557">
        <v>2915</v>
      </c>
      <c r="G557">
        <v>6133</v>
      </c>
      <c r="H557">
        <v>1155</v>
      </c>
      <c r="I557">
        <v>7288</v>
      </c>
      <c r="J557">
        <v>60291.17</v>
      </c>
      <c r="K557">
        <f t="shared" si="62"/>
        <v>53003.17</v>
      </c>
      <c r="L557">
        <f t="shared" si="63"/>
        <v>8.2726632821075743</v>
      </c>
      <c r="M557">
        <f t="shared" si="60"/>
        <v>24838.649999999998</v>
      </c>
      <c r="N557">
        <f t="shared" si="61"/>
        <v>9759.75</v>
      </c>
      <c r="O557">
        <f t="shared" si="64"/>
        <v>34598.399999999994</v>
      </c>
      <c r="P557">
        <f t="shared" si="66"/>
        <v>2653306.0299999984</v>
      </c>
      <c r="Q557">
        <f t="shared" si="65"/>
        <v>-25692.770000000004</v>
      </c>
    </row>
    <row r="558" spans="1:17" x14ac:dyDescent="0.25">
      <c r="A558" s="1">
        <v>44797.875</v>
      </c>
      <c r="B558">
        <v>1195</v>
      </c>
      <c r="C558">
        <v>396</v>
      </c>
      <c r="D558">
        <v>2709</v>
      </c>
      <c r="E558">
        <v>185</v>
      </c>
      <c r="F558">
        <v>2741</v>
      </c>
      <c r="G558">
        <v>5846</v>
      </c>
      <c r="H558">
        <v>175</v>
      </c>
      <c r="I558">
        <v>6021</v>
      </c>
      <c r="J558">
        <v>59186.92</v>
      </c>
      <c r="K558">
        <f t="shared" si="62"/>
        <v>53165.919999999998</v>
      </c>
      <c r="L558">
        <f t="shared" si="63"/>
        <v>9.8300813818302597</v>
      </c>
      <c r="M558">
        <f t="shared" si="60"/>
        <v>23676.3</v>
      </c>
      <c r="N558">
        <f t="shared" si="61"/>
        <v>1478.7499999999998</v>
      </c>
      <c r="O558">
        <f t="shared" si="64"/>
        <v>25155.05</v>
      </c>
      <c r="P558">
        <f t="shared" si="66"/>
        <v>2619274.1599999983</v>
      </c>
      <c r="Q558">
        <f t="shared" si="65"/>
        <v>-34031.869999999995</v>
      </c>
    </row>
    <row r="559" spans="1:17" x14ac:dyDescent="0.25">
      <c r="A559" s="1">
        <v>44797.916666666664</v>
      </c>
      <c r="B559">
        <v>890</v>
      </c>
      <c r="C559">
        <v>273</v>
      </c>
      <c r="D559">
        <v>2234</v>
      </c>
      <c r="E559">
        <v>276</v>
      </c>
      <c r="F559">
        <v>3032</v>
      </c>
      <c r="G559">
        <v>5539</v>
      </c>
      <c r="H559">
        <v>148</v>
      </c>
      <c r="I559">
        <v>5687</v>
      </c>
      <c r="J559">
        <v>57067.65</v>
      </c>
      <c r="K559">
        <f t="shared" si="62"/>
        <v>51380.65</v>
      </c>
      <c r="L559">
        <f t="shared" si="63"/>
        <v>10.034754703710217</v>
      </c>
      <c r="M559">
        <f t="shared" si="60"/>
        <v>22432.95</v>
      </c>
      <c r="N559">
        <f t="shared" si="61"/>
        <v>1250.5999999999999</v>
      </c>
      <c r="O559">
        <f t="shared" si="64"/>
        <v>23683.55</v>
      </c>
      <c r="P559">
        <f t="shared" si="66"/>
        <v>2585890.0599999982</v>
      </c>
      <c r="Q559">
        <f t="shared" si="65"/>
        <v>-33384.100000000006</v>
      </c>
    </row>
    <row r="560" spans="1:17" x14ac:dyDescent="0.25">
      <c r="A560" s="1">
        <v>44797.958333333336</v>
      </c>
      <c r="B560">
        <v>686</v>
      </c>
      <c r="C560">
        <v>292</v>
      </c>
      <c r="D560">
        <v>1774</v>
      </c>
      <c r="E560">
        <v>347</v>
      </c>
      <c r="F560">
        <v>2888</v>
      </c>
      <c r="G560">
        <v>4954</v>
      </c>
      <c r="H560">
        <v>40</v>
      </c>
      <c r="I560">
        <v>4994</v>
      </c>
      <c r="J560">
        <v>53343.040000000001</v>
      </c>
      <c r="K560">
        <f t="shared" si="62"/>
        <v>48349.04</v>
      </c>
      <c r="L560">
        <f t="shared" si="63"/>
        <v>10.681425710853024</v>
      </c>
      <c r="M560">
        <f t="shared" si="60"/>
        <v>20063.7</v>
      </c>
      <c r="N560">
        <f t="shared" si="61"/>
        <v>338</v>
      </c>
      <c r="O560">
        <f t="shared" si="64"/>
        <v>20401.7</v>
      </c>
      <c r="P560">
        <f t="shared" si="66"/>
        <v>2552948.7199999983</v>
      </c>
      <c r="Q560">
        <f t="shared" si="65"/>
        <v>-32941.339999999997</v>
      </c>
    </row>
    <row r="561" spans="1:17" x14ac:dyDescent="0.25">
      <c r="A561" s="1">
        <v>44798</v>
      </c>
      <c r="B561">
        <v>612</v>
      </c>
      <c r="C561">
        <v>324</v>
      </c>
      <c r="D561">
        <v>1388</v>
      </c>
      <c r="E561">
        <v>354</v>
      </c>
      <c r="F561">
        <v>2496</v>
      </c>
      <c r="G561">
        <v>4208</v>
      </c>
      <c r="H561">
        <v>0</v>
      </c>
      <c r="I561">
        <v>4208</v>
      </c>
      <c r="J561">
        <v>49512.95</v>
      </c>
      <c r="K561">
        <f t="shared" si="62"/>
        <v>45304.95</v>
      </c>
      <c r="L561">
        <f t="shared" si="63"/>
        <v>11.766385456273763</v>
      </c>
      <c r="M561">
        <f t="shared" si="60"/>
        <v>17042.399999999998</v>
      </c>
      <c r="N561">
        <f t="shared" si="61"/>
        <v>0</v>
      </c>
      <c r="O561">
        <f t="shared" si="64"/>
        <v>17042.399999999998</v>
      </c>
      <c r="P561">
        <f t="shared" si="66"/>
        <v>2520478.1699999985</v>
      </c>
      <c r="Q561">
        <f t="shared" si="65"/>
        <v>-32470.55</v>
      </c>
    </row>
    <row r="562" spans="1:17" x14ac:dyDescent="0.25">
      <c r="A562" s="1">
        <v>44798.041666666664</v>
      </c>
      <c r="B562">
        <v>533</v>
      </c>
      <c r="C562">
        <v>305</v>
      </c>
      <c r="D562">
        <v>1153</v>
      </c>
      <c r="E562">
        <v>346</v>
      </c>
      <c r="F562">
        <v>2012</v>
      </c>
      <c r="G562">
        <v>3470</v>
      </c>
      <c r="H562">
        <v>0</v>
      </c>
      <c r="I562">
        <v>3470</v>
      </c>
      <c r="J562">
        <v>46557.51</v>
      </c>
      <c r="K562">
        <f t="shared" si="62"/>
        <v>43087.51</v>
      </c>
      <c r="L562">
        <f t="shared" si="63"/>
        <v>13.417149855907782</v>
      </c>
      <c r="M562">
        <f t="shared" si="60"/>
        <v>14053.5</v>
      </c>
      <c r="N562">
        <f t="shared" si="61"/>
        <v>0</v>
      </c>
      <c r="O562">
        <f t="shared" si="64"/>
        <v>14053.5</v>
      </c>
      <c r="P562">
        <f t="shared" si="66"/>
        <v>2487974.1599999988</v>
      </c>
      <c r="Q562">
        <f t="shared" si="65"/>
        <v>-32504.010000000002</v>
      </c>
    </row>
    <row r="563" spans="1:17" x14ac:dyDescent="0.25">
      <c r="A563" s="1">
        <v>44798.083333333336</v>
      </c>
      <c r="B563">
        <v>432</v>
      </c>
      <c r="C563">
        <v>246</v>
      </c>
      <c r="D563">
        <v>929</v>
      </c>
      <c r="E563">
        <v>355</v>
      </c>
      <c r="F563">
        <v>1799</v>
      </c>
      <c r="G563">
        <v>2974</v>
      </c>
      <c r="H563">
        <v>0</v>
      </c>
      <c r="I563">
        <v>2974</v>
      </c>
      <c r="J563">
        <v>44586.14</v>
      </c>
      <c r="K563">
        <f t="shared" si="62"/>
        <v>41612.14</v>
      </c>
      <c r="L563">
        <f t="shared" si="63"/>
        <v>14.991977135171487</v>
      </c>
      <c r="M563">
        <f t="shared" si="60"/>
        <v>12044.699999999999</v>
      </c>
      <c r="N563">
        <f t="shared" si="61"/>
        <v>0</v>
      </c>
      <c r="O563">
        <f t="shared" si="64"/>
        <v>12044.699999999999</v>
      </c>
      <c r="P563">
        <f t="shared" si="66"/>
        <v>2455432.7199999988</v>
      </c>
      <c r="Q563">
        <f t="shared" si="65"/>
        <v>-32541.440000000002</v>
      </c>
    </row>
    <row r="564" spans="1:17" x14ac:dyDescent="0.25">
      <c r="A564" s="1">
        <v>44798.125</v>
      </c>
      <c r="B564">
        <v>271</v>
      </c>
      <c r="C564">
        <v>216</v>
      </c>
      <c r="D564">
        <v>746</v>
      </c>
      <c r="E564">
        <v>258</v>
      </c>
      <c r="F564">
        <v>1404</v>
      </c>
      <c r="G564">
        <v>2366</v>
      </c>
      <c r="H564">
        <v>0</v>
      </c>
      <c r="I564">
        <v>2366</v>
      </c>
      <c r="J564">
        <v>43325.4</v>
      </c>
      <c r="K564">
        <f t="shared" si="62"/>
        <v>40959.4</v>
      </c>
      <c r="L564">
        <f t="shared" si="63"/>
        <v>18.311665257819104</v>
      </c>
      <c r="M564">
        <f t="shared" si="60"/>
        <v>9582.2999999999993</v>
      </c>
      <c r="N564">
        <f t="shared" si="61"/>
        <v>0</v>
      </c>
      <c r="O564">
        <f t="shared" si="64"/>
        <v>9582.2999999999993</v>
      </c>
      <c r="P564">
        <f t="shared" si="66"/>
        <v>2421689.6199999987</v>
      </c>
      <c r="Q564">
        <f t="shared" si="65"/>
        <v>-33743.100000000006</v>
      </c>
    </row>
    <row r="565" spans="1:17" x14ac:dyDescent="0.25">
      <c r="A565" s="1">
        <v>44798.166666666664</v>
      </c>
      <c r="B565">
        <v>238</v>
      </c>
      <c r="C565">
        <v>202</v>
      </c>
      <c r="D565">
        <v>760</v>
      </c>
      <c r="E565">
        <v>167</v>
      </c>
      <c r="F565">
        <v>1111</v>
      </c>
      <c r="G565">
        <v>2073</v>
      </c>
      <c r="H565">
        <v>0</v>
      </c>
      <c r="I565">
        <v>2073</v>
      </c>
      <c r="J565">
        <v>42421.760000000002</v>
      </c>
      <c r="K565">
        <f t="shared" si="62"/>
        <v>40348.76</v>
      </c>
      <c r="L565">
        <f t="shared" si="63"/>
        <v>20.463945972021225</v>
      </c>
      <c r="M565">
        <f t="shared" si="60"/>
        <v>8395.65</v>
      </c>
      <c r="N565">
        <f t="shared" si="61"/>
        <v>0</v>
      </c>
      <c r="O565">
        <f t="shared" si="64"/>
        <v>8395.65</v>
      </c>
      <c r="P565">
        <f t="shared" si="66"/>
        <v>2387663.5099999988</v>
      </c>
      <c r="Q565">
        <f t="shared" si="65"/>
        <v>-34026.11</v>
      </c>
    </row>
    <row r="566" spans="1:17" x14ac:dyDescent="0.25">
      <c r="A566" s="1">
        <v>44798.208333333336</v>
      </c>
      <c r="B566">
        <v>181</v>
      </c>
      <c r="C566">
        <v>138</v>
      </c>
      <c r="D566">
        <v>623</v>
      </c>
      <c r="E566">
        <v>144</v>
      </c>
      <c r="F566">
        <v>904</v>
      </c>
      <c r="G566">
        <v>1665</v>
      </c>
      <c r="H566">
        <v>0</v>
      </c>
      <c r="I566">
        <v>1665</v>
      </c>
      <c r="J566">
        <v>42396.31</v>
      </c>
      <c r="K566">
        <f t="shared" si="62"/>
        <v>40731.31</v>
      </c>
      <c r="L566">
        <f t="shared" si="63"/>
        <v>25.463249249249248</v>
      </c>
      <c r="M566">
        <f t="shared" si="60"/>
        <v>6743.25</v>
      </c>
      <c r="N566">
        <f t="shared" si="61"/>
        <v>0</v>
      </c>
      <c r="O566">
        <f t="shared" si="64"/>
        <v>6743.25</v>
      </c>
      <c r="P566">
        <f t="shared" si="66"/>
        <v>2352010.4499999988</v>
      </c>
      <c r="Q566">
        <f t="shared" si="65"/>
        <v>-35653.06</v>
      </c>
    </row>
    <row r="567" spans="1:17" x14ac:dyDescent="0.25">
      <c r="A567" s="1">
        <v>44798.25</v>
      </c>
      <c r="B567">
        <v>106</v>
      </c>
      <c r="C567">
        <v>154</v>
      </c>
      <c r="D567">
        <v>505</v>
      </c>
      <c r="E567">
        <v>107</v>
      </c>
      <c r="F567">
        <v>752</v>
      </c>
      <c r="G567">
        <v>1412</v>
      </c>
      <c r="H567">
        <v>0</v>
      </c>
      <c r="I567">
        <v>1412</v>
      </c>
      <c r="J567">
        <v>43553.33</v>
      </c>
      <c r="K567">
        <f t="shared" si="62"/>
        <v>42141.33</v>
      </c>
      <c r="L567">
        <f t="shared" si="63"/>
        <v>30.845134560906516</v>
      </c>
      <c r="M567">
        <f t="shared" si="60"/>
        <v>5718.5999999999995</v>
      </c>
      <c r="N567">
        <f t="shared" si="61"/>
        <v>0</v>
      </c>
      <c r="O567">
        <f t="shared" si="64"/>
        <v>5718.5999999999995</v>
      </c>
      <c r="P567">
        <f t="shared" si="66"/>
        <v>2314175.7199999988</v>
      </c>
      <c r="Q567">
        <f t="shared" si="65"/>
        <v>-37834.730000000003</v>
      </c>
    </row>
    <row r="568" spans="1:17" x14ac:dyDescent="0.25">
      <c r="A568" s="1">
        <v>44798.291666666664</v>
      </c>
      <c r="B568">
        <v>75</v>
      </c>
      <c r="C568">
        <v>136</v>
      </c>
      <c r="D568">
        <v>452</v>
      </c>
      <c r="E568">
        <v>96</v>
      </c>
      <c r="F568">
        <v>720</v>
      </c>
      <c r="G568">
        <v>1307</v>
      </c>
      <c r="H568">
        <v>0</v>
      </c>
      <c r="I568">
        <v>1307</v>
      </c>
      <c r="J568">
        <v>45784</v>
      </c>
      <c r="K568">
        <f t="shared" si="62"/>
        <v>44477</v>
      </c>
      <c r="L568">
        <f t="shared" si="63"/>
        <v>35.029839326702373</v>
      </c>
      <c r="M568">
        <f t="shared" si="60"/>
        <v>5293.3499999999995</v>
      </c>
      <c r="N568">
        <f t="shared" si="61"/>
        <v>0</v>
      </c>
      <c r="O568">
        <f t="shared" si="64"/>
        <v>5293.3499999999995</v>
      </c>
      <c r="P568">
        <f t="shared" si="66"/>
        <v>2273685.0699999989</v>
      </c>
      <c r="Q568">
        <f t="shared" si="65"/>
        <v>-40490.65</v>
      </c>
    </row>
    <row r="569" spans="1:17" x14ac:dyDescent="0.25">
      <c r="A569" s="1">
        <v>44798.333333333336</v>
      </c>
      <c r="B569">
        <v>82</v>
      </c>
      <c r="C569">
        <v>124</v>
      </c>
      <c r="D569">
        <v>434</v>
      </c>
      <c r="E569">
        <v>140</v>
      </c>
      <c r="F569">
        <v>674</v>
      </c>
      <c r="G569">
        <v>1233</v>
      </c>
      <c r="H569">
        <v>394</v>
      </c>
      <c r="I569">
        <v>1627</v>
      </c>
      <c r="J569">
        <v>46445.2</v>
      </c>
      <c r="K569">
        <f t="shared" si="62"/>
        <v>44818.2</v>
      </c>
      <c r="L569">
        <f t="shared" si="63"/>
        <v>28.546527350952672</v>
      </c>
      <c r="M569">
        <f t="shared" si="60"/>
        <v>4993.6499999999996</v>
      </c>
      <c r="N569">
        <f t="shared" si="61"/>
        <v>3329.2999999999997</v>
      </c>
      <c r="O569">
        <f t="shared" si="64"/>
        <v>8322.9499999999989</v>
      </c>
      <c r="P569">
        <f t="shared" si="66"/>
        <v>2235562.8199999989</v>
      </c>
      <c r="Q569">
        <f t="shared" si="65"/>
        <v>-38122.25</v>
      </c>
    </row>
    <row r="570" spans="1:17" x14ac:dyDescent="0.25">
      <c r="A570" s="1">
        <v>44798.375</v>
      </c>
      <c r="B570">
        <v>13</v>
      </c>
      <c r="C570">
        <v>81</v>
      </c>
      <c r="D570">
        <v>194</v>
      </c>
      <c r="E570">
        <v>132</v>
      </c>
      <c r="F570">
        <v>458</v>
      </c>
      <c r="G570">
        <v>734</v>
      </c>
      <c r="H570">
        <v>3455</v>
      </c>
      <c r="I570">
        <v>4189</v>
      </c>
      <c r="J570">
        <v>47932.77</v>
      </c>
      <c r="K570">
        <f t="shared" si="62"/>
        <v>43743.77</v>
      </c>
      <c r="L570">
        <f t="shared" si="63"/>
        <v>11.442532824063022</v>
      </c>
      <c r="M570">
        <f t="shared" si="60"/>
        <v>2972.7</v>
      </c>
      <c r="N570">
        <f t="shared" si="61"/>
        <v>29194.749999999996</v>
      </c>
      <c r="O570">
        <f t="shared" si="64"/>
        <v>32167.449999999997</v>
      </c>
      <c r="P570">
        <f t="shared" si="66"/>
        <v>2219797.4999999991</v>
      </c>
      <c r="Q570">
        <f t="shared" si="65"/>
        <v>-15765.32</v>
      </c>
    </row>
    <row r="571" spans="1:17" x14ac:dyDescent="0.25">
      <c r="A571" s="1">
        <v>44798.416666666664</v>
      </c>
      <c r="B571">
        <v>42</v>
      </c>
      <c r="C571">
        <v>112</v>
      </c>
      <c r="D571">
        <v>106</v>
      </c>
      <c r="E571">
        <v>54</v>
      </c>
      <c r="F571">
        <v>306</v>
      </c>
      <c r="G571">
        <v>524</v>
      </c>
      <c r="H571">
        <v>5605</v>
      </c>
      <c r="I571">
        <v>6129</v>
      </c>
      <c r="J571">
        <v>50529.41</v>
      </c>
      <c r="K571">
        <f t="shared" si="62"/>
        <v>44400.41</v>
      </c>
      <c r="L571">
        <f t="shared" si="63"/>
        <v>8.2443155490292064</v>
      </c>
      <c r="M571">
        <f t="shared" si="60"/>
        <v>2122.1999999999998</v>
      </c>
      <c r="N571">
        <f t="shared" si="61"/>
        <v>47362.249999999993</v>
      </c>
      <c r="O571">
        <f t="shared" si="64"/>
        <v>49484.44999999999</v>
      </c>
      <c r="P571">
        <f t="shared" si="66"/>
        <v>2218752.5399999991</v>
      </c>
      <c r="Q571">
        <f t="shared" si="65"/>
        <v>-1044.9600000000137</v>
      </c>
    </row>
    <row r="572" spans="1:17" x14ac:dyDescent="0.25">
      <c r="A572" s="1">
        <v>44798.458333333336</v>
      </c>
      <c r="B572">
        <v>326</v>
      </c>
      <c r="C572">
        <v>204</v>
      </c>
      <c r="D572">
        <v>433</v>
      </c>
      <c r="E572">
        <v>34</v>
      </c>
      <c r="F572">
        <v>202</v>
      </c>
      <c r="G572">
        <v>839</v>
      </c>
      <c r="H572">
        <v>6600</v>
      </c>
      <c r="I572">
        <v>7439</v>
      </c>
      <c r="J572">
        <v>53992.3</v>
      </c>
      <c r="K572">
        <f t="shared" si="62"/>
        <v>46553.3</v>
      </c>
      <c r="L572">
        <f t="shared" si="63"/>
        <v>7.25800510821347</v>
      </c>
      <c r="M572">
        <f t="shared" si="60"/>
        <v>3397.95</v>
      </c>
      <c r="N572">
        <f t="shared" si="61"/>
        <v>55769.999999999993</v>
      </c>
      <c r="O572">
        <f t="shared" si="64"/>
        <v>59167.94999999999</v>
      </c>
      <c r="P572">
        <f t="shared" si="66"/>
        <v>2223928.189999999</v>
      </c>
      <c r="Q572">
        <f t="shared" si="65"/>
        <v>5175.6499999999869</v>
      </c>
    </row>
    <row r="573" spans="1:17" x14ac:dyDescent="0.25">
      <c r="A573" s="1">
        <v>44798.5</v>
      </c>
      <c r="B573">
        <v>589</v>
      </c>
      <c r="C573">
        <v>261</v>
      </c>
      <c r="D573">
        <v>611</v>
      </c>
      <c r="E573">
        <v>7</v>
      </c>
      <c r="F573">
        <v>142</v>
      </c>
      <c r="G573">
        <v>1013</v>
      </c>
      <c r="H573">
        <v>7039</v>
      </c>
      <c r="I573">
        <v>8052</v>
      </c>
      <c r="J573">
        <v>57255.839999999997</v>
      </c>
      <c r="K573">
        <f t="shared" si="62"/>
        <v>49203.839999999997</v>
      </c>
      <c r="L573">
        <f t="shared" si="63"/>
        <v>7.1107600596125184</v>
      </c>
      <c r="M573">
        <f t="shared" si="60"/>
        <v>4102.6499999999996</v>
      </c>
      <c r="N573">
        <f t="shared" si="61"/>
        <v>59479.549999999996</v>
      </c>
      <c r="O573">
        <f t="shared" si="64"/>
        <v>63582.2</v>
      </c>
      <c r="P573">
        <f t="shared" si="66"/>
        <v>2230254.5499999989</v>
      </c>
      <c r="Q573">
        <f t="shared" si="65"/>
        <v>6326.3600000000006</v>
      </c>
    </row>
    <row r="574" spans="1:17" x14ac:dyDescent="0.25">
      <c r="A574" s="1">
        <v>44798.541666666664</v>
      </c>
      <c r="B574">
        <v>261</v>
      </c>
      <c r="C574">
        <v>288</v>
      </c>
      <c r="D574">
        <v>279</v>
      </c>
      <c r="E574">
        <v>0</v>
      </c>
      <c r="F574">
        <v>215</v>
      </c>
      <c r="G574">
        <v>781</v>
      </c>
      <c r="H574">
        <v>7082</v>
      </c>
      <c r="I574">
        <v>7863</v>
      </c>
      <c r="J574">
        <v>60066.83</v>
      </c>
      <c r="K574">
        <f t="shared" si="62"/>
        <v>52203.83</v>
      </c>
      <c r="L574">
        <f t="shared" si="63"/>
        <v>7.6391746152867865</v>
      </c>
      <c r="M574">
        <f t="shared" si="60"/>
        <v>3163.0499999999997</v>
      </c>
      <c r="N574">
        <f t="shared" si="61"/>
        <v>59842.899999999994</v>
      </c>
      <c r="O574">
        <f t="shared" si="64"/>
        <v>63005.95</v>
      </c>
      <c r="P574">
        <f t="shared" si="66"/>
        <v>2233193.669999999</v>
      </c>
      <c r="Q574">
        <f t="shared" si="65"/>
        <v>2939.1199999999953</v>
      </c>
    </row>
    <row r="575" spans="1:17" x14ac:dyDescent="0.25">
      <c r="A575" s="1">
        <v>44798.583333333336</v>
      </c>
      <c r="B575">
        <v>217</v>
      </c>
      <c r="C575">
        <v>286</v>
      </c>
      <c r="D575">
        <v>360</v>
      </c>
      <c r="E575">
        <v>2</v>
      </c>
      <c r="F575">
        <v>406</v>
      </c>
      <c r="G575">
        <v>1052</v>
      </c>
      <c r="H575">
        <v>7151</v>
      </c>
      <c r="I575">
        <v>8203</v>
      </c>
      <c r="J575">
        <v>62791.63</v>
      </c>
      <c r="K575">
        <f t="shared" si="62"/>
        <v>54588.63</v>
      </c>
      <c r="L575">
        <f t="shared" si="63"/>
        <v>7.654715348043398</v>
      </c>
      <c r="M575">
        <f t="shared" si="60"/>
        <v>4260.5999999999995</v>
      </c>
      <c r="N575">
        <f t="shared" si="61"/>
        <v>60425.95</v>
      </c>
      <c r="O575">
        <f t="shared" si="64"/>
        <v>64686.549999999996</v>
      </c>
      <c r="P575">
        <f t="shared" si="66"/>
        <v>2235088.5899999989</v>
      </c>
      <c r="Q575">
        <f t="shared" si="65"/>
        <v>1894.9199999999983</v>
      </c>
    </row>
    <row r="576" spans="1:17" x14ac:dyDescent="0.25">
      <c r="A576" s="1">
        <v>44798.625</v>
      </c>
      <c r="B576">
        <v>612</v>
      </c>
      <c r="C576">
        <v>283</v>
      </c>
      <c r="D576">
        <v>1232</v>
      </c>
      <c r="E576">
        <v>22</v>
      </c>
      <c r="F576">
        <v>684</v>
      </c>
      <c r="G576">
        <v>2198</v>
      </c>
      <c r="H576">
        <v>7128</v>
      </c>
      <c r="I576">
        <v>9326</v>
      </c>
      <c r="J576">
        <v>64825.66</v>
      </c>
      <c r="K576">
        <f t="shared" si="62"/>
        <v>55499.66</v>
      </c>
      <c r="L576">
        <f t="shared" si="63"/>
        <v>6.9510679819858465</v>
      </c>
      <c r="M576">
        <f t="shared" si="60"/>
        <v>8901.9</v>
      </c>
      <c r="N576">
        <f t="shared" si="61"/>
        <v>60231.6</v>
      </c>
      <c r="O576">
        <f t="shared" si="64"/>
        <v>69133.5</v>
      </c>
      <c r="P576">
        <f t="shared" si="66"/>
        <v>2239396.4299999988</v>
      </c>
      <c r="Q576">
        <f t="shared" si="65"/>
        <v>4307.8399999999965</v>
      </c>
    </row>
    <row r="577" spans="1:17" x14ac:dyDescent="0.25">
      <c r="A577" s="1">
        <v>44798.666666666664</v>
      </c>
      <c r="B577">
        <v>843</v>
      </c>
      <c r="C577">
        <v>285</v>
      </c>
      <c r="D577">
        <v>1793</v>
      </c>
      <c r="E577">
        <v>53</v>
      </c>
      <c r="F577">
        <v>919</v>
      </c>
      <c r="G577">
        <v>2997</v>
      </c>
      <c r="H577">
        <v>6184</v>
      </c>
      <c r="I577">
        <v>9181</v>
      </c>
      <c r="J577">
        <v>66549.41</v>
      </c>
      <c r="K577">
        <f t="shared" si="62"/>
        <v>57368.41</v>
      </c>
      <c r="L577">
        <f t="shared" si="63"/>
        <v>7.2486014595359984</v>
      </c>
      <c r="M577">
        <f t="shared" si="60"/>
        <v>12137.85</v>
      </c>
      <c r="N577">
        <f t="shared" si="61"/>
        <v>52254.799999999996</v>
      </c>
      <c r="O577">
        <f t="shared" si="64"/>
        <v>64392.649999999994</v>
      </c>
      <c r="P577">
        <f t="shared" si="66"/>
        <v>2237239.669999999</v>
      </c>
      <c r="Q577">
        <f t="shared" si="65"/>
        <v>-2156.7600000000093</v>
      </c>
    </row>
    <row r="578" spans="1:17" x14ac:dyDescent="0.25">
      <c r="A578" s="1">
        <v>44798.708333333336</v>
      </c>
      <c r="B578">
        <v>432</v>
      </c>
      <c r="C578">
        <v>286</v>
      </c>
      <c r="D578">
        <v>1358</v>
      </c>
      <c r="E578">
        <v>56</v>
      </c>
      <c r="F578">
        <v>1217</v>
      </c>
      <c r="G578">
        <v>2862</v>
      </c>
      <c r="H578">
        <v>6213</v>
      </c>
      <c r="I578">
        <v>9075</v>
      </c>
      <c r="J578">
        <v>67663.38</v>
      </c>
      <c r="K578">
        <f t="shared" si="62"/>
        <v>58588.380000000005</v>
      </c>
      <c r="L578">
        <f t="shared" si="63"/>
        <v>7.4560198347107445</v>
      </c>
      <c r="M578">
        <f t="shared" ref="M578:M641" si="67">$T$3*G578</f>
        <v>11591.1</v>
      </c>
      <c r="N578">
        <f t="shared" ref="N578:N641" si="68">$T$4*H578</f>
        <v>52499.85</v>
      </c>
      <c r="O578">
        <f t="shared" si="64"/>
        <v>64090.95</v>
      </c>
      <c r="P578">
        <f t="shared" si="66"/>
        <v>2233667.2399999988</v>
      </c>
      <c r="Q578">
        <f t="shared" si="65"/>
        <v>-3572.4300000000076</v>
      </c>
    </row>
    <row r="579" spans="1:17" x14ac:dyDescent="0.25">
      <c r="A579" s="1">
        <v>44798.75</v>
      </c>
      <c r="B579">
        <v>314</v>
      </c>
      <c r="C579">
        <v>315</v>
      </c>
      <c r="D579">
        <v>809</v>
      </c>
      <c r="E579">
        <v>55</v>
      </c>
      <c r="F579">
        <v>1288</v>
      </c>
      <c r="G579">
        <v>2412</v>
      </c>
      <c r="H579">
        <v>6088</v>
      </c>
      <c r="I579">
        <v>8500</v>
      </c>
      <c r="J579">
        <v>67514.179999999993</v>
      </c>
      <c r="K579">
        <f t="shared" ref="K579:K642" si="69">J579-I579</f>
        <v>59014.179999999993</v>
      </c>
      <c r="L579">
        <f t="shared" ref="L579:L642" si="70">J579/I579</f>
        <v>7.9428447058823517</v>
      </c>
      <c r="M579">
        <f t="shared" si="67"/>
        <v>9768.6</v>
      </c>
      <c r="N579">
        <f t="shared" si="68"/>
        <v>51443.6</v>
      </c>
      <c r="O579">
        <f t="shared" ref="O579:O642" si="71">SUM(M579:N579)</f>
        <v>61212.2</v>
      </c>
      <c r="P579">
        <f t="shared" si="66"/>
        <v>2227365.2599999988</v>
      </c>
      <c r="Q579">
        <f t="shared" ref="Q579:Q642" si="72">O579-J579</f>
        <v>-6301.9799999999959</v>
      </c>
    </row>
    <row r="580" spans="1:17" x14ac:dyDescent="0.25">
      <c r="A580" s="1">
        <v>44798.791666666664</v>
      </c>
      <c r="B580">
        <v>408</v>
      </c>
      <c r="C580">
        <v>333</v>
      </c>
      <c r="D580">
        <v>774</v>
      </c>
      <c r="E580">
        <v>50</v>
      </c>
      <c r="F580">
        <v>1278</v>
      </c>
      <c r="G580">
        <v>2384</v>
      </c>
      <c r="H580">
        <v>4890</v>
      </c>
      <c r="I580">
        <v>7274</v>
      </c>
      <c r="J580">
        <v>66248.259999999995</v>
      </c>
      <c r="K580">
        <f t="shared" si="69"/>
        <v>58974.259999999995</v>
      </c>
      <c r="L580">
        <f t="shared" si="70"/>
        <v>9.1075419301622205</v>
      </c>
      <c r="M580">
        <f t="shared" si="67"/>
        <v>9655.1999999999989</v>
      </c>
      <c r="N580">
        <f t="shared" si="68"/>
        <v>41320.5</v>
      </c>
      <c r="O580">
        <f t="shared" si="71"/>
        <v>50975.7</v>
      </c>
      <c r="P580">
        <f t="shared" ref="P580:P643" si="73">O580-J580+P579</f>
        <v>2212092.6999999988</v>
      </c>
      <c r="Q580">
        <f t="shared" si="72"/>
        <v>-15272.559999999998</v>
      </c>
    </row>
    <row r="581" spans="1:17" x14ac:dyDescent="0.25">
      <c r="A581" s="1">
        <v>44798.833333333336</v>
      </c>
      <c r="B581">
        <v>519</v>
      </c>
      <c r="C581">
        <v>340</v>
      </c>
      <c r="D581">
        <v>992</v>
      </c>
      <c r="E581">
        <v>94</v>
      </c>
      <c r="F581">
        <v>1402</v>
      </c>
      <c r="G581">
        <v>2734</v>
      </c>
      <c r="H581">
        <v>1700</v>
      </c>
      <c r="I581">
        <v>4434</v>
      </c>
      <c r="J581">
        <v>63808.32</v>
      </c>
      <c r="K581">
        <f t="shared" si="69"/>
        <v>59374.32</v>
      </c>
      <c r="L581">
        <f t="shared" si="70"/>
        <v>14.390690121786198</v>
      </c>
      <c r="M581">
        <f t="shared" si="67"/>
        <v>11072.699999999999</v>
      </c>
      <c r="N581">
        <f t="shared" si="68"/>
        <v>14364.999999999998</v>
      </c>
      <c r="O581">
        <f t="shared" si="71"/>
        <v>25437.699999999997</v>
      </c>
      <c r="P581">
        <f t="shared" si="73"/>
        <v>2173722.0799999987</v>
      </c>
      <c r="Q581">
        <f t="shared" si="72"/>
        <v>-38370.620000000003</v>
      </c>
    </row>
    <row r="582" spans="1:17" x14ac:dyDescent="0.25">
      <c r="A582" s="1">
        <v>44798.875</v>
      </c>
      <c r="B582">
        <v>350</v>
      </c>
      <c r="C582">
        <v>470</v>
      </c>
      <c r="D582">
        <v>780</v>
      </c>
      <c r="E582">
        <v>123</v>
      </c>
      <c r="F582">
        <v>1857</v>
      </c>
      <c r="G582">
        <v>3108</v>
      </c>
      <c r="H582">
        <v>26</v>
      </c>
      <c r="I582">
        <v>3134</v>
      </c>
      <c r="J582">
        <v>61971.53</v>
      </c>
      <c r="K582">
        <f t="shared" si="69"/>
        <v>58837.53</v>
      </c>
      <c r="L582">
        <f t="shared" si="70"/>
        <v>19.773940650925336</v>
      </c>
      <c r="M582">
        <f t="shared" si="67"/>
        <v>12587.4</v>
      </c>
      <c r="N582">
        <f t="shared" si="68"/>
        <v>219.7</v>
      </c>
      <c r="O582">
        <f t="shared" si="71"/>
        <v>12807.1</v>
      </c>
      <c r="P582">
        <f t="shared" si="73"/>
        <v>2124557.6499999985</v>
      </c>
      <c r="Q582">
        <f t="shared" si="72"/>
        <v>-49164.43</v>
      </c>
    </row>
    <row r="583" spans="1:17" x14ac:dyDescent="0.25">
      <c r="A583" s="1">
        <v>44798.916666666664</v>
      </c>
      <c r="B583">
        <v>224</v>
      </c>
      <c r="C583">
        <v>584</v>
      </c>
      <c r="D583">
        <v>583</v>
      </c>
      <c r="E583">
        <v>239</v>
      </c>
      <c r="F583">
        <v>2718</v>
      </c>
      <c r="G583">
        <v>3884</v>
      </c>
      <c r="H583">
        <v>0</v>
      </c>
      <c r="I583">
        <v>3884</v>
      </c>
      <c r="J583">
        <v>59846.720000000001</v>
      </c>
      <c r="K583">
        <f t="shared" si="69"/>
        <v>55962.720000000001</v>
      </c>
      <c r="L583">
        <f t="shared" si="70"/>
        <v>15.408527291452112</v>
      </c>
      <c r="M583">
        <f t="shared" si="67"/>
        <v>15730.199999999999</v>
      </c>
      <c r="N583">
        <f t="shared" si="68"/>
        <v>0</v>
      </c>
      <c r="O583">
        <f t="shared" si="71"/>
        <v>15730.199999999999</v>
      </c>
      <c r="P583">
        <f t="shared" si="73"/>
        <v>2080441.1299999985</v>
      </c>
      <c r="Q583">
        <f t="shared" si="72"/>
        <v>-44116.520000000004</v>
      </c>
    </row>
    <row r="584" spans="1:17" x14ac:dyDescent="0.25">
      <c r="A584" s="1">
        <v>44798.958333333336</v>
      </c>
      <c r="B584">
        <v>71</v>
      </c>
      <c r="C584">
        <v>618</v>
      </c>
      <c r="D584">
        <v>410</v>
      </c>
      <c r="E584">
        <v>451</v>
      </c>
      <c r="F584">
        <v>3691</v>
      </c>
      <c r="G584">
        <v>4719</v>
      </c>
      <c r="H584">
        <v>0</v>
      </c>
      <c r="I584">
        <v>4719</v>
      </c>
      <c r="J584">
        <v>56175.4</v>
      </c>
      <c r="K584">
        <f t="shared" si="69"/>
        <v>51456.4</v>
      </c>
      <c r="L584">
        <f t="shared" si="70"/>
        <v>11.904089849544395</v>
      </c>
      <c r="M584">
        <f t="shared" si="67"/>
        <v>19111.95</v>
      </c>
      <c r="N584">
        <f t="shared" si="68"/>
        <v>0</v>
      </c>
      <c r="O584">
        <f t="shared" si="71"/>
        <v>19111.95</v>
      </c>
      <c r="P584">
        <f t="shared" si="73"/>
        <v>2043377.6799999985</v>
      </c>
      <c r="Q584">
        <f t="shared" si="72"/>
        <v>-37063.449999999997</v>
      </c>
    </row>
    <row r="585" spans="1:17" x14ac:dyDescent="0.25">
      <c r="A585" s="1">
        <v>44799</v>
      </c>
      <c r="B585">
        <v>30</v>
      </c>
      <c r="C585">
        <v>691</v>
      </c>
      <c r="D585">
        <v>378</v>
      </c>
      <c r="E585">
        <v>600</v>
      </c>
      <c r="F585">
        <v>3935</v>
      </c>
      <c r="G585">
        <v>5004</v>
      </c>
      <c r="H585">
        <v>0</v>
      </c>
      <c r="I585">
        <v>5004</v>
      </c>
      <c r="J585">
        <v>52187.17</v>
      </c>
      <c r="K585">
        <f t="shared" si="69"/>
        <v>47183.17</v>
      </c>
      <c r="L585">
        <f t="shared" si="70"/>
        <v>10.429090727418066</v>
      </c>
      <c r="M585">
        <f t="shared" si="67"/>
        <v>20266.2</v>
      </c>
      <c r="N585">
        <f t="shared" si="68"/>
        <v>0</v>
      </c>
      <c r="O585">
        <f t="shared" si="71"/>
        <v>20266.2</v>
      </c>
      <c r="P585">
        <f t="shared" si="73"/>
        <v>2011456.7099999986</v>
      </c>
      <c r="Q585">
        <f t="shared" si="72"/>
        <v>-31920.969999999998</v>
      </c>
    </row>
    <row r="586" spans="1:17" x14ac:dyDescent="0.25">
      <c r="A586" s="1">
        <v>44799.041666666664</v>
      </c>
      <c r="B586">
        <v>90</v>
      </c>
      <c r="C586">
        <v>835</v>
      </c>
      <c r="D586">
        <v>507</v>
      </c>
      <c r="E586">
        <v>757</v>
      </c>
      <c r="F586">
        <v>4054</v>
      </c>
      <c r="G586">
        <v>5395</v>
      </c>
      <c r="H586">
        <v>0</v>
      </c>
      <c r="I586">
        <v>5395</v>
      </c>
      <c r="J586">
        <v>48704.76</v>
      </c>
      <c r="K586">
        <f t="shared" si="69"/>
        <v>43309.760000000002</v>
      </c>
      <c r="L586">
        <f t="shared" si="70"/>
        <v>9.0277590361445785</v>
      </c>
      <c r="M586">
        <f t="shared" si="67"/>
        <v>21849.75</v>
      </c>
      <c r="N586">
        <f t="shared" si="68"/>
        <v>0</v>
      </c>
      <c r="O586">
        <f t="shared" si="71"/>
        <v>21849.75</v>
      </c>
      <c r="P586">
        <f t="shared" si="73"/>
        <v>1984601.6999999986</v>
      </c>
      <c r="Q586">
        <f t="shared" si="72"/>
        <v>-26855.010000000002</v>
      </c>
    </row>
    <row r="587" spans="1:17" x14ac:dyDescent="0.25">
      <c r="A587" s="1">
        <v>44799.083333333336</v>
      </c>
      <c r="B587">
        <v>129</v>
      </c>
      <c r="C587">
        <v>667</v>
      </c>
      <c r="D587">
        <v>634</v>
      </c>
      <c r="E587">
        <v>860</v>
      </c>
      <c r="F587">
        <v>4092</v>
      </c>
      <c r="G587">
        <v>5392</v>
      </c>
      <c r="H587">
        <v>0</v>
      </c>
      <c r="I587">
        <v>5392</v>
      </c>
      <c r="J587">
        <v>46422.68</v>
      </c>
      <c r="K587">
        <f t="shared" si="69"/>
        <v>41030.68</v>
      </c>
      <c r="L587">
        <f t="shared" si="70"/>
        <v>8.6095474777448064</v>
      </c>
      <c r="M587">
        <f t="shared" si="67"/>
        <v>21837.599999999999</v>
      </c>
      <c r="N587">
        <f t="shared" si="68"/>
        <v>0</v>
      </c>
      <c r="O587">
        <f t="shared" si="71"/>
        <v>21837.599999999999</v>
      </c>
      <c r="P587">
        <f t="shared" si="73"/>
        <v>1960016.6199999985</v>
      </c>
      <c r="Q587">
        <f t="shared" si="72"/>
        <v>-24585.08</v>
      </c>
    </row>
    <row r="588" spans="1:17" x14ac:dyDescent="0.25">
      <c r="A588" s="1">
        <v>44799.125</v>
      </c>
      <c r="B588">
        <v>140</v>
      </c>
      <c r="C588">
        <v>452</v>
      </c>
      <c r="D588">
        <v>818</v>
      </c>
      <c r="E588">
        <v>989</v>
      </c>
      <c r="F588">
        <v>3972</v>
      </c>
      <c r="G588">
        <v>5243</v>
      </c>
      <c r="H588">
        <v>0</v>
      </c>
      <c r="I588">
        <v>5243</v>
      </c>
      <c r="J588">
        <v>44977.55</v>
      </c>
      <c r="K588">
        <f t="shared" si="69"/>
        <v>39734.550000000003</v>
      </c>
      <c r="L588">
        <f t="shared" si="70"/>
        <v>8.5785905016212105</v>
      </c>
      <c r="M588">
        <f t="shared" si="67"/>
        <v>21234.149999999998</v>
      </c>
      <c r="N588">
        <f t="shared" si="68"/>
        <v>0</v>
      </c>
      <c r="O588">
        <f t="shared" si="71"/>
        <v>21234.149999999998</v>
      </c>
      <c r="P588">
        <f t="shared" si="73"/>
        <v>1936273.2199999986</v>
      </c>
      <c r="Q588">
        <f t="shared" si="72"/>
        <v>-23743.400000000005</v>
      </c>
    </row>
    <row r="589" spans="1:17" x14ac:dyDescent="0.25">
      <c r="A589" s="1">
        <v>44799.166666666664</v>
      </c>
      <c r="B589">
        <v>84</v>
      </c>
      <c r="C589">
        <v>268</v>
      </c>
      <c r="D589">
        <v>718</v>
      </c>
      <c r="E589">
        <v>1044</v>
      </c>
      <c r="F589">
        <v>3587</v>
      </c>
      <c r="G589">
        <v>4573</v>
      </c>
      <c r="H589">
        <v>0</v>
      </c>
      <c r="I589">
        <v>4573</v>
      </c>
      <c r="J589">
        <v>43857.61</v>
      </c>
      <c r="K589">
        <f t="shared" si="69"/>
        <v>39284.61</v>
      </c>
      <c r="L589">
        <f t="shared" si="70"/>
        <v>9.5905554340695396</v>
      </c>
      <c r="M589">
        <f t="shared" si="67"/>
        <v>18520.649999999998</v>
      </c>
      <c r="N589">
        <f t="shared" si="68"/>
        <v>0</v>
      </c>
      <c r="O589">
        <f t="shared" si="71"/>
        <v>18520.649999999998</v>
      </c>
      <c r="P589">
        <f t="shared" si="73"/>
        <v>1910936.2599999986</v>
      </c>
      <c r="Q589">
        <f t="shared" si="72"/>
        <v>-25336.960000000003</v>
      </c>
    </row>
    <row r="590" spans="1:17" x14ac:dyDescent="0.25">
      <c r="A590" s="1">
        <v>44799.208333333336</v>
      </c>
      <c r="B590">
        <v>15</v>
      </c>
      <c r="C590">
        <v>158</v>
      </c>
      <c r="D590">
        <v>586</v>
      </c>
      <c r="E590">
        <v>982</v>
      </c>
      <c r="F590">
        <v>3075</v>
      </c>
      <c r="G590">
        <v>3819</v>
      </c>
      <c r="H590">
        <v>0</v>
      </c>
      <c r="I590">
        <v>3819</v>
      </c>
      <c r="J590">
        <v>43535.76</v>
      </c>
      <c r="K590">
        <f t="shared" si="69"/>
        <v>39716.76</v>
      </c>
      <c r="L590">
        <f t="shared" si="70"/>
        <v>11.399780047132758</v>
      </c>
      <c r="M590">
        <f t="shared" si="67"/>
        <v>15466.949999999999</v>
      </c>
      <c r="N590">
        <f t="shared" si="68"/>
        <v>0</v>
      </c>
      <c r="O590">
        <f t="shared" si="71"/>
        <v>15466.949999999999</v>
      </c>
      <c r="P590">
        <f t="shared" si="73"/>
        <v>1882867.4499999986</v>
      </c>
      <c r="Q590">
        <f t="shared" si="72"/>
        <v>-28068.810000000005</v>
      </c>
    </row>
    <row r="591" spans="1:17" x14ac:dyDescent="0.25">
      <c r="A591" s="1">
        <v>44799.25</v>
      </c>
      <c r="B591">
        <v>23</v>
      </c>
      <c r="C591">
        <v>94</v>
      </c>
      <c r="D591">
        <v>408</v>
      </c>
      <c r="E591">
        <v>1036</v>
      </c>
      <c r="F591">
        <v>2971</v>
      </c>
      <c r="G591">
        <v>3473</v>
      </c>
      <c r="H591">
        <v>0</v>
      </c>
      <c r="I591">
        <v>3473</v>
      </c>
      <c r="J591">
        <v>44581.51</v>
      </c>
      <c r="K591">
        <f t="shared" si="69"/>
        <v>41108.51</v>
      </c>
      <c r="L591">
        <f t="shared" si="70"/>
        <v>12.836599481716096</v>
      </c>
      <c r="M591">
        <f t="shared" si="67"/>
        <v>14065.65</v>
      </c>
      <c r="N591">
        <f t="shared" si="68"/>
        <v>0</v>
      </c>
      <c r="O591">
        <f t="shared" si="71"/>
        <v>14065.65</v>
      </c>
      <c r="P591">
        <f t="shared" si="73"/>
        <v>1852351.5899999985</v>
      </c>
      <c r="Q591">
        <f t="shared" si="72"/>
        <v>-30515.86</v>
      </c>
    </row>
    <row r="592" spans="1:17" x14ac:dyDescent="0.25">
      <c r="A592" s="1">
        <v>44799.291666666664</v>
      </c>
      <c r="B592">
        <v>38</v>
      </c>
      <c r="C592">
        <v>79</v>
      </c>
      <c r="D592">
        <v>237</v>
      </c>
      <c r="E592">
        <v>1005</v>
      </c>
      <c r="F592">
        <v>2495</v>
      </c>
      <c r="G592">
        <v>2812</v>
      </c>
      <c r="H592">
        <v>0</v>
      </c>
      <c r="I592">
        <v>2812</v>
      </c>
      <c r="J592">
        <v>46643.88</v>
      </c>
      <c r="K592">
        <f t="shared" si="69"/>
        <v>43831.88</v>
      </c>
      <c r="L592">
        <f t="shared" si="70"/>
        <v>16.587439544807964</v>
      </c>
      <c r="M592">
        <f t="shared" si="67"/>
        <v>11388.6</v>
      </c>
      <c r="N592">
        <f t="shared" si="68"/>
        <v>0</v>
      </c>
      <c r="O592">
        <f t="shared" si="71"/>
        <v>11388.6</v>
      </c>
      <c r="P592">
        <f t="shared" si="73"/>
        <v>1817096.3099999984</v>
      </c>
      <c r="Q592">
        <f t="shared" si="72"/>
        <v>-35255.279999999999</v>
      </c>
    </row>
    <row r="593" spans="1:17" x14ac:dyDescent="0.25">
      <c r="A593" s="1">
        <v>44799.333333333336</v>
      </c>
      <c r="B593">
        <v>41</v>
      </c>
      <c r="C593">
        <v>93</v>
      </c>
      <c r="D593">
        <v>190</v>
      </c>
      <c r="E593">
        <v>984</v>
      </c>
      <c r="F593">
        <v>1998</v>
      </c>
      <c r="G593">
        <v>2280</v>
      </c>
      <c r="H593">
        <v>460</v>
      </c>
      <c r="I593">
        <v>2740</v>
      </c>
      <c r="J593">
        <v>47293.23</v>
      </c>
      <c r="K593">
        <f t="shared" si="69"/>
        <v>44553.23</v>
      </c>
      <c r="L593">
        <f t="shared" si="70"/>
        <v>17.260302919708032</v>
      </c>
      <c r="M593">
        <f t="shared" si="67"/>
        <v>9234</v>
      </c>
      <c r="N593">
        <f t="shared" si="68"/>
        <v>3886.9999999999995</v>
      </c>
      <c r="O593">
        <f t="shared" si="71"/>
        <v>13121</v>
      </c>
      <c r="P593">
        <f t="shared" si="73"/>
        <v>1782924.0799999984</v>
      </c>
      <c r="Q593">
        <f t="shared" si="72"/>
        <v>-34172.230000000003</v>
      </c>
    </row>
    <row r="594" spans="1:17" x14ac:dyDescent="0.25">
      <c r="A594" s="1">
        <v>44799.375</v>
      </c>
      <c r="B594">
        <v>28</v>
      </c>
      <c r="C594">
        <v>34</v>
      </c>
      <c r="D594">
        <v>67</v>
      </c>
      <c r="E594">
        <v>826</v>
      </c>
      <c r="F594">
        <v>1244</v>
      </c>
      <c r="G594">
        <v>1345</v>
      </c>
      <c r="H594">
        <v>4255</v>
      </c>
      <c r="I594">
        <v>5600</v>
      </c>
      <c r="J594">
        <v>48886.63</v>
      </c>
      <c r="K594">
        <f t="shared" si="69"/>
        <v>43286.63</v>
      </c>
      <c r="L594">
        <f t="shared" si="70"/>
        <v>8.7297553571428566</v>
      </c>
      <c r="M594">
        <f t="shared" si="67"/>
        <v>5447.25</v>
      </c>
      <c r="N594">
        <f t="shared" si="68"/>
        <v>35954.75</v>
      </c>
      <c r="O594">
        <f t="shared" si="71"/>
        <v>41402</v>
      </c>
      <c r="P594">
        <f t="shared" si="73"/>
        <v>1775439.4499999986</v>
      </c>
      <c r="Q594">
        <f t="shared" si="72"/>
        <v>-7484.6299999999974</v>
      </c>
    </row>
    <row r="595" spans="1:17" x14ac:dyDescent="0.25">
      <c r="A595" s="1">
        <v>44799.416666666664</v>
      </c>
      <c r="B595">
        <v>19</v>
      </c>
      <c r="C595">
        <v>3</v>
      </c>
      <c r="D595">
        <v>45</v>
      </c>
      <c r="E595">
        <v>610</v>
      </c>
      <c r="F595">
        <v>738</v>
      </c>
      <c r="G595">
        <v>786</v>
      </c>
      <c r="H595">
        <v>7583</v>
      </c>
      <c r="I595">
        <v>8369</v>
      </c>
      <c r="J595">
        <v>52187.12</v>
      </c>
      <c r="K595">
        <f t="shared" si="69"/>
        <v>43818.12</v>
      </c>
      <c r="L595">
        <f t="shared" si="70"/>
        <v>6.2357653244115188</v>
      </c>
      <c r="M595">
        <f t="shared" si="67"/>
        <v>3183.2999999999997</v>
      </c>
      <c r="N595">
        <f t="shared" si="68"/>
        <v>64076.349999999991</v>
      </c>
      <c r="O595">
        <f t="shared" si="71"/>
        <v>67259.649999999994</v>
      </c>
      <c r="P595">
        <f t="shared" si="73"/>
        <v>1790511.9799999986</v>
      </c>
      <c r="Q595">
        <f t="shared" si="72"/>
        <v>15072.529999999992</v>
      </c>
    </row>
    <row r="596" spans="1:17" x14ac:dyDescent="0.25">
      <c r="A596" s="1">
        <v>44799.458333333336</v>
      </c>
      <c r="B596">
        <v>49</v>
      </c>
      <c r="C596">
        <v>11</v>
      </c>
      <c r="D596">
        <v>58</v>
      </c>
      <c r="E596">
        <v>734</v>
      </c>
      <c r="F596">
        <v>867</v>
      </c>
      <c r="G596">
        <v>936</v>
      </c>
      <c r="H596">
        <v>8582</v>
      </c>
      <c r="I596">
        <v>9518</v>
      </c>
      <c r="J596">
        <v>55885.57</v>
      </c>
      <c r="K596">
        <f t="shared" si="69"/>
        <v>46367.57</v>
      </c>
      <c r="L596">
        <f t="shared" si="70"/>
        <v>5.8715665055683965</v>
      </c>
      <c r="M596">
        <f t="shared" si="67"/>
        <v>3790.7999999999997</v>
      </c>
      <c r="N596">
        <f t="shared" si="68"/>
        <v>72517.899999999994</v>
      </c>
      <c r="O596">
        <f t="shared" si="71"/>
        <v>76308.7</v>
      </c>
      <c r="P596">
        <f t="shared" si="73"/>
        <v>1810935.1099999985</v>
      </c>
      <c r="Q596">
        <f t="shared" si="72"/>
        <v>20423.129999999997</v>
      </c>
    </row>
    <row r="597" spans="1:17" x14ac:dyDescent="0.25">
      <c r="A597" s="1">
        <v>44799.5</v>
      </c>
      <c r="B597">
        <v>27</v>
      </c>
      <c r="C597">
        <v>49</v>
      </c>
      <c r="D597">
        <v>28</v>
      </c>
      <c r="E597">
        <v>617</v>
      </c>
      <c r="F597">
        <v>783</v>
      </c>
      <c r="G597">
        <v>860</v>
      </c>
      <c r="H597">
        <v>8637</v>
      </c>
      <c r="I597">
        <v>9497</v>
      </c>
      <c r="J597">
        <v>59565.37</v>
      </c>
      <c r="K597">
        <f t="shared" si="69"/>
        <v>50068.37</v>
      </c>
      <c r="L597">
        <f t="shared" si="70"/>
        <v>6.2720195851321474</v>
      </c>
      <c r="M597">
        <f t="shared" si="67"/>
        <v>3483</v>
      </c>
      <c r="N597">
        <f t="shared" si="68"/>
        <v>72982.649999999994</v>
      </c>
      <c r="O597">
        <f t="shared" si="71"/>
        <v>76465.649999999994</v>
      </c>
      <c r="P597">
        <f t="shared" si="73"/>
        <v>1827835.3899999985</v>
      </c>
      <c r="Q597">
        <f t="shared" si="72"/>
        <v>16900.279999999992</v>
      </c>
    </row>
    <row r="598" spans="1:17" x14ac:dyDescent="0.25">
      <c r="A598" s="1">
        <v>44799.541666666664</v>
      </c>
      <c r="B598">
        <v>29</v>
      </c>
      <c r="C598">
        <v>86</v>
      </c>
      <c r="D598">
        <v>54</v>
      </c>
      <c r="E598">
        <v>377</v>
      </c>
      <c r="F598">
        <v>558</v>
      </c>
      <c r="G598">
        <v>698</v>
      </c>
      <c r="H598">
        <v>8116</v>
      </c>
      <c r="I598">
        <v>8814</v>
      </c>
      <c r="J598">
        <v>62869.18</v>
      </c>
      <c r="K598">
        <f t="shared" si="69"/>
        <v>54055.18</v>
      </c>
      <c r="L598">
        <f t="shared" si="70"/>
        <v>7.1328772407533467</v>
      </c>
      <c r="M598">
        <f t="shared" si="67"/>
        <v>2826.9</v>
      </c>
      <c r="N598">
        <f t="shared" si="68"/>
        <v>68580.2</v>
      </c>
      <c r="O598">
        <f t="shared" si="71"/>
        <v>71407.099999999991</v>
      </c>
      <c r="P598">
        <f t="shared" si="73"/>
        <v>1836373.3099999984</v>
      </c>
      <c r="Q598">
        <f t="shared" si="72"/>
        <v>8537.919999999991</v>
      </c>
    </row>
    <row r="599" spans="1:17" x14ac:dyDescent="0.25">
      <c r="A599" s="1">
        <v>44799.583333333336</v>
      </c>
      <c r="B599">
        <v>265</v>
      </c>
      <c r="C599">
        <v>111</v>
      </c>
      <c r="D599">
        <v>465</v>
      </c>
      <c r="E599">
        <v>203</v>
      </c>
      <c r="F599">
        <v>508</v>
      </c>
      <c r="G599">
        <v>1084</v>
      </c>
      <c r="H599">
        <v>7535</v>
      </c>
      <c r="I599">
        <v>8619</v>
      </c>
      <c r="J599">
        <v>65366.98</v>
      </c>
      <c r="K599">
        <f t="shared" si="69"/>
        <v>56747.98</v>
      </c>
      <c r="L599">
        <f t="shared" si="70"/>
        <v>7.5840561550063814</v>
      </c>
      <c r="M599">
        <f t="shared" si="67"/>
        <v>4390.2</v>
      </c>
      <c r="N599">
        <f t="shared" si="68"/>
        <v>63670.749999999993</v>
      </c>
      <c r="O599">
        <f t="shared" si="71"/>
        <v>68060.95</v>
      </c>
      <c r="P599">
        <f t="shared" si="73"/>
        <v>1839067.2799999984</v>
      </c>
      <c r="Q599">
        <f t="shared" si="72"/>
        <v>2693.9699999999939</v>
      </c>
    </row>
    <row r="600" spans="1:17" x14ac:dyDescent="0.25">
      <c r="A600" s="1">
        <v>44799.625</v>
      </c>
      <c r="B600">
        <v>721</v>
      </c>
      <c r="C600">
        <v>145</v>
      </c>
      <c r="D600">
        <v>1208</v>
      </c>
      <c r="E600">
        <v>218</v>
      </c>
      <c r="F600">
        <v>668</v>
      </c>
      <c r="G600">
        <v>2021</v>
      </c>
      <c r="H600">
        <v>6572</v>
      </c>
      <c r="I600">
        <v>8593</v>
      </c>
      <c r="J600">
        <v>66999.77</v>
      </c>
      <c r="K600">
        <f t="shared" si="69"/>
        <v>58406.770000000004</v>
      </c>
      <c r="L600">
        <f t="shared" si="70"/>
        <v>7.7970173396951008</v>
      </c>
      <c r="M600">
        <f t="shared" si="67"/>
        <v>8185.0499999999993</v>
      </c>
      <c r="N600">
        <f t="shared" si="68"/>
        <v>55533.399999999994</v>
      </c>
      <c r="O600">
        <f t="shared" si="71"/>
        <v>63718.45</v>
      </c>
      <c r="P600">
        <f t="shared" si="73"/>
        <v>1835785.9599999983</v>
      </c>
      <c r="Q600">
        <f t="shared" si="72"/>
        <v>-3281.320000000007</v>
      </c>
    </row>
    <row r="601" spans="1:17" x14ac:dyDescent="0.25">
      <c r="A601" s="1">
        <v>44799.666666666664</v>
      </c>
      <c r="B601">
        <v>580</v>
      </c>
      <c r="C601">
        <v>168</v>
      </c>
      <c r="D601">
        <v>1130</v>
      </c>
      <c r="E601">
        <v>358</v>
      </c>
      <c r="F601">
        <v>944</v>
      </c>
      <c r="G601">
        <v>2243</v>
      </c>
      <c r="H601">
        <v>6591</v>
      </c>
      <c r="I601">
        <v>8834</v>
      </c>
      <c r="J601">
        <v>67720.73</v>
      </c>
      <c r="K601">
        <f t="shared" si="69"/>
        <v>58886.729999999996</v>
      </c>
      <c r="L601">
        <f t="shared" si="70"/>
        <v>7.6659191759112515</v>
      </c>
      <c r="M601">
        <f t="shared" si="67"/>
        <v>9084.15</v>
      </c>
      <c r="N601">
        <f t="shared" si="68"/>
        <v>55693.95</v>
      </c>
      <c r="O601">
        <f t="shared" si="71"/>
        <v>64778.1</v>
      </c>
      <c r="P601">
        <f t="shared" si="73"/>
        <v>1832843.3299999984</v>
      </c>
      <c r="Q601">
        <f t="shared" si="72"/>
        <v>-2942.6299999999974</v>
      </c>
    </row>
    <row r="602" spans="1:17" x14ac:dyDescent="0.25">
      <c r="A602" s="1">
        <v>44799.708333333336</v>
      </c>
      <c r="B602">
        <v>754</v>
      </c>
      <c r="C602">
        <v>174</v>
      </c>
      <c r="D602">
        <v>1421</v>
      </c>
      <c r="E602">
        <v>524</v>
      </c>
      <c r="F602">
        <v>1100</v>
      </c>
      <c r="G602">
        <v>2695</v>
      </c>
      <c r="H602">
        <v>7026</v>
      </c>
      <c r="I602">
        <v>9721</v>
      </c>
      <c r="J602">
        <v>68301.320000000007</v>
      </c>
      <c r="K602">
        <f t="shared" si="69"/>
        <v>58580.320000000007</v>
      </c>
      <c r="L602">
        <f t="shared" si="70"/>
        <v>7.0261619174982002</v>
      </c>
      <c r="M602">
        <f t="shared" si="67"/>
        <v>10914.75</v>
      </c>
      <c r="N602">
        <f t="shared" si="68"/>
        <v>59369.7</v>
      </c>
      <c r="O602">
        <f t="shared" si="71"/>
        <v>70284.45</v>
      </c>
      <c r="P602">
        <f t="shared" si="73"/>
        <v>1834826.4599999983</v>
      </c>
      <c r="Q602">
        <f t="shared" si="72"/>
        <v>1983.1299999999901</v>
      </c>
    </row>
    <row r="603" spans="1:17" x14ac:dyDescent="0.25">
      <c r="A603" s="1">
        <v>44799.75</v>
      </c>
      <c r="B603">
        <v>495</v>
      </c>
      <c r="C603">
        <v>174</v>
      </c>
      <c r="D603">
        <v>1168</v>
      </c>
      <c r="E603">
        <v>782</v>
      </c>
      <c r="F603">
        <v>1396</v>
      </c>
      <c r="G603">
        <v>2737</v>
      </c>
      <c r="H603">
        <v>6627</v>
      </c>
      <c r="I603">
        <v>9364</v>
      </c>
      <c r="J603">
        <v>68015.28</v>
      </c>
      <c r="K603">
        <f t="shared" si="69"/>
        <v>58651.28</v>
      </c>
      <c r="L603">
        <f t="shared" si="70"/>
        <v>7.2634856898761209</v>
      </c>
      <c r="M603">
        <f t="shared" si="67"/>
        <v>11084.85</v>
      </c>
      <c r="N603">
        <f t="shared" si="68"/>
        <v>55998.149999999994</v>
      </c>
      <c r="O603">
        <f t="shared" si="71"/>
        <v>67083</v>
      </c>
      <c r="P603">
        <f t="shared" si="73"/>
        <v>1833894.1799999983</v>
      </c>
      <c r="Q603">
        <f t="shared" si="72"/>
        <v>-932.27999999999884</v>
      </c>
    </row>
    <row r="604" spans="1:17" x14ac:dyDescent="0.25">
      <c r="A604" s="1">
        <v>44799.791666666664</v>
      </c>
      <c r="B604">
        <v>368</v>
      </c>
      <c r="C604">
        <v>199</v>
      </c>
      <c r="D604">
        <v>1081</v>
      </c>
      <c r="E604">
        <v>940</v>
      </c>
      <c r="F604">
        <v>1808</v>
      </c>
      <c r="G604">
        <v>3087</v>
      </c>
      <c r="H604">
        <v>5318</v>
      </c>
      <c r="I604">
        <v>8405</v>
      </c>
      <c r="J604">
        <v>66328.160000000003</v>
      </c>
      <c r="K604">
        <f t="shared" si="69"/>
        <v>57923.16</v>
      </c>
      <c r="L604">
        <f t="shared" si="70"/>
        <v>7.891512195121952</v>
      </c>
      <c r="M604">
        <f t="shared" si="67"/>
        <v>12502.349999999999</v>
      </c>
      <c r="N604">
        <f t="shared" si="68"/>
        <v>44937.1</v>
      </c>
      <c r="O604">
        <f t="shared" si="71"/>
        <v>57439.45</v>
      </c>
      <c r="P604">
        <f t="shared" si="73"/>
        <v>1825005.4699999983</v>
      </c>
      <c r="Q604">
        <f t="shared" si="72"/>
        <v>-8888.7100000000064</v>
      </c>
    </row>
    <row r="605" spans="1:17" x14ac:dyDescent="0.25">
      <c r="A605" s="1">
        <v>44799.833333333336</v>
      </c>
      <c r="B605">
        <v>468</v>
      </c>
      <c r="C605">
        <v>231</v>
      </c>
      <c r="D605">
        <v>1087</v>
      </c>
      <c r="E605">
        <v>1264</v>
      </c>
      <c r="F605">
        <v>2674</v>
      </c>
      <c r="G605">
        <v>3992</v>
      </c>
      <c r="H605">
        <v>1606</v>
      </c>
      <c r="I605">
        <v>5598</v>
      </c>
      <c r="J605">
        <v>63681.34</v>
      </c>
      <c r="K605">
        <f t="shared" si="69"/>
        <v>58083.34</v>
      </c>
      <c r="L605">
        <f t="shared" si="70"/>
        <v>11.375730618077885</v>
      </c>
      <c r="M605">
        <f t="shared" si="67"/>
        <v>16167.599999999999</v>
      </c>
      <c r="N605">
        <f t="shared" si="68"/>
        <v>13570.699999999999</v>
      </c>
      <c r="O605">
        <f t="shared" si="71"/>
        <v>29738.299999999996</v>
      </c>
      <c r="P605">
        <f t="shared" si="73"/>
        <v>1791062.4299999983</v>
      </c>
      <c r="Q605">
        <f t="shared" si="72"/>
        <v>-33943.040000000001</v>
      </c>
    </row>
    <row r="606" spans="1:17" x14ac:dyDescent="0.25">
      <c r="A606" s="1">
        <v>44799.875</v>
      </c>
      <c r="B606">
        <v>478</v>
      </c>
      <c r="C606">
        <v>373</v>
      </c>
      <c r="D606">
        <v>1084</v>
      </c>
      <c r="E606">
        <v>1812</v>
      </c>
      <c r="F606">
        <v>3913</v>
      </c>
      <c r="G606">
        <v>5369</v>
      </c>
      <c r="H606">
        <v>32</v>
      </c>
      <c r="I606">
        <v>5401</v>
      </c>
      <c r="J606">
        <v>61680.81</v>
      </c>
      <c r="K606">
        <f t="shared" si="69"/>
        <v>56279.81</v>
      </c>
      <c r="L606">
        <f t="shared" si="70"/>
        <v>11.420257359748195</v>
      </c>
      <c r="M606">
        <f t="shared" si="67"/>
        <v>21744.45</v>
      </c>
      <c r="N606">
        <f t="shared" si="68"/>
        <v>270.39999999999998</v>
      </c>
      <c r="O606">
        <f t="shared" si="71"/>
        <v>22014.850000000002</v>
      </c>
      <c r="P606">
        <f t="shared" si="73"/>
        <v>1751396.4699999983</v>
      </c>
      <c r="Q606">
        <f t="shared" si="72"/>
        <v>-39665.959999999992</v>
      </c>
    </row>
    <row r="607" spans="1:17" x14ac:dyDescent="0.25">
      <c r="A607" s="1">
        <v>44799.916666666664</v>
      </c>
      <c r="B607">
        <v>523</v>
      </c>
      <c r="C607">
        <v>656</v>
      </c>
      <c r="D607">
        <v>1359</v>
      </c>
      <c r="E607">
        <v>2460</v>
      </c>
      <c r="F607">
        <v>5923</v>
      </c>
      <c r="G607">
        <v>7938</v>
      </c>
      <c r="H607">
        <v>0</v>
      </c>
      <c r="I607">
        <v>7938</v>
      </c>
      <c r="J607">
        <v>59362.400000000001</v>
      </c>
      <c r="K607">
        <f t="shared" si="69"/>
        <v>51424.4</v>
      </c>
      <c r="L607">
        <f t="shared" si="70"/>
        <v>7.4782564877802971</v>
      </c>
      <c r="M607">
        <f t="shared" si="67"/>
        <v>32148.899999999998</v>
      </c>
      <c r="N607">
        <f t="shared" si="68"/>
        <v>0</v>
      </c>
      <c r="O607">
        <f t="shared" si="71"/>
        <v>32148.899999999998</v>
      </c>
      <c r="P607">
        <f t="shared" si="73"/>
        <v>1724182.9699999983</v>
      </c>
      <c r="Q607">
        <f t="shared" si="72"/>
        <v>-27213.500000000004</v>
      </c>
    </row>
    <row r="608" spans="1:17" x14ac:dyDescent="0.25">
      <c r="A608" s="1">
        <v>44799.958333333336</v>
      </c>
      <c r="B608">
        <v>536</v>
      </c>
      <c r="C608">
        <v>898</v>
      </c>
      <c r="D608">
        <v>1537</v>
      </c>
      <c r="E608">
        <v>2780</v>
      </c>
      <c r="F608">
        <v>7935</v>
      </c>
      <c r="G608">
        <v>10370</v>
      </c>
      <c r="H608">
        <v>0</v>
      </c>
      <c r="I608">
        <v>10370</v>
      </c>
      <c r="J608">
        <v>56286.85</v>
      </c>
      <c r="K608">
        <f t="shared" si="69"/>
        <v>45916.85</v>
      </c>
      <c r="L608">
        <f t="shared" si="70"/>
        <v>5.4278543876567023</v>
      </c>
      <c r="M608">
        <f t="shared" si="67"/>
        <v>41998.5</v>
      </c>
      <c r="N608">
        <f t="shared" si="68"/>
        <v>0</v>
      </c>
      <c r="O608">
        <f t="shared" si="71"/>
        <v>41998.5</v>
      </c>
      <c r="P608">
        <f t="shared" si="73"/>
        <v>1709894.6199999982</v>
      </c>
      <c r="Q608">
        <f t="shared" si="72"/>
        <v>-14288.349999999999</v>
      </c>
    </row>
    <row r="609" spans="1:17" x14ac:dyDescent="0.25">
      <c r="A609" s="1">
        <v>44800</v>
      </c>
      <c r="B609">
        <v>739</v>
      </c>
      <c r="C609">
        <v>977</v>
      </c>
      <c r="D609">
        <v>1762</v>
      </c>
      <c r="E609">
        <v>3036</v>
      </c>
      <c r="F609">
        <v>9297</v>
      </c>
      <c r="G609">
        <v>12037</v>
      </c>
      <c r="H609">
        <v>0</v>
      </c>
      <c r="I609">
        <v>12037</v>
      </c>
      <c r="J609">
        <v>53110.53</v>
      </c>
      <c r="K609">
        <f t="shared" si="69"/>
        <v>41073.53</v>
      </c>
      <c r="L609">
        <f t="shared" si="70"/>
        <v>4.4122729916092052</v>
      </c>
      <c r="M609">
        <f t="shared" si="67"/>
        <v>48749.85</v>
      </c>
      <c r="N609">
        <f t="shared" si="68"/>
        <v>0</v>
      </c>
      <c r="O609">
        <f t="shared" si="71"/>
        <v>48749.85</v>
      </c>
      <c r="P609">
        <f t="shared" si="73"/>
        <v>1705533.9399999983</v>
      </c>
      <c r="Q609">
        <f t="shared" si="72"/>
        <v>-4360.68</v>
      </c>
    </row>
    <row r="610" spans="1:17" x14ac:dyDescent="0.25">
      <c r="A610" s="1">
        <v>44800.041666666664</v>
      </c>
      <c r="B610">
        <v>951</v>
      </c>
      <c r="C610">
        <v>918</v>
      </c>
      <c r="D610">
        <v>2166</v>
      </c>
      <c r="E610">
        <v>3248</v>
      </c>
      <c r="F610">
        <v>9786</v>
      </c>
      <c r="G610">
        <v>12870</v>
      </c>
      <c r="H610">
        <v>0</v>
      </c>
      <c r="I610">
        <v>12870</v>
      </c>
      <c r="J610">
        <v>50086.400000000001</v>
      </c>
      <c r="K610">
        <f t="shared" si="69"/>
        <v>37216.400000000001</v>
      </c>
      <c r="L610">
        <f t="shared" si="70"/>
        <v>3.8917171717171719</v>
      </c>
      <c r="M610">
        <f t="shared" si="67"/>
        <v>52123.5</v>
      </c>
      <c r="N610">
        <f t="shared" si="68"/>
        <v>0</v>
      </c>
      <c r="O610">
        <f t="shared" si="71"/>
        <v>52123.5</v>
      </c>
      <c r="P610">
        <f t="shared" si="73"/>
        <v>1707571.0399999984</v>
      </c>
      <c r="Q610">
        <f t="shared" si="72"/>
        <v>2037.0999999999985</v>
      </c>
    </row>
    <row r="611" spans="1:17" x14ac:dyDescent="0.25">
      <c r="A611" s="1">
        <v>44800.083333333336</v>
      </c>
      <c r="B611">
        <v>1002</v>
      </c>
      <c r="C611">
        <v>788</v>
      </c>
      <c r="D611">
        <v>2284</v>
      </c>
      <c r="E611">
        <v>3169</v>
      </c>
      <c r="F611">
        <v>9231</v>
      </c>
      <c r="G611">
        <v>12303</v>
      </c>
      <c r="H611">
        <v>0</v>
      </c>
      <c r="I611">
        <v>12303</v>
      </c>
      <c r="J611">
        <v>47625.84</v>
      </c>
      <c r="K611">
        <f t="shared" si="69"/>
        <v>35322.839999999997</v>
      </c>
      <c r="L611">
        <f t="shared" si="70"/>
        <v>3.8710753474762249</v>
      </c>
      <c r="M611">
        <f t="shared" si="67"/>
        <v>49827.149999999994</v>
      </c>
      <c r="N611">
        <f t="shared" si="68"/>
        <v>0</v>
      </c>
      <c r="O611">
        <f t="shared" si="71"/>
        <v>49827.149999999994</v>
      </c>
      <c r="P611">
        <f t="shared" si="73"/>
        <v>1709772.3499999985</v>
      </c>
      <c r="Q611">
        <f t="shared" si="72"/>
        <v>2201.3099999999977</v>
      </c>
    </row>
    <row r="612" spans="1:17" x14ac:dyDescent="0.25">
      <c r="A612" s="1">
        <v>44800.125</v>
      </c>
      <c r="B612">
        <v>968</v>
      </c>
      <c r="C612">
        <v>667</v>
      </c>
      <c r="D612">
        <v>2404</v>
      </c>
      <c r="E612">
        <v>3015</v>
      </c>
      <c r="F612">
        <v>9033</v>
      </c>
      <c r="G612">
        <v>12104</v>
      </c>
      <c r="H612">
        <v>0</v>
      </c>
      <c r="I612">
        <v>12104</v>
      </c>
      <c r="J612">
        <v>45959.97</v>
      </c>
      <c r="K612">
        <f t="shared" si="69"/>
        <v>33855.97</v>
      </c>
      <c r="L612">
        <f t="shared" si="70"/>
        <v>3.79708939193655</v>
      </c>
      <c r="M612">
        <f t="shared" si="67"/>
        <v>49021.2</v>
      </c>
      <c r="N612">
        <f t="shared" si="68"/>
        <v>0</v>
      </c>
      <c r="O612">
        <f t="shared" si="71"/>
        <v>49021.2</v>
      </c>
      <c r="P612">
        <f t="shared" si="73"/>
        <v>1712833.5799999984</v>
      </c>
      <c r="Q612">
        <f t="shared" si="72"/>
        <v>3061.2299999999959</v>
      </c>
    </row>
    <row r="613" spans="1:17" x14ac:dyDescent="0.25">
      <c r="A613" s="1">
        <v>44800.166666666664</v>
      </c>
      <c r="B613">
        <v>886</v>
      </c>
      <c r="C613">
        <v>666</v>
      </c>
      <c r="D613">
        <v>2268</v>
      </c>
      <c r="E613">
        <v>2952</v>
      </c>
      <c r="F613">
        <v>8888</v>
      </c>
      <c r="G613">
        <v>11821</v>
      </c>
      <c r="H613">
        <v>0</v>
      </c>
      <c r="I613">
        <v>11821</v>
      </c>
      <c r="J613">
        <v>44658.18</v>
      </c>
      <c r="K613">
        <f t="shared" si="69"/>
        <v>32837.18</v>
      </c>
      <c r="L613">
        <f t="shared" si="70"/>
        <v>3.7778682006598427</v>
      </c>
      <c r="M613">
        <f t="shared" si="67"/>
        <v>47875.049999999996</v>
      </c>
      <c r="N613">
        <f t="shared" si="68"/>
        <v>0</v>
      </c>
      <c r="O613">
        <f t="shared" si="71"/>
        <v>47875.049999999996</v>
      </c>
      <c r="P613">
        <f t="shared" si="73"/>
        <v>1716050.4499999983</v>
      </c>
      <c r="Q613">
        <f t="shared" si="72"/>
        <v>3216.8699999999953</v>
      </c>
    </row>
    <row r="614" spans="1:17" x14ac:dyDescent="0.25">
      <c r="A614" s="1">
        <v>44800.208333333336</v>
      </c>
      <c r="B614">
        <v>607</v>
      </c>
      <c r="C614">
        <v>600</v>
      </c>
      <c r="D614">
        <v>1690</v>
      </c>
      <c r="E614">
        <v>2698</v>
      </c>
      <c r="F614">
        <v>8092</v>
      </c>
      <c r="G614">
        <v>10381</v>
      </c>
      <c r="H614">
        <v>0</v>
      </c>
      <c r="I614">
        <v>10381</v>
      </c>
      <c r="J614">
        <v>43687.33</v>
      </c>
      <c r="K614">
        <f t="shared" si="69"/>
        <v>33306.33</v>
      </c>
      <c r="L614">
        <f t="shared" si="70"/>
        <v>4.2083932183797321</v>
      </c>
      <c r="M614">
        <f t="shared" si="67"/>
        <v>42043.049999999996</v>
      </c>
      <c r="N614">
        <f t="shared" si="68"/>
        <v>0</v>
      </c>
      <c r="O614">
        <f t="shared" si="71"/>
        <v>42043.049999999996</v>
      </c>
      <c r="P614">
        <f t="shared" si="73"/>
        <v>1714406.1699999983</v>
      </c>
      <c r="Q614">
        <f t="shared" si="72"/>
        <v>-1644.2800000000061</v>
      </c>
    </row>
    <row r="615" spans="1:17" x14ac:dyDescent="0.25">
      <c r="A615" s="1">
        <v>44800.25</v>
      </c>
      <c r="B615">
        <v>478</v>
      </c>
      <c r="C615">
        <v>545</v>
      </c>
      <c r="D615">
        <v>1444</v>
      </c>
      <c r="E615">
        <v>2428</v>
      </c>
      <c r="F615">
        <v>7238</v>
      </c>
      <c r="G615">
        <v>9227</v>
      </c>
      <c r="H615">
        <v>0</v>
      </c>
      <c r="I615">
        <v>9227</v>
      </c>
      <c r="J615">
        <v>43571.45</v>
      </c>
      <c r="K615">
        <f t="shared" si="69"/>
        <v>34344.449999999997</v>
      </c>
      <c r="L615">
        <f t="shared" si="70"/>
        <v>4.7221686355261729</v>
      </c>
      <c r="M615">
        <f t="shared" si="67"/>
        <v>37369.35</v>
      </c>
      <c r="N615">
        <f t="shared" si="68"/>
        <v>0</v>
      </c>
      <c r="O615">
        <f t="shared" si="71"/>
        <v>37369.35</v>
      </c>
      <c r="P615">
        <f t="shared" si="73"/>
        <v>1708204.0699999982</v>
      </c>
      <c r="Q615">
        <f t="shared" si="72"/>
        <v>-6202.0999999999985</v>
      </c>
    </row>
    <row r="616" spans="1:17" x14ac:dyDescent="0.25">
      <c r="A616" s="1">
        <v>44800.291666666664</v>
      </c>
      <c r="B616">
        <v>300</v>
      </c>
      <c r="C616">
        <v>522</v>
      </c>
      <c r="D616">
        <v>1319</v>
      </c>
      <c r="E616">
        <v>2537</v>
      </c>
      <c r="F616">
        <v>7242</v>
      </c>
      <c r="G616">
        <v>9083</v>
      </c>
      <c r="H616">
        <v>0</v>
      </c>
      <c r="I616">
        <v>9083</v>
      </c>
      <c r="J616">
        <v>43830.04</v>
      </c>
      <c r="K616">
        <f t="shared" si="69"/>
        <v>34747.040000000001</v>
      </c>
      <c r="L616">
        <f t="shared" si="70"/>
        <v>4.8255025872509085</v>
      </c>
      <c r="M616">
        <f t="shared" si="67"/>
        <v>36786.15</v>
      </c>
      <c r="N616">
        <f t="shared" si="68"/>
        <v>0</v>
      </c>
      <c r="O616">
        <f t="shared" si="71"/>
        <v>36786.15</v>
      </c>
      <c r="P616">
        <f t="shared" si="73"/>
        <v>1701160.1799999983</v>
      </c>
      <c r="Q616">
        <f t="shared" si="72"/>
        <v>-7043.8899999999994</v>
      </c>
    </row>
    <row r="617" spans="1:17" x14ac:dyDescent="0.25">
      <c r="A617" s="1">
        <v>44800.333333333336</v>
      </c>
      <c r="B617">
        <v>102</v>
      </c>
      <c r="C617">
        <v>358</v>
      </c>
      <c r="D617">
        <v>986</v>
      </c>
      <c r="E617">
        <v>2629</v>
      </c>
      <c r="F617">
        <v>6962</v>
      </c>
      <c r="G617">
        <v>8306</v>
      </c>
      <c r="H617">
        <v>452</v>
      </c>
      <c r="I617">
        <v>8758</v>
      </c>
      <c r="J617">
        <v>44216.77</v>
      </c>
      <c r="K617">
        <f t="shared" si="69"/>
        <v>35458.769999999997</v>
      </c>
      <c r="L617">
        <f t="shared" si="70"/>
        <v>5.0487291619091117</v>
      </c>
      <c r="M617">
        <f t="shared" si="67"/>
        <v>33639.299999999996</v>
      </c>
      <c r="N617">
        <f t="shared" si="68"/>
        <v>3819.3999999999996</v>
      </c>
      <c r="O617">
        <f t="shared" si="71"/>
        <v>37458.699999999997</v>
      </c>
      <c r="P617">
        <f t="shared" si="73"/>
        <v>1694402.1099999982</v>
      </c>
      <c r="Q617">
        <f t="shared" si="72"/>
        <v>-6758.07</v>
      </c>
    </row>
    <row r="618" spans="1:17" x14ac:dyDescent="0.25">
      <c r="A618" s="1">
        <v>44800.375</v>
      </c>
      <c r="B618">
        <v>35</v>
      </c>
      <c r="C618">
        <v>149</v>
      </c>
      <c r="D618">
        <v>525</v>
      </c>
      <c r="E618">
        <v>2272</v>
      </c>
      <c r="F618">
        <v>5398</v>
      </c>
      <c r="G618">
        <v>6072</v>
      </c>
      <c r="H618">
        <v>4260</v>
      </c>
      <c r="I618">
        <v>10332</v>
      </c>
      <c r="J618">
        <v>46878.51</v>
      </c>
      <c r="K618">
        <f t="shared" si="69"/>
        <v>36546.51</v>
      </c>
      <c r="L618">
        <f t="shared" si="70"/>
        <v>4.5372154471544714</v>
      </c>
      <c r="M618">
        <f t="shared" si="67"/>
        <v>24591.599999999999</v>
      </c>
      <c r="N618">
        <f t="shared" si="68"/>
        <v>35997</v>
      </c>
      <c r="O618">
        <f t="shared" si="71"/>
        <v>60588.6</v>
      </c>
      <c r="P618">
        <f t="shared" si="73"/>
        <v>1708112.1999999983</v>
      </c>
      <c r="Q618">
        <f t="shared" si="72"/>
        <v>13710.089999999997</v>
      </c>
    </row>
    <row r="619" spans="1:17" x14ac:dyDescent="0.25">
      <c r="A619" s="1">
        <v>44800.416666666664</v>
      </c>
      <c r="B619">
        <v>48</v>
      </c>
      <c r="C619">
        <v>57</v>
      </c>
      <c r="D619">
        <v>499</v>
      </c>
      <c r="E619">
        <v>2024</v>
      </c>
      <c r="F619">
        <v>4594</v>
      </c>
      <c r="G619">
        <v>5150</v>
      </c>
      <c r="H619">
        <v>7570</v>
      </c>
      <c r="I619">
        <v>12720</v>
      </c>
      <c r="J619">
        <v>50845.67</v>
      </c>
      <c r="K619">
        <f t="shared" si="69"/>
        <v>38125.67</v>
      </c>
      <c r="L619">
        <f t="shared" si="70"/>
        <v>3.9973011006289307</v>
      </c>
      <c r="M619">
        <f t="shared" si="67"/>
        <v>20857.5</v>
      </c>
      <c r="N619">
        <f t="shared" si="68"/>
        <v>63966.499999999993</v>
      </c>
      <c r="O619">
        <f t="shared" si="71"/>
        <v>84824</v>
      </c>
      <c r="P619">
        <f t="shared" si="73"/>
        <v>1742090.5299999984</v>
      </c>
      <c r="Q619">
        <f t="shared" si="72"/>
        <v>33978.33</v>
      </c>
    </row>
    <row r="620" spans="1:17" x14ac:dyDescent="0.25">
      <c r="A620" s="1">
        <v>44800.458333333336</v>
      </c>
      <c r="B620">
        <v>144</v>
      </c>
      <c r="C620">
        <v>77</v>
      </c>
      <c r="D620">
        <v>502</v>
      </c>
      <c r="E620">
        <v>2301</v>
      </c>
      <c r="F620">
        <v>5518</v>
      </c>
      <c r="G620">
        <v>6097</v>
      </c>
      <c r="H620">
        <v>8992</v>
      </c>
      <c r="I620">
        <v>15089</v>
      </c>
      <c r="J620">
        <v>55173.71</v>
      </c>
      <c r="K620">
        <f t="shared" si="69"/>
        <v>40084.71</v>
      </c>
      <c r="L620">
        <f t="shared" si="70"/>
        <v>3.6565517926966664</v>
      </c>
      <c r="M620">
        <f t="shared" si="67"/>
        <v>24692.85</v>
      </c>
      <c r="N620">
        <f t="shared" si="68"/>
        <v>75982.399999999994</v>
      </c>
      <c r="O620">
        <f t="shared" si="71"/>
        <v>100675.25</v>
      </c>
      <c r="P620">
        <f t="shared" si="73"/>
        <v>1787592.0699999984</v>
      </c>
      <c r="Q620">
        <f t="shared" si="72"/>
        <v>45501.54</v>
      </c>
    </row>
    <row r="621" spans="1:17" x14ac:dyDescent="0.25">
      <c r="A621" s="1">
        <v>44800.5</v>
      </c>
      <c r="B621">
        <v>94</v>
      </c>
      <c r="C621">
        <v>79</v>
      </c>
      <c r="D621">
        <v>333</v>
      </c>
      <c r="E621">
        <v>2745</v>
      </c>
      <c r="F621">
        <v>5849</v>
      </c>
      <c r="G621">
        <v>6261</v>
      </c>
      <c r="H621">
        <v>9194</v>
      </c>
      <c r="I621">
        <v>15455</v>
      </c>
      <c r="J621">
        <v>59044.97</v>
      </c>
      <c r="K621">
        <f t="shared" si="69"/>
        <v>43589.97</v>
      </c>
      <c r="L621">
        <f t="shared" si="70"/>
        <v>3.8204445163377549</v>
      </c>
      <c r="M621">
        <f t="shared" si="67"/>
        <v>25357.05</v>
      </c>
      <c r="N621">
        <f t="shared" si="68"/>
        <v>77689.299999999988</v>
      </c>
      <c r="O621">
        <f t="shared" si="71"/>
        <v>103046.34999999999</v>
      </c>
      <c r="P621">
        <f t="shared" si="73"/>
        <v>1831593.4499999983</v>
      </c>
      <c r="Q621">
        <f t="shared" si="72"/>
        <v>44001.37999999999</v>
      </c>
    </row>
    <row r="622" spans="1:17" x14ac:dyDescent="0.25">
      <c r="A622" s="1">
        <v>44800.541666666664</v>
      </c>
      <c r="B622">
        <v>288</v>
      </c>
      <c r="C622">
        <v>67</v>
      </c>
      <c r="D622">
        <v>553</v>
      </c>
      <c r="E622">
        <v>2850</v>
      </c>
      <c r="F622">
        <v>5651</v>
      </c>
      <c r="G622">
        <v>6270</v>
      </c>
      <c r="H622">
        <v>9220</v>
      </c>
      <c r="I622">
        <v>15490</v>
      </c>
      <c r="J622">
        <v>62277.04</v>
      </c>
      <c r="K622">
        <f t="shared" si="69"/>
        <v>46787.040000000001</v>
      </c>
      <c r="L622">
        <f t="shared" si="70"/>
        <v>4.0204673983214976</v>
      </c>
      <c r="M622">
        <f t="shared" si="67"/>
        <v>25393.5</v>
      </c>
      <c r="N622">
        <f t="shared" si="68"/>
        <v>77909</v>
      </c>
      <c r="O622">
        <f t="shared" si="71"/>
        <v>103302.5</v>
      </c>
      <c r="P622">
        <f t="shared" si="73"/>
        <v>1872618.9099999983</v>
      </c>
      <c r="Q622">
        <f t="shared" si="72"/>
        <v>41025.46</v>
      </c>
    </row>
    <row r="623" spans="1:17" x14ac:dyDescent="0.25">
      <c r="A623" s="1">
        <v>44800.583333333336</v>
      </c>
      <c r="B623">
        <v>882</v>
      </c>
      <c r="C623">
        <v>78</v>
      </c>
      <c r="D623">
        <v>1267</v>
      </c>
      <c r="E623">
        <v>2884</v>
      </c>
      <c r="F623">
        <v>5462</v>
      </c>
      <c r="G623">
        <v>6807</v>
      </c>
      <c r="H623">
        <v>9177</v>
      </c>
      <c r="I623">
        <v>15984</v>
      </c>
      <c r="J623">
        <v>64846.52</v>
      </c>
      <c r="K623">
        <f t="shared" si="69"/>
        <v>48862.52</v>
      </c>
      <c r="L623">
        <f t="shared" si="70"/>
        <v>4.056964464464464</v>
      </c>
      <c r="M623">
        <f t="shared" si="67"/>
        <v>27568.35</v>
      </c>
      <c r="N623">
        <f t="shared" si="68"/>
        <v>77545.649999999994</v>
      </c>
      <c r="O623">
        <f t="shared" si="71"/>
        <v>105114</v>
      </c>
      <c r="P623">
        <f t="shared" si="73"/>
        <v>1912886.3899999983</v>
      </c>
      <c r="Q623">
        <f t="shared" si="72"/>
        <v>40267.480000000003</v>
      </c>
    </row>
    <row r="624" spans="1:17" x14ac:dyDescent="0.25">
      <c r="A624" s="1">
        <v>44800.625</v>
      </c>
      <c r="B624">
        <v>1113</v>
      </c>
      <c r="C624">
        <v>92</v>
      </c>
      <c r="D624">
        <v>1672</v>
      </c>
      <c r="E624">
        <v>2710</v>
      </c>
      <c r="F624">
        <v>5179</v>
      </c>
      <c r="G624">
        <v>6943</v>
      </c>
      <c r="H624">
        <v>8518</v>
      </c>
      <c r="I624">
        <v>15461</v>
      </c>
      <c r="J624">
        <v>66657.66</v>
      </c>
      <c r="K624">
        <f t="shared" si="69"/>
        <v>51196.66</v>
      </c>
      <c r="L624">
        <f t="shared" si="70"/>
        <v>4.3113420865403276</v>
      </c>
      <c r="M624">
        <f t="shared" si="67"/>
        <v>28119.149999999998</v>
      </c>
      <c r="N624">
        <f t="shared" si="68"/>
        <v>71977.099999999991</v>
      </c>
      <c r="O624">
        <f t="shared" si="71"/>
        <v>100096.24999999999</v>
      </c>
      <c r="P624">
        <f t="shared" si="73"/>
        <v>1946324.9799999984</v>
      </c>
      <c r="Q624">
        <f t="shared" si="72"/>
        <v>33438.589999999982</v>
      </c>
    </row>
    <row r="625" spans="1:17" x14ac:dyDescent="0.25">
      <c r="A625" s="1">
        <v>44800.666666666664</v>
      </c>
      <c r="B625">
        <v>1459</v>
      </c>
      <c r="C625">
        <v>153</v>
      </c>
      <c r="D625">
        <v>2224</v>
      </c>
      <c r="E625">
        <v>2764</v>
      </c>
      <c r="F625">
        <v>5077</v>
      </c>
      <c r="G625">
        <v>7454</v>
      </c>
      <c r="H625">
        <v>8106</v>
      </c>
      <c r="I625">
        <v>15560</v>
      </c>
      <c r="J625">
        <v>67825.399999999994</v>
      </c>
      <c r="K625">
        <f t="shared" si="69"/>
        <v>52265.399999999994</v>
      </c>
      <c r="L625">
        <f t="shared" si="70"/>
        <v>4.358958868894601</v>
      </c>
      <c r="M625">
        <f t="shared" si="67"/>
        <v>30188.699999999997</v>
      </c>
      <c r="N625">
        <f t="shared" si="68"/>
        <v>68495.7</v>
      </c>
      <c r="O625">
        <f t="shared" si="71"/>
        <v>98684.4</v>
      </c>
      <c r="P625">
        <f t="shared" si="73"/>
        <v>1977183.9799999984</v>
      </c>
      <c r="Q625">
        <f t="shared" si="72"/>
        <v>30859</v>
      </c>
    </row>
    <row r="626" spans="1:17" x14ac:dyDescent="0.25">
      <c r="A626" s="1">
        <v>44800.708333333336</v>
      </c>
      <c r="B626">
        <v>2058</v>
      </c>
      <c r="C626">
        <v>216</v>
      </c>
      <c r="D626">
        <v>2949</v>
      </c>
      <c r="E626">
        <v>2898</v>
      </c>
      <c r="F626">
        <v>4976</v>
      </c>
      <c r="G626">
        <v>8140</v>
      </c>
      <c r="H626">
        <v>7965</v>
      </c>
      <c r="I626">
        <v>16105</v>
      </c>
      <c r="J626">
        <v>68653.679999999993</v>
      </c>
      <c r="K626">
        <f t="shared" si="69"/>
        <v>52548.679999999993</v>
      </c>
      <c r="L626">
        <f t="shared" si="70"/>
        <v>4.2628798509779564</v>
      </c>
      <c r="M626">
        <f t="shared" si="67"/>
        <v>32967</v>
      </c>
      <c r="N626">
        <f t="shared" si="68"/>
        <v>67304.25</v>
      </c>
      <c r="O626">
        <f t="shared" si="71"/>
        <v>100271.25</v>
      </c>
      <c r="P626">
        <f t="shared" si="73"/>
        <v>2008801.5499999984</v>
      </c>
      <c r="Q626">
        <f t="shared" si="72"/>
        <v>31617.570000000007</v>
      </c>
    </row>
    <row r="627" spans="1:17" x14ac:dyDescent="0.25">
      <c r="A627" s="1">
        <v>44800.75</v>
      </c>
      <c r="B627">
        <v>2716</v>
      </c>
      <c r="C627">
        <v>354</v>
      </c>
      <c r="D627">
        <v>4096</v>
      </c>
      <c r="E627">
        <v>2910</v>
      </c>
      <c r="F627">
        <v>4888</v>
      </c>
      <c r="G627">
        <v>9337</v>
      </c>
      <c r="H627">
        <v>7815</v>
      </c>
      <c r="I627">
        <v>17152</v>
      </c>
      <c r="J627">
        <v>69101.960000000006</v>
      </c>
      <c r="K627">
        <f t="shared" si="69"/>
        <v>51949.960000000006</v>
      </c>
      <c r="L627">
        <f t="shared" si="70"/>
        <v>4.0287989738805976</v>
      </c>
      <c r="M627">
        <f t="shared" si="67"/>
        <v>37814.85</v>
      </c>
      <c r="N627">
        <f t="shared" si="68"/>
        <v>66036.75</v>
      </c>
      <c r="O627">
        <f t="shared" si="71"/>
        <v>103851.6</v>
      </c>
      <c r="P627">
        <f t="shared" si="73"/>
        <v>2043551.1899999983</v>
      </c>
      <c r="Q627">
        <f t="shared" si="72"/>
        <v>34749.64</v>
      </c>
    </row>
    <row r="628" spans="1:17" x14ac:dyDescent="0.25">
      <c r="A628" s="1">
        <v>44800.791666666664</v>
      </c>
      <c r="B628">
        <v>3061</v>
      </c>
      <c r="C628">
        <v>778</v>
      </c>
      <c r="D628">
        <v>4955</v>
      </c>
      <c r="E628">
        <v>2979</v>
      </c>
      <c r="F628">
        <v>5370</v>
      </c>
      <c r="G628">
        <v>11103</v>
      </c>
      <c r="H628">
        <v>6169</v>
      </c>
      <c r="I628">
        <v>17272</v>
      </c>
      <c r="J628">
        <v>67764.259999999995</v>
      </c>
      <c r="K628">
        <f t="shared" si="69"/>
        <v>50492.259999999995</v>
      </c>
      <c r="L628">
        <f t="shared" si="70"/>
        <v>3.9233591940713288</v>
      </c>
      <c r="M628">
        <f t="shared" si="67"/>
        <v>44967.15</v>
      </c>
      <c r="N628">
        <f t="shared" si="68"/>
        <v>52128.049999999996</v>
      </c>
      <c r="O628">
        <f t="shared" si="71"/>
        <v>97095.2</v>
      </c>
      <c r="P628">
        <f t="shared" si="73"/>
        <v>2072882.1299999983</v>
      </c>
      <c r="Q628">
        <f t="shared" si="72"/>
        <v>29330.940000000002</v>
      </c>
    </row>
    <row r="629" spans="1:17" x14ac:dyDescent="0.25">
      <c r="A629" s="1">
        <v>44800.833333333336</v>
      </c>
      <c r="B629">
        <v>2562</v>
      </c>
      <c r="C629">
        <v>963</v>
      </c>
      <c r="D629">
        <v>4548</v>
      </c>
      <c r="E629">
        <v>2751</v>
      </c>
      <c r="F629">
        <v>5790</v>
      </c>
      <c r="G629">
        <v>11300</v>
      </c>
      <c r="H629">
        <v>1733</v>
      </c>
      <c r="I629">
        <v>13033</v>
      </c>
      <c r="J629">
        <v>65023.24</v>
      </c>
      <c r="K629">
        <f t="shared" si="69"/>
        <v>51990.239999999998</v>
      </c>
      <c r="L629">
        <f t="shared" si="70"/>
        <v>4.9891229954730303</v>
      </c>
      <c r="M629">
        <f t="shared" si="67"/>
        <v>45765</v>
      </c>
      <c r="N629">
        <f t="shared" si="68"/>
        <v>14643.849999999999</v>
      </c>
      <c r="O629">
        <f t="shared" si="71"/>
        <v>60408.85</v>
      </c>
      <c r="P629">
        <f t="shared" si="73"/>
        <v>2068267.7399999984</v>
      </c>
      <c r="Q629">
        <f t="shared" si="72"/>
        <v>-4614.3899999999994</v>
      </c>
    </row>
    <row r="630" spans="1:17" x14ac:dyDescent="0.25">
      <c r="A630" s="1">
        <v>44800.875</v>
      </c>
      <c r="B630">
        <v>1883</v>
      </c>
      <c r="C630">
        <v>1183</v>
      </c>
      <c r="D630">
        <v>4135</v>
      </c>
      <c r="E630">
        <v>2374</v>
      </c>
      <c r="F630">
        <v>6927</v>
      </c>
      <c r="G630">
        <v>12245</v>
      </c>
      <c r="H630">
        <v>7</v>
      </c>
      <c r="I630">
        <v>12252</v>
      </c>
      <c r="J630">
        <v>62887.41</v>
      </c>
      <c r="K630">
        <f t="shared" si="69"/>
        <v>50635.41</v>
      </c>
      <c r="L630">
        <f t="shared" si="70"/>
        <v>5.1328281096963764</v>
      </c>
      <c r="M630">
        <f t="shared" si="67"/>
        <v>49592.25</v>
      </c>
      <c r="N630">
        <f t="shared" si="68"/>
        <v>59.149999999999991</v>
      </c>
      <c r="O630">
        <f t="shared" si="71"/>
        <v>49651.4</v>
      </c>
      <c r="P630">
        <f t="shared" si="73"/>
        <v>2055031.7299999984</v>
      </c>
      <c r="Q630">
        <f t="shared" si="72"/>
        <v>-13236.010000000002</v>
      </c>
    </row>
    <row r="631" spans="1:17" x14ac:dyDescent="0.25">
      <c r="A631" s="1">
        <v>44800.916666666664</v>
      </c>
      <c r="B631">
        <v>1474</v>
      </c>
      <c r="C631">
        <v>1427</v>
      </c>
      <c r="D631">
        <v>3931</v>
      </c>
      <c r="E631">
        <v>2179</v>
      </c>
      <c r="F631">
        <v>8688</v>
      </c>
      <c r="G631">
        <v>14045</v>
      </c>
      <c r="H631">
        <v>0</v>
      </c>
      <c r="I631">
        <v>14045</v>
      </c>
      <c r="J631">
        <v>60561.06</v>
      </c>
      <c r="K631">
        <f t="shared" si="69"/>
        <v>46516.06</v>
      </c>
      <c r="L631">
        <f t="shared" si="70"/>
        <v>4.3119302242791031</v>
      </c>
      <c r="M631">
        <f t="shared" si="67"/>
        <v>56882.25</v>
      </c>
      <c r="N631">
        <f t="shared" si="68"/>
        <v>0</v>
      </c>
      <c r="O631">
        <f t="shared" si="71"/>
        <v>56882.25</v>
      </c>
      <c r="P631">
        <f t="shared" si="73"/>
        <v>2051352.9199999983</v>
      </c>
      <c r="Q631">
        <f t="shared" si="72"/>
        <v>-3678.8099999999977</v>
      </c>
    </row>
    <row r="632" spans="1:17" x14ac:dyDescent="0.25">
      <c r="A632" s="1">
        <v>44800.958333333336</v>
      </c>
      <c r="B632">
        <v>1333</v>
      </c>
      <c r="C632">
        <v>1495</v>
      </c>
      <c r="D632">
        <v>3642</v>
      </c>
      <c r="E632">
        <v>2054</v>
      </c>
      <c r="F632">
        <v>10311</v>
      </c>
      <c r="G632">
        <v>15447</v>
      </c>
      <c r="H632">
        <v>0</v>
      </c>
      <c r="I632">
        <v>15447</v>
      </c>
      <c r="J632">
        <v>57579.67</v>
      </c>
      <c r="K632">
        <f t="shared" si="69"/>
        <v>42132.67</v>
      </c>
      <c r="L632">
        <f t="shared" si="70"/>
        <v>3.7275632808959669</v>
      </c>
      <c r="M632">
        <f t="shared" si="67"/>
        <v>62560.35</v>
      </c>
      <c r="N632">
        <f t="shared" si="68"/>
        <v>0</v>
      </c>
      <c r="O632">
        <f t="shared" si="71"/>
        <v>62560.35</v>
      </c>
      <c r="P632">
        <f t="shared" si="73"/>
        <v>2056333.5999999982</v>
      </c>
      <c r="Q632">
        <f t="shared" si="72"/>
        <v>4980.68</v>
      </c>
    </row>
    <row r="633" spans="1:17" x14ac:dyDescent="0.25">
      <c r="A633" s="1">
        <v>44801</v>
      </c>
      <c r="B633">
        <v>1158</v>
      </c>
      <c r="C633">
        <v>1673</v>
      </c>
      <c r="D633">
        <v>3319</v>
      </c>
      <c r="E633">
        <v>2091</v>
      </c>
      <c r="F633">
        <v>12195</v>
      </c>
      <c r="G633">
        <v>17186</v>
      </c>
      <c r="H633">
        <v>0</v>
      </c>
      <c r="I633">
        <v>17186</v>
      </c>
      <c r="J633">
        <v>54513.95</v>
      </c>
      <c r="K633">
        <f t="shared" si="69"/>
        <v>37327.949999999997</v>
      </c>
      <c r="L633">
        <f t="shared" si="70"/>
        <v>3.1719975561503548</v>
      </c>
      <c r="M633">
        <f t="shared" si="67"/>
        <v>69603.3</v>
      </c>
      <c r="N633">
        <f t="shared" si="68"/>
        <v>0</v>
      </c>
      <c r="O633">
        <f t="shared" si="71"/>
        <v>69603.3</v>
      </c>
      <c r="P633">
        <f t="shared" si="73"/>
        <v>2071422.9499999983</v>
      </c>
      <c r="Q633">
        <f t="shared" si="72"/>
        <v>15089.350000000006</v>
      </c>
    </row>
    <row r="634" spans="1:17" x14ac:dyDescent="0.25">
      <c r="A634" s="1">
        <v>44801.041666666664</v>
      </c>
      <c r="B634">
        <v>885</v>
      </c>
      <c r="C634">
        <v>1714</v>
      </c>
      <c r="D634">
        <v>2774</v>
      </c>
      <c r="E634">
        <v>2225</v>
      </c>
      <c r="F634">
        <v>12746</v>
      </c>
      <c r="G634">
        <v>17234</v>
      </c>
      <c r="H634">
        <v>0</v>
      </c>
      <c r="I634">
        <v>17234</v>
      </c>
      <c r="J634">
        <v>51534.58</v>
      </c>
      <c r="K634">
        <f t="shared" si="69"/>
        <v>34300.58</v>
      </c>
      <c r="L634">
        <f t="shared" si="70"/>
        <v>2.9902854821863758</v>
      </c>
      <c r="M634">
        <f t="shared" si="67"/>
        <v>69797.7</v>
      </c>
      <c r="N634">
        <f t="shared" si="68"/>
        <v>0</v>
      </c>
      <c r="O634">
        <f t="shared" si="71"/>
        <v>69797.7</v>
      </c>
      <c r="P634">
        <f t="shared" si="73"/>
        <v>2089686.0699999984</v>
      </c>
      <c r="Q634">
        <f t="shared" si="72"/>
        <v>18263.119999999995</v>
      </c>
    </row>
    <row r="635" spans="1:17" x14ac:dyDescent="0.25">
      <c r="A635" s="1">
        <v>44801.083333333336</v>
      </c>
      <c r="B635">
        <v>945</v>
      </c>
      <c r="C635">
        <v>1665</v>
      </c>
      <c r="D635">
        <v>2775</v>
      </c>
      <c r="E635">
        <v>2602</v>
      </c>
      <c r="F635">
        <v>13425</v>
      </c>
      <c r="G635">
        <v>17865</v>
      </c>
      <c r="H635">
        <v>0</v>
      </c>
      <c r="I635">
        <v>17865</v>
      </c>
      <c r="J635">
        <v>49161.81</v>
      </c>
      <c r="K635">
        <f t="shared" si="69"/>
        <v>31296.809999999998</v>
      </c>
      <c r="L635">
        <f t="shared" si="70"/>
        <v>2.7518505457598654</v>
      </c>
      <c r="M635">
        <f t="shared" si="67"/>
        <v>72353.25</v>
      </c>
      <c r="N635">
        <f t="shared" si="68"/>
        <v>0</v>
      </c>
      <c r="O635">
        <f t="shared" si="71"/>
        <v>72353.25</v>
      </c>
      <c r="P635">
        <f t="shared" si="73"/>
        <v>2112877.5099999984</v>
      </c>
      <c r="Q635">
        <f t="shared" si="72"/>
        <v>23191.440000000002</v>
      </c>
    </row>
    <row r="636" spans="1:17" x14ac:dyDescent="0.25">
      <c r="A636" s="1">
        <v>44801.125</v>
      </c>
      <c r="B636">
        <v>983</v>
      </c>
      <c r="C636">
        <v>1726</v>
      </c>
      <c r="D636">
        <v>2579</v>
      </c>
      <c r="E636">
        <v>2820</v>
      </c>
      <c r="F636">
        <v>13865</v>
      </c>
      <c r="G636">
        <v>18170</v>
      </c>
      <c r="H636">
        <v>0</v>
      </c>
      <c r="I636">
        <v>18170</v>
      </c>
      <c r="J636">
        <v>47425.4</v>
      </c>
      <c r="K636">
        <f t="shared" si="69"/>
        <v>29255.4</v>
      </c>
      <c r="L636">
        <f t="shared" si="70"/>
        <v>2.6100935608145295</v>
      </c>
      <c r="M636">
        <f t="shared" si="67"/>
        <v>73588.5</v>
      </c>
      <c r="N636">
        <f t="shared" si="68"/>
        <v>0</v>
      </c>
      <c r="O636">
        <f t="shared" si="71"/>
        <v>73588.5</v>
      </c>
      <c r="P636">
        <f t="shared" si="73"/>
        <v>2139040.6099999985</v>
      </c>
      <c r="Q636">
        <f t="shared" si="72"/>
        <v>26163.1</v>
      </c>
    </row>
    <row r="637" spans="1:17" x14ac:dyDescent="0.25">
      <c r="A637" s="1">
        <v>44801.166666666664</v>
      </c>
      <c r="B637">
        <v>705</v>
      </c>
      <c r="C637">
        <v>1656</v>
      </c>
      <c r="D637">
        <v>2133</v>
      </c>
      <c r="E637">
        <v>2709</v>
      </c>
      <c r="F637">
        <v>13389</v>
      </c>
      <c r="G637">
        <v>17177</v>
      </c>
      <c r="H637">
        <v>0</v>
      </c>
      <c r="I637">
        <v>17177</v>
      </c>
      <c r="J637">
        <v>45937.45</v>
      </c>
      <c r="K637">
        <f t="shared" si="69"/>
        <v>28760.449999999997</v>
      </c>
      <c r="L637">
        <f t="shared" si="70"/>
        <v>2.6743581533445884</v>
      </c>
      <c r="M637">
        <f t="shared" si="67"/>
        <v>69566.849999999991</v>
      </c>
      <c r="N637">
        <f t="shared" si="68"/>
        <v>0</v>
      </c>
      <c r="O637">
        <f t="shared" si="71"/>
        <v>69566.849999999991</v>
      </c>
      <c r="P637">
        <f t="shared" si="73"/>
        <v>2162670.0099999984</v>
      </c>
      <c r="Q637">
        <f t="shared" si="72"/>
        <v>23629.399999999994</v>
      </c>
    </row>
    <row r="638" spans="1:17" x14ac:dyDescent="0.25">
      <c r="A638" s="1">
        <v>44801.208333333336</v>
      </c>
      <c r="B638">
        <v>415</v>
      </c>
      <c r="C638">
        <v>1525</v>
      </c>
      <c r="D638">
        <v>1567</v>
      </c>
      <c r="E638">
        <v>2356</v>
      </c>
      <c r="F638">
        <v>12302</v>
      </c>
      <c r="G638">
        <v>15394</v>
      </c>
      <c r="H638">
        <v>0</v>
      </c>
      <c r="I638">
        <v>15394</v>
      </c>
      <c r="J638">
        <v>44867</v>
      </c>
      <c r="K638">
        <f t="shared" si="69"/>
        <v>29473</v>
      </c>
      <c r="L638">
        <f t="shared" si="70"/>
        <v>2.914577107964142</v>
      </c>
      <c r="M638">
        <f t="shared" si="67"/>
        <v>62345.7</v>
      </c>
      <c r="N638">
        <f t="shared" si="68"/>
        <v>0</v>
      </c>
      <c r="O638">
        <f t="shared" si="71"/>
        <v>62345.7</v>
      </c>
      <c r="P638">
        <f t="shared" si="73"/>
        <v>2180148.7099999986</v>
      </c>
      <c r="Q638">
        <f t="shared" si="72"/>
        <v>17478.699999999997</v>
      </c>
    </row>
    <row r="639" spans="1:17" x14ac:dyDescent="0.25">
      <c r="A639" s="1">
        <v>44801.25</v>
      </c>
      <c r="B639">
        <v>191</v>
      </c>
      <c r="C639">
        <v>1374</v>
      </c>
      <c r="D639">
        <v>1222</v>
      </c>
      <c r="E639">
        <v>2422</v>
      </c>
      <c r="F639">
        <v>11719</v>
      </c>
      <c r="G639">
        <v>14315</v>
      </c>
      <c r="H639">
        <v>0</v>
      </c>
      <c r="I639">
        <v>14315</v>
      </c>
      <c r="J639">
        <v>44431.16</v>
      </c>
      <c r="K639">
        <f t="shared" si="69"/>
        <v>30116.160000000003</v>
      </c>
      <c r="L639">
        <f t="shared" si="70"/>
        <v>3.1038183723367099</v>
      </c>
      <c r="M639">
        <f t="shared" si="67"/>
        <v>57975.75</v>
      </c>
      <c r="N639">
        <f t="shared" si="68"/>
        <v>0</v>
      </c>
      <c r="O639">
        <f t="shared" si="71"/>
        <v>57975.75</v>
      </c>
      <c r="P639">
        <f t="shared" si="73"/>
        <v>2193693.2999999984</v>
      </c>
      <c r="Q639">
        <f t="shared" si="72"/>
        <v>13544.589999999997</v>
      </c>
    </row>
    <row r="640" spans="1:17" x14ac:dyDescent="0.25">
      <c r="A640" s="1">
        <v>44801.291666666664</v>
      </c>
      <c r="B640">
        <v>66</v>
      </c>
      <c r="C640">
        <v>1274</v>
      </c>
      <c r="D640">
        <v>1064</v>
      </c>
      <c r="E640">
        <v>2689</v>
      </c>
      <c r="F640">
        <v>11737</v>
      </c>
      <c r="G640">
        <v>14075</v>
      </c>
      <c r="H640">
        <v>0</v>
      </c>
      <c r="I640">
        <v>14075</v>
      </c>
      <c r="J640">
        <v>44383.14</v>
      </c>
      <c r="K640">
        <f t="shared" si="69"/>
        <v>30308.14</v>
      </c>
      <c r="L640">
        <f t="shared" si="70"/>
        <v>3.1533314387211369</v>
      </c>
      <c r="M640">
        <f t="shared" si="67"/>
        <v>57003.75</v>
      </c>
      <c r="N640">
        <f t="shared" si="68"/>
        <v>0</v>
      </c>
      <c r="O640">
        <f t="shared" si="71"/>
        <v>57003.75</v>
      </c>
      <c r="P640">
        <f t="shared" si="73"/>
        <v>2206313.9099999983</v>
      </c>
      <c r="Q640">
        <f t="shared" si="72"/>
        <v>12620.61</v>
      </c>
    </row>
    <row r="641" spans="1:17" x14ac:dyDescent="0.25">
      <c r="A641" s="1">
        <v>44801.333333333336</v>
      </c>
      <c r="B641">
        <v>29</v>
      </c>
      <c r="C641">
        <v>1168</v>
      </c>
      <c r="D641">
        <v>1044</v>
      </c>
      <c r="E641">
        <v>2795</v>
      </c>
      <c r="F641">
        <v>11754</v>
      </c>
      <c r="G641">
        <v>13966</v>
      </c>
      <c r="H641">
        <v>585</v>
      </c>
      <c r="I641">
        <v>14551</v>
      </c>
      <c r="J641">
        <v>44563.46</v>
      </c>
      <c r="K641">
        <f t="shared" si="69"/>
        <v>30012.46</v>
      </c>
      <c r="L641">
        <f t="shared" si="70"/>
        <v>3.0625702700845303</v>
      </c>
      <c r="M641">
        <f t="shared" si="67"/>
        <v>56562.299999999996</v>
      </c>
      <c r="N641">
        <f t="shared" si="68"/>
        <v>4943.25</v>
      </c>
      <c r="O641">
        <f t="shared" si="71"/>
        <v>61505.549999999996</v>
      </c>
      <c r="P641">
        <f t="shared" si="73"/>
        <v>2223255.9999999981</v>
      </c>
      <c r="Q641">
        <f t="shared" si="72"/>
        <v>16942.089999999997</v>
      </c>
    </row>
    <row r="642" spans="1:17" x14ac:dyDescent="0.25">
      <c r="A642" s="1">
        <v>44801.375</v>
      </c>
      <c r="B642">
        <v>18</v>
      </c>
      <c r="C642">
        <v>971</v>
      </c>
      <c r="D642">
        <v>805</v>
      </c>
      <c r="E642">
        <v>2408</v>
      </c>
      <c r="F642">
        <v>10439</v>
      </c>
      <c r="G642">
        <v>12215</v>
      </c>
      <c r="H642">
        <v>5059</v>
      </c>
      <c r="I642">
        <v>17274</v>
      </c>
      <c r="J642">
        <v>47344.4</v>
      </c>
      <c r="K642">
        <f t="shared" si="69"/>
        <v>30070.400000000001</v>
      </c>
      <c r="L642">
        <f t="shared" si="70"/>
        <v>2.7407896260275559</v>
      </c>
      <c r="M642">
        <f t="shared" ref="M642:M705" si="74">$T$3*G642</f>
        <v>49470.75</v>
      </c>
      <c r="N642">
        <f t="shared" ref="N642:N705" si="75">$T$4*H642</f>
        <v>42748.549999999996</v>
      </c>
      <c r="O642">
        <f t="shared" si="71"/>
        <v>92219.299999999988</v>
      </c>
      <c r="P642">
        <f t="shared" si="73"/>
        <v>2268130.899999998</v>
      </c>
      <c r="Q642">
        <f t="shared" si="72"/>
        <v>44874.899999999987</v>
      </c>
    </row>
    <row r="643" spans="1:17" x14ac:dyDescent="0.25">
      <c r="A643" s="1">
        <v>44801.416666666664</v>
      </c>
      <c r="B643">
        <v>26</v>
      </c>
      <c r="C643">
        <v>1052</v>
      </c>
      <c r="D643">
        <v>852</v>
      </c>
      <c r="E643">
        <v>2189</v>
      </c>
      <c r="F643">
        <v>10409</v>
      </c>
      <c r="G643">
        <v>12314</v>
      </c>
      <c r="H643">
        <v>8523</v>
      </c>
      <c r="I643">
        <v>20837</v>
      </c>
      <c r="J643">
        <v>51793.5</v>
      </c>
      <c r="K643">
        <f t="shared" ref="K643:K706" si="76">J643-I643</f>
        <v>30956.5</v>
      </c>
      <c r="L643">
        <f t="shared" ref="L643:L706" si="77">J643/I643</f>
        <v>2.4856505255075105</v>
      </c>
      <c r="M643">
        <f t="shared" si="74"/>
        <v>49871.7</v>
      </c>
      <c r="N643">
        <f t="shared" si="75"/>
        <v>72019.349999999991</v>
      </c>
      <c r="O643">
        <f t="shared" ref="O643:O706" si="78">SUM(M643:N643)</f>
        <v>121891.04999999999</v>
      </c>
      <c r="P643">
        <f t="shared" si="73"/>
        <v>2338228.4499999979</v>
      </c>
      <c r="Q643">
        <f t="shared" ref="Q643:Q706" si="79">O643-J643</f>
        <v>70097.549999999988</v>
      </c>
    </row>
    <row r="644" spans="1:17" x14ac:dyDescent="0.25">
      <c r="A644" s="1">
        <v>44801.458333333336</v>
      </c>
      <c r="B644">
        <v>80</v>
      </c>
      <c r="C644">
        <v>939</v>
      </c>
      <c r="D644">
        <v>903</v>
      </c>
      <c r="E644">
        <v>1938</v>
      </c>
      <c r="F644">
        <v>8843</v>
      </c>
      <c r="G644">
        <v>10685</v>
      </c>
      <c r="H644">
        <v>9438</v>
      </c>
      <c r="I644">
        <v>20123</v>
      </c>
      <c r="J644">
        <v>56018.96</v>
      </c>
      <c r="K644">
        <f t="shared" si="76"/>
        <v>35895.96</v>
      </c>
      <c r="L644">
        <f t="shared" si="77"/>
        <v>2.7838274611141478</v>
      </c>
      <c r="M644">
        <f t="shared" si="74"/>
        <v>43274.25</v>
      </c>
      <c r="N644">
        <f t="shared" si="75"/>
        <v>79751.099999999991</v>
      </c>
      <c r="O644">
        <f t="shared" si="78"/>
        <v>123025.34999999999</v>
      </c>
      <c r="P644">
        <f t="shared" ref="P644:P707" si="80">O644-J644+P643</f>
        <v>2405234.839999998</v>
      </c>
      <c r="Q644">
        <f t="shared" si="79"/>
        <v>67006.389999999985</v>
      </c>
    </row>
    <row r="645" spans="1:17" x14ac:dyDescent="0.25">
      <c r="A645" s="1">
        <v>44801.5</v>
      </c>
      <c r="B645">
        <v>124</v>
      </c>
      <c r="C645">
        <v>858</v>
      </c>
      <c r="D645">
        <v>816</v>
      </c>
      <c r="E645">
        <v>1725</v>
      </c>
      <c r="F645">
        <v>6797</v>
      </c>
      <c r="G645">
        <v>8471</v>
      </c>
      <c r="H645">
        <v>9731</v>
      </c>
      <c r="I645">
        <v>18202</v>
      </c>
      <c r="J645">
        <v>60020.04</v>
      </c>
      <c r="K645">
        <f t="shared" si="76"/>
        <v>41818.04</v>
      </c>
      <c r="L645">
        <f t="shared" si="77"/>
        <v>3.2974420393363366</v>
      </c>
      <c r="M645">
        <f t="shared" si="74"/>
        <v>34307.549999999996</v>
      </c>
      <c r="N645">
        <f t="shared" si="75"/>
        <v>82226.95</v>
      </c>
      <c r="O645">
        <f t="shared" si="78"/>
        <v>116534.5</v>
      </c>
      <c r="P645">
        <f t="shared" si="80"/>
        <v>2461749.299999998</v>
      </c>
      <c r="Q645">
        <f t="shared" si="79"/>
        <v>56514.46</v>
      </c>
    </row>
    <row r="646" spans="1:17" x14ac:dyDescent="0.25">
      <c r="A646" s="1">
        <v>44801.541666666664</v>
      </c>
      <c r="B646">
        <v>251</v>
      </c>
      <c r="C646">
        <v>785</v>
      </c>
      <c r="D646">
        <v>994</v>
      </c>
      <c r="E646">
        <v>1574</v>
      </c>
      <c r="F646">
        <v>6017</v>
      </c>
      <c r="G646">
        <v>7796</v>
      </c>
      <c r="H646">
        <v>9646</v>
      </c>
      <c r="I646">
        <v>17442</v>
      </c>
      <c r="J646">
        <v>63731.040000000001</v>
      </c>
      <c r="K646">
        <f t="shared" si="76"/>
        <v>46289.04</v>
      </c>
      <c r="L646">
        <f t="shared" si="77"/>
        <v>3.6538837289301687</v>
      </c>
      <c r="M646">
        <f t="shared" si="74"/>
        <v>31573.8</v>
      </c>
      <c r="N646">
        <f t="shared" si="75"/>
        <v>81508.7</v>
      </c>
      <c r="O646">
        <f t="shared" si="78"/>
        <v>113082.5</v>
      </c>
      <c r="P646">
        <f t="shared" si="80"/>
        <v>2511100.7599999979</v>
      </c>
      <c r="Q646">
        <f t="shared" si="79"/>
        <v>49351.46</v>
      </c>
    </row>
    <row r="647" spans="1:17" x14ac:dyDescent="0.25">
      <c r="A647" s="1">
        <v>44801.583333333336</v>
      </c>
      <c r="B647">
        <v>413</v>
      </c>
      <c r="C647">
        <v>745</v>
      </c>
      <c r="D647">
        <v>1229</v>
      </c>
      <c r="E647">
        <v>1422</v>
      </c>
      <c r="F647">
        <v>5357</v>
      </c>
      <c r="G647">
        <v>7331</v>
      </c>
      <c r="H647">
        <v>9273</v>
      </c>
      <c r="I647">
        <v>16604</v>
      </c>
      <c r="J647">
        <v>66779.509999999995</v>
      </c>
      <c r="K647">
        <f t="shared" si="76"/>
        <v>50175.509999999995</v>
      </c>
      <c r="L647">
        <f t="shared" si="77"/>
        <v>4.0218929173693079</v>
      </c>
      <c r="M647">
        <f t="shared" si="74"/>
        <v>29690.55</v>
      </c>
      <c r="N647">
        <f t="shared" si="75"/>
        <v>78356.849999999991</v>
      </c>
      <c r="O647">
        <f t="shared" si="78"/>
        <v>108047.4</v>
      </c>
      <c r="P647">
        <f t="shared" si="80"/>
        <v>2552368.649999998</v>
      </c>
      <c r="Q647">
        <f t="shared" si="79"/>
        <v>41267.89</v>
      </c>
    </row>
    <row r="648" spans="1:17" x14ac:dyDescent="0.25">
      <c r="A648" s="1">
        <v>44801.625</v>
      </c>
      <c r="B648">
        <v>794</v>
      </c>
      <c r="C648">
        <v>827</v>
      </c>
      <c r="D648">
        <v>1748</v>
      </c>
      <c r="E648">
        <v>1262</v>
      </c>
      <c r="F648">
        <v>4692</v>
      </c>
      <c r="G648">
        <v>7267</v>
      </c>
      <c r="H648">
        <v>8902</v>
      </c>
      <c r="I648">
        <v>16169</v>
      </c>
      <c r="J648">
        <v>68982.350000000006</v>
      </c>
      <c r="K648">
        <f t="shared" si="76"/>
        <v>52813.350000000006</v>
      </c>
      <c r="L648">
        <f t="shared" si="77"/>
        <v>4.2663337250293774</v>
      </c>
      <c r="M648">
        <f t="shared" si="74"/>
        <v>29431.35</v>
      </c>
      <c r="N648">
        <f t="shared" si="75"/>
        <v>75221.899999999994</v>
      </c>
      <c r="O648">
        <f t="shared" si="78"/>
        <v>104653.25</v>
      </c>
      <c r="P648">
        <f t="shared" si="80"/>
        <v>2588039.549999998</v>
      </c>
      <c r="Q648">
        <f t="shared" si="79"/>
        <v>35670.899999999994</v>
      </c>
    </row>
    <row r="649" spans="1:17" x14ac:dyDescent="0.25">
      <c r="A649" s="1">
        <v>44801.666666666664</v>
      </c>
      <c r="B649">
        <v>1364</v>
      </c>
      <c r="C649">
        <v>862</v>
      </c>
      <c r="D649">
        <v>2511</v>
      </c>
      <c r="E649">
        <v>1074</v>
      </c>
      <c r="F649">
        <v>4424</v>
      </c>
      <c r="G649">
        <v>7797</v>
      </c>
      <c r="H649">
        <v>8361</v>
      </c>
      <c r="I649">
        <v>16158</v>
      </c>
      <c r="J649">
        <v>70308.539999999994</v>
      </c>
      <c r="K649">
        <f t="shared" si="76"/>
        <v>54150.539999999994</v>
      </c>
      <c r="L649">
        <f t="shared" si="77"/>
        <v>4.3513145191236537</v>
      </c>
      <c r="M649">
        <f t="shared" si="74"/>
        <v>31577.85</v>
      </c>
      <c r="N649">
        <f t="shared" si="75"/>
        <v>70650.45</v>
      </c>
      <c r="O649">
        <f t="shared" si="78"/>
        <v>102228.29999999999</v>
      </c>
      <c r="P649">
        <f t="shared" si="80"/>
        <v>2619959.3099999977</v>
      </c>
      <c r="Q649">
        <f t="shared" si="79"/>
        <v>31919.759999999995</v>
      </c>
    </row>
    <row r="650" spans="1:17" x14ac:dyDescent="0.25">
      <c r="A650" s="1">
        <v>44801.708333333336</v>
      </c>
      <c r="B650">
        <v>2119</v>
      </c>
      <c r="C650">
        <v>908</v>
      </c>
      <c r="D650">
        <v>3446</v>
      </c>
      <c r="E650">
        <v>928</v>
      </c>
      <c r="F650">
        <v>4747</v>
      </c>
      <c r="G650">
        <v>9102</v>
      </c>
      <c r="H650">
        <v>6346</v>
      </c>
      <c r="I650">
        <v>15448</v>
      </c>
      <c r="J650">
        <v>70961.89</v>
      </c>
      <c r="K650">
        <f t="shared" si="76"/>
        <v>55513.89</v>
      </c>
      <c r="L650">
        <f t="shared" si="77"/>
        <v>4.5935972294148106</v>
      </c>
      <c r="M650">
        <f t="shared" si="74"/>
        <v>36863.1</v>
      </c>
      <c r="N650">
        <f t="shared" si="75"/>
        <v>53623.7</v>
      </c>
      <c r="O650">
        <f t="shared" si="78"/>
        <v>90486.799999999988</v>
      </c>
      <c r="P650">
        <f t="shared" si="80"/>
        <v>2639484.2199999979</v>
      </c>
      <c r="Q650">
        <f t="shared" si="79"/>
        <v>19524.909999999989</v>
      </c>
    </row>
    <row r="651" spans="1:17" x14ac:dyDescent="0.25">
      <c r="A651" s="1">
        <v>44801.75</v>
      </c>
      <c r="B651">
        <v>2160</v>
      </c>
      <c r="C651">
        <v>1136</v>
      </c>
      <c r="D651">
        <v>3825</v>
      </c>
      <c r="E651">
        <v>893</v>
      </c>
      <c r="F651">
        <v>6487</v>
      </c>
      <c r="G651">
        <v>11448</v>
      </c>
      <c r="H651">
        <v>5844</v>
      </c>
      <c r="I651">
        <v>17292</v>
      </c>
      <c r="J651">
        <v>71145.48</v>
      </c>
      <c r="K651">
        <f t="shared" si="76"/>
        <v>53853.479999999996</v>
      </c>
      <c r="L651">
        <f t="shared" si="77"/>
        <v>4.1143580846634276</v>
      </c>
      <c r="M651">
        <f t="shared" si="74"/>
        <v>46364.4</v>
      </c>
      <c r="N651">
        <f t="shared" si="75"/>
        <v>49381.799999999996</v>
      </c>
      <c r="O651">
        <f t="shared" si="78"/>
        <v>95746.2</v>
      </c>
      <c r="P651">
        <f t="shared" si="80"/>
        <v>2664084.9399999981</v>
      </c>
      <c r="Q651">
        <f t="shared" si="79"/>
        <v>24600.720000000001</v>
      </c>
    </row>
    <row r="652" spans="1:17" x14ac:dyDescent="0.25">
      <c r="A652" s="1">
        <v>44801.791666666664</v>
      </c>
      <c r="B652">
        <v>2089</v>
      </c>
      <c r="C652">
        <v>1376</v>
      </c>
      <c r="D652">
        <v>4394</v>
      </c>
      <c r="E652">
        <v>1355</v>
      </c>
      <c r="F652">
        <v>9820</v>
      </c>
      <c r="G652">
        <v>15590</v>
      </c>
      <c r="H652">
        <v>4710</v>
      </c>
      <c r="I652">
        <v>20300</v>
      </c>
      <c r="J652">
        <v>69810.240000000005</v>
      </c>
      <c r="K652">
        <f t="shared" si="76"/>
        <v>49510.240000000005</v>
      </c>
      <c r="L652">
        <f t="shared" si="77"/>
        <v>3.4389280788177343</v>
      </c>
      <c r="M652">
        <f t="shared" si="74"/>
        <v>63139.5</v>
      </c>
      <c r="N652">
        <f t="shared" si="75"/>
        <v>39799.5</v>
      </c>
      <c r="O652">
        <f t="shared" si="78"/>
        <v>102939</v>
      </c>
      <c r="P652">
        <f t="shared" si="80"/>
        <v>2697213.6999999979</v>
      </c>
      <c r="Q652">
        <f t="shared" si="79"/>
        <v>33128.759999999995</v>
      </c>
    </row>
    <row r="653" spans="1:17" x14ac:dyDescent="0.25">
      <c r="A653" s="1">
        <v>44801.833333333336</v>
      </c>
      <c r="B653">
        <v>1947</v>
      </c>
      <c r="C653">
        <v>1443</v>
      </c>
      <c r="D653">
        <v>4649</v>
      </c>
      <c r="E653">
        <v>1335</v>
      </c>
      <c r="F653">
        <v>11412</v>
      </c>
      <c r="G653">
        <v>17504</v>
      </c>
      <c r="H653">
        <v>1360</v>
      </c>
      <c r="I653">
        <v>18864</v>
      </c>
      <c r="J653">
        <v>67408.08</v>
      </c>
      <c r="K653">
        <f t="shared" si="76"/>
        <v>48544.08</v>
      </c>
      <c r="L653">
        <f t="shared" si="77"/>
        <v>3.5733715012722649</v>
      </c>
      <c r="M653">
        <f t="shared" si="74"/>
        <v>70891.199999999997</v>
      </c>
      <c r="N653">
        <f t="shared" si="75"/>
        <v>11491.999999999998</v>
      </c>
      <c r="O653">
        <f t="shared" si="78"/>
        <v>82383.199999999997</v>
      </c>
      <c r="P653">
        <f t="shared" si="80"/>
        <v>2712188.819999998</v>
      </c>
      <c r="Q653">
        <f t="shared" si="79"/>
        <v>14975.119999999995</v>
      </c>
    </row>
    <row r="654" spans="1:17" x14ac:dyDescent="0.25">
      <c r="A654" s="1">
        <v>44801.875</v>
      </c>
      <c r="B654">
        <v>1073</v>
      </c>
      <c r="C654">
        <v>1320</v>
      </c>
      <c r="D654">
        <v>3472</v>
      </c>
      <c r="E654">
        <v>1303</v>
      </c>
      <c r="F654">
        <v>11206</v>
      </c>
      <c r="G654">
        <v>15999</v>
      </c>
      <c r="H654">
        <v>14</v>
      </c>
      <c r="I654">
        <v>16013</v>
      </c>
      <c r="J654">
        <v>65502.41</v>
      </c>
      <c r="K654">
        <f t="shared" si="76"/>
        <v>49489.41</v>
      </c>
      <c r="L654">
        <f t="shared" si="77"/>
        <v>4.090577031162181</v>
      </c>
      <c r="M654">
        <f t="shared" si="74"/>
        <v>64795.95</v>
      </c>
      <c r="N654">
        <f t="shared" si="75"/>
        <v>118.29999999999998</v>
      </c>
      <c r="O654">
        <f t="shared" si="78"/>
        <v>64914.25</v>
      </c>
      <c r="P654">
        <f t="shared" si="80"/>
        <v>2711600.6599999978</v>
      </c>
      <c r="Q654">
        <f t="shared" si="79"/>
        <v>-588.16000000000349</v>
      </c>
    </row>
    <row r="655" spans="1:17" x14ac:dyDescent="0.25">
      <c r="A655" s="1">
        <v>44801.916666666664</v>
      </c>
      <c r="B655">
        <v>607</v>
      </c>
      <c r="C655">
        <v>1469</v>
      </c>
      <c r="D655">
        <v>2896</v>
      </c>
      <c r="E655">
        <v>2023</v>
      </c>
      <c r="F655">
        <v>12572</v>
      </c>
      <c r="G655">
        <v>16937</v>
      </c>
      <c r="H655">
        <v>0</v>
      </c>
      <c r="I655">
        <v>16937</v>
      </c>
      <c r="J655">
        <v>63035.45</v>
      </c>
      <c r="K655">
        <f t="shared" si="76"/>
        <v>46098.45</v>
      </c>
      <c r="L655">
        <f t="shared" si="77"/>
        <v>3.7217600519572533</v>
      </c>
      <c r="M655">
        <f t="shared" si="74"/>
        <v>68594.849999999991</v>
      </c>
      <c r="N655">
        <f t="shared" si="75"/>
        <v>0</v>
      </c>
      <c r="O655">
        <f t="shared" si="78"/>
        <v>68594.849999999991</v>
      </c>
      <c r="P655">
        <f t="shared" si="80"/>
        <v>2717160.0599999977</v>
      </c>
      <c r="Q655">
        <f t="shared" si="79"/>
        <v>5559.3999999999942</v>
      </c>
    </row>
    <row r="656" spans="1:17" x14ac:dyDescent="0.25">
      <c r="A656" s="1">
        <v>44801.958333333336</v>
      </c>
      <c r="B656">
        <v>304</v>
      </c>
      <c r="C656">
        <v>1411</v>
      </c>
      <c r="D656">
        <v>2266</v>
      </c>
      <c r="E656">
        <v>2043</v>
      </c>
      <c r="F656">
        <v>12507</v>
      </c>
      <c r="G656">
        <v>16184</v>
      </c>
      <c r="H656">
        <v>0</v>
      </c>
      <c r="I656">
        <v>16184</v>
      </c>
      <c r="J656">
        <v>59008.25</v>
      </c>
      <c r="K656">
        <f t="shared" si="76"/>
        <v>42824.25</v>
      </c>
      <c r="L656">
        <f t="shared" si="77"/>
        <v>3.6460856401384083</v>
      </c>
      <c r="M656">
        <f t="shared" si="74"/>
        <v>65545.2</v>
      </c>
      <c r="N656">
        <f t="shared" si="75"/>
        <v>0</v>
      </c>
      <c r="O656">
        <f t="shared" si="78"/>
        <v>65545.2</v>
      </c>
      <c r="P656">
        <f t="shared" si="80"/>
        <v>2723697.0099999979</v>
      </c>
      <c r="Q656">
        <f t="shared" si="79"/>
        <v>6536.9499999999971</v>
      </c>
    </row>
    <row r="657" spans="1:17" x14ac:dyDescent="0.25">
      <c r="A657" s="1">
        <v>44802</v>
      </c>
      <c r="B657">
        <v>310</v>
      </c>
      <c r="C657">
        <v>1253</v>
      </c>
      <c r="D657">
        <v>1821</v>
      </c>
      <c r="E657">
        <v>1862</v>
      </c>
      <c r="F657">
        <v>11393</v>
      </c>
      <c r="G657">
        <v>14466</v>
      </c>
      <c r="H657">
        <v>0</v>
      </c>
      <c r="I657">
        <v>14466</v>
      </c>
      <c r="J657">
        <v>54824.98</v>
      </c>
      <c r="K657">
        <f t="shared" si="76"/>
        <v>40358.980000000003</v>
      </c>
      <c r="L657">
        <f t="shared" si="77"/>
        <v>3.7899198119729021</v>
      </c>
      <c r="M657">
        <f t="shared" si="74"/>
        <v>58587.299999999996</v>
      </c>
      <c r="N657">
        <f t="shared" si="75"/>
        <v>0</v>
      </c>
      <c r="O657">
        <f t="shared" si="78"/>
        <v>58587.299999999996</v>
      </c>
      <c r="P657">
        <f t="shared" si="80"/>
        <v>2727459.3299999977</v>
      </c>
      <c r="Q657">
        <f t="shared" si="79"/>
        <v>3762.3199999999924</v>
      </c>
    </row>
    <row r="658" spans="1:17" x14ac:dyDescent="0.25">
      <c r="A658" s="1">
        <v>44802.041666666664</v>
      </c>
      <c r="B658">
        <v>698</v>
      </c>
      <c r="C658">
        <v>1188</v>
      </c>
      <c r="D658">
        <v>2092</v>
      </c>
      <c r="E658">
        <v>1551</v>
      </c>
      <c r="F658">
        <v>10461</v>
      </c>
      <c r="G658">
        <v>13741</v>
      </c>
      <c r="H658">
        <v>0</v>
      </c>
      <c r="I658">
        <v>13741</v>
      </c>
      <c r="J658">
        <v>51038.8</v>
      </c>
      <c r="K658">
        <f t="shared" si="76"/>
        <v>37297.800000000003</v>
      </c>
      <c r="L658">
        <f t="shared" si="77"/>
        <v>3.7143439342114841</v>
      </c>
      <c r="M658">
        <f t="shared" si="74"/>
        <v>55651.049999999996</v>
      </c>
      <c r="N658">
        <f t="shared" si="75"/>
        <v>0</v>
      </c>
      <c r="O658">
        <f t="shared" si="78"/>
        <v>55651.049999999996</v>
      </c>
      <c r="P658">
        <f t="shared" si="80"/>
        <v>2732071.5799999977</v>
      </c>
      <c r="Q658">
        <f t="shared" si="79"/>
        <v>4612.2499999999927</v>
      </c>
    </row>
    <row r="659" spans="1:17" x14ac:dyDescent="0.25">
      <c r="A659" s="1">
        <v>44802.083333333336</v>
      </c>
      <c r="B659">
        <v>1135</v>
      </c>
      <c r="C659">
        <v>1149</v>
      </c>
      <c r="D659">
        <v>2394</v>
      </c>
      <c r="E659">
        <v>1643</v>
      </c>
      <c r="F659">
        <v>8712</v>
      </c>
      <c r="G659">
        <v>12256</v>
      </c>
      <c r="H659">
        <v>0</v>
      </c>
      <c r="I659">
        <v>12256</v>
      </c>
      <c r="J659">
        <v>48578.93</v>
      </c>
      <c r="K659">
        <f t="shared" si="76"/>
        <v>36322.93</v>
      </c>
      <c r="L659">
        <f t="shared" si="77"/>
        <v>3.9636855417754568</v>
      </c>
      <c r="M659">
        <f t="shared" si="74"/>
        <v>49636.799999999996</v>
      </c>
      <c r="N659">
        <f t="shared" si="75"/>
        <v>0</v>
      </c>
      <c r="O659">
        <f t="shared" si="78"/>
        <v>49636.799999999996</v>
      </c>
      <c r="P659">
        <f t="shared" si="80"/>
        <v>2733129.4499999979</v>
      </c>
      <c r="Q659">
        <f t="shared" si="79"/>
        <v>1057.8699999999953</v>
      </c>
    </row>
    <row r="660" spans="1:17" x14ac:dyDescent="0.25">
      <c r="A660" s="1">
        <v>44802.125</v>
      </c>
      <c r="B660">
        <v>1149</v>
      </c>
      <c r="C660">
        <v>1230</v>
      </c>
      <c r="D660">
        <v>2377</v>
      </c>
      <c r="E660">
        <v>1856</v>
      </c>
      <c r="F660">
        <v>7470</v>
      </c>
      <c r="G660">
        <v>11077</v>
      </c>
      <c r="H660">
        <v>0</v>
      </c>
      <c r="I660">
        <v>11077</v>
      </c>
      <c r="J660">
        <v>47095.08</v>
      </c>
      <c r="K660">
        <f t="shared" si="76"/>
        <v>36018.080000000002</v>
      </c>
      <c r="L660">
        <f t="shared" si="77"/>
        <v>4.2516096415997113</v>
      </c>
      <c r="M660">
        <f t="shared" si="74"/>
        <v>44861.85</v>
      </c>
      <c r="N660">
        <f t="shared" si="75"/>
        <v>0</v>
      </c>
      <c r="O660">
        <f t="shared" si="78"/>
        <v>44861.85</v>
      </c>
      <c r="P660">
        <f t="shared" si="80"/>
        <v>2730896.2199999979</v>
      </c>
      <c r="Q660">
        <f t="shared" si="79"/>
        <v>-2233.2300000000032</v>
      </c>
    </row>
    <row r="661" spans="1:17" x14ac:dyDescent="0.25">
      <c r="A661" s="1">
        <v>44802.166666666664</v>
      </c>
      <c r="B661">
        <v>795</v>
      </c>
      <c r="C661">
        <v>1234</v>
      </c>
      <c r="D661">
        <v>1974</v>
      </c>
      <c r="E661">
        <v>1987</v>
      </c>
      <c r="F661">
        <v>6776</v>
      </c>
      <c r="G661">
        <v>9984</v>
      </c>
      <c r="H661">
        <v>0</v>
      </c>
      <c r="I661">
        <v>9984</v>
      </c>
      <c r="J661">
        <v>46289.08</v>
      </c>
      <c r="K661">
        <f t="shared" si="76"/>
        <v>36305.08</v>
      </c>
      <c r="L661">
        <f t="shared" si="77"/>
        <v>4.6363261217948724</v>
      </c>
      <c r="M661">
        <f t="shared" si="74"/>
        <v>40435.199999999997</v>
      </c>
      <c r="N661">
        <f t="shared" si="75"/>
        <v>0</v>
      </c>
      <c r="O661">
        <f t="shared" si="78"/>
        <v>40435.199999999997</v>
      </c>
      <c r="P661">
        <f t="shared" si="80"/>
        <v>2725042.339999998</v>
      </c>
      <c r="Q661">
        <f t="shared" si="79"/>
        <v>-5853.8800000000047</v>
      </c>
    </row>
    <row r="662" spans="1:17" x14ac:dyDescent="0.25">
      <c r="A662" s="1">
        <v>44802.208333333336</v>
      </c>
      <c r="B662">
        <v>655</v>
      </c>
      <c r="C662">
        <v>1081</v>
      </c>
      <c r="D662">
        <v>1774</v>
      </c>
      <c r="E662">
        <v>1751</v>
      </c>
      <c r="F662">
        <v>6551</v>
      </c>
      <c r="G662">
        <v>9405</v>
      </c>
      <c r="H662">
        <v>0</v>
      </c>
      <c r="I662">
        <v>9405</v>
      </c>
      <c r="J662">
        <v>46221.34</v>
      </c>
      <c r="K662">
        <f t="shared" si="76"/>
        <v>36816.339999999997</v>
      </c>
      <c r="L662">
        <f t="shared" si="77"/>
        <v>4.9145497076023386</v>
      </c>
      <c r="M662">
        <f t="shared" si="74"/>
        <v>38090.25</v>
      </c>
      <c r="N662">
        <f t="shared" si="75"/>
        <v>0</v>
      </c>
      <c r="O662">
        <f t="shared" si="78"/>
        <v>38090.25</v>
      </c>
      <c r="P662">
        <f t="shared" si="80"/>
        <v>2716911.2499999981</v>
      </c>
      <c r="Q662">
        <f t="shared" si="79"/>
        <v>-8131.0899999999965</v>
      </c>
    </row>
    <row r="663" spans="1:17" x14ac:dyDescent="0.25">
      <c r="A663" s="1">
        <v>44802.25</v>
      </c>
      <c r="B663">
        <v>757</v>
      </c>
      <c r="C663">
        <v>920</v>
      </c>
      <c r="D663">
        <v>1872</v>
      </c>
      <c r="E663">
        <v>1028</v>
      </c>
      <c r="F663">
        <v>5841</v>
      </c>
      <c r="G663">
        <v>8633</v>
      </c>
      <c r="H663">
        <v>0</v>
      </c>
      <c r="I663">
        <v>8633</v>
      </c>
      <c r="J663">
        <v>47155.96</v>
      </c>
      <c r="K663">
        <f t="shared" si="76"/>
        <v>38522.959999999999</v>
      </c>
      <c r="L663">
        <f t="shared" si="77"/>
        <v>5.4622912081547552</v>
      </c>
      <c r="M663">
        <f t="shared" si="74"/>
        <v>34963.65</v>
      </c>
      <c r="N663">
        <f t="shared" si="75"/>
        <v>0</v>
      </c>
      <c r="O663">
        <f t="shared" si="78"/>
        <v>34963.65</v>
      </c>
      <c r="P663">
        <f t="shared" si="80"/>
        <v>2704718.9399999981</v>
      </c>
      <c r="Q663">
        <f t="shared" si="79"/>
        <v>-12192.309999999998</v>
      </c>
    </row>
    <row r="664" spans="1:17" x14ac:dyDescent="0.25">
      <c r="A664" s="1">
        <v>44802.291666666664</v>
      </c>
      <c r="B664">
        <v>722</v>
      </c>
      <c r="C664">
        <v>881</v>
      </c>
      <c r="D664">
        <v>1906</v>
      </c>
      <c r="E664">
        <v>718</v>
      </c>
      <c r="F664">
        <v>6103</v>
      </c>
      <c r="G664">
        <v>8891</v>
      </c>
      <c r="H664">
        <v>0</v>
      </c>
      <c r="I664">
        <v>8891</v>
      </c>
      <c r="J664">
        <v>49499.46</v>
      </c>
      <c r="K664">
        <f t="shared" si="76"/>
        <v>40608.46</v>
      </c>
      <c r="L664">
        <f t="shared" si="77"/>
        <v>5.5673670003374198</v>
      </c>
      <c r="M664">
        <f t="shared" si="74"/>
        <v>36008.549999999996</v>
      </c>
      <c r="N664">
        <f t="shared" si="75"/>
        <v>0</v>
      </c>
      <c r="O664">
        <f t="shared" si="78"/>
        <v>36008.549999999996</v>
      </c>
      <c r="P664">
        <f t="shared" si="80"/>
        <v>2691228.0299999979</v>
      </c>
      <c r="Q664">
        <f t="shared" si="79"/>
        <v>-13490.910000000003</v>
      </c>
    </row>
    <row r="665" spans="1:17" x14ac:dyDescent="0.25">
      <c r="A665" s="1">
        <v>44802.333333333336</v>
      </c>
      <c r="B665">
        <v>511</v>
      </c>
      <c r="C665">
        <v>873</v>
      </c>
      <c r="D665">
        <v>1493</v>
      </c>
      <c r="E665">
        <v>337</v>
      </c>
      <c r="F665">
        <v>6198</v>
      </c>
      <c r="G665">
        <v>8564</v>
      </c>
      <c r="H665">
        <v>392</v>
      </c>
      <c r="I665">
        <v>8956</v>
      </c>
      <c r="J665">
        <v>50000.27</v>
      </c>
      <c r="K665">
        <f t="shared" si="76"/>
        <v>41044.269999999997</v>
      </c>
      <c r="L665">
        <f t="shared" si="77"/>
        <v>5.5828796337650735</v>
      </c>
      <c r="M665">
        <f t="shared" si="74"/>
        <v>34684.199999999997</v>
      </c>
      <c r="N665">
        <f t="shared" si="75"/>
        <v>3312.3999999999996</v>
      </c>
      <c r="O665">
        <f t="shared" si="78"/>
        <v>37996.6</v>
      </c>
      <c r="P665">
        <f t="shared" si="80"/>
        <v>2679224.359999998</v>
      </c>
      <c r="Q665">
        <f t="shared" si="79"/>
        <v>-12003.669999999998</v>
      </c>
    </row>
    <row r="666" spans="1:17" x14ac:dyDescent="0.25">
      <c r="A666" s="1">
        <v>44802.375</v>
      </c>
      <c r="B666">
        <v>242</v>
      </c>
      <c r="C666">
        <v>798</v>
      </c>
      <c r="D666">
        <v>862</v>
      </c>
      <c r="E666">
        <v>257</v>
      </c>
      <c r="F666">
        <v>5794</v>
      </c>
      <c r="G666">
        <v>7455</v>
      </c>
      <c r="H666">
        <v>3621</v>
      </c>
      <c r="I666">
        <v>11076</v>
      </c>
      <c r="J666">
        <v>51007.32</v>
      </c>
      <c r="K666">
        <f t="shared" si="76"/>
        <v>39931.32</v>
      </c>
      <c r="L666">
        <f t="shared" si="77"/>
        <v>4.6052112676056334</v>
      </c>
      <c r="M666">
        <f t="shared" si="74"/>
        <v>30192.75</v>
      </c>
      <c r="N666">
        <f t="shared" si="75"/>
        <v>30597.449999999997</v>
      </c>
      <c r="O666">
        <f t="shared" si="78"/>
        <v>60790.2</v>
      </c>
      <c r="P666">
        <f t="shared" si="80"/>
        <v>2689007.2399999979</v>
      </c>
      <c r="Q666">
        <f t="shared" si="79"/>
        <v>9782.8799999999974</v>
      </c>
    </row>
    <row r="667" spans="1:17" x14ac:dyDescent="0.25">
      <c r="A667" s="1">
        <v>44802.416666666664</v>
      </c>
      <c r="B667">
        <v>407</v>
      </c>
      <c r="C667">
        <v>803</v>
      </c>
      <c r="D667">
        <v>1194</v>
      </c>
      <c r="E667">
        <v>158</v>
      </c>
      <c r="F667">
        <v>6298</v>
      </c>
      <c r="G667">
        <v>8295</v>
      </c>
      <c r="H667">
        <v>6556</v>
      </c>
      <c r="I667">
        <v>14851</v>
      </c>
      <c r="J667">
        <v>53613.87</v>
      </c>
      <c r="K667">
        <f t="shared" si="76"/>
        <v>38762.870000000003</v>
      </c>
      <c r="L667">
        <f t="shared" si="77"/>
        <v>3.6101185105380109</v>
      </c>
      <c r="M667">
        <f t="shared" si="74"/>
        <v>33594.75</v>
      </c>
      <c r="N667">
        <f t="shared" si="75"/>
        <v>55398.2</v>
      </c>
      <c r="O667">
        <f t="shared" si="78"/>
        <v>88992.95</v>
      </c>
      <c r="P667">
        <f t="shared" si="80"/>
        <v>2724386.319999998</v>
      </c>
      <c r="Q667">
        <f t="shared" si="79"/>
        <v>35379.079999999994</v>
      </c>
    </row>
    <row r="668" spans="1:17" x14ac:dyDescent="0.25">
      <c r="A668" s="1">
        <v>44802.458333333336</v>
      </c>
      <c r="B668">
        <v>707</v>
      </c>
      <c r="C668">
        <v>532</v>
      </c>
      <c r="D668">
        <v>1512</v>
      </c>
      <c r="E668">
        <v>193</v>
      </c>
      <c r="F668">
        <v>6039</v>
      </c>
      <c r="G668">
        <v>8083</v>
      </c>
      <c r="H668">
        <v>7974</v>
      </c>
      <c r="I668">
        <v>16057</v>
      </c>
      <c r="J668">
        <v>57330.44</v>
      </c>
      <c r="K668">
        <f t="shared" si="76"/>
        <v>41273.440000000002</v>
      </c>
      <c r="L668">
        <f t="shared" si="77"/>
        <v>3.5704328330323225</v>
      </c>
      <c r="M668">
        <f t="shared" si="74"/>
        <v>32736.149999999998</v>
      </c>
      <c r="N668">
        <f t="shared" si="75"/>
        <v>67380.299999999988</v>
      </c>
      <c r="O668">
        <f t="shared" si="78"/>
        <v>100116.44999999998</v>
      </c>
      <c r="P668">
        <f t="shared" si="80"/>
        <v>2767172.3299999977</v>
      </c>
      <c r="Q668">
        <f t="shared" si="79"/>
        <v>42786.00999999998</v>
      </c>
    </row>
    <row r="669" spans="1:17" x14ac:dyDescent="0.25">
      <c r="A669" s="1">
        <v>44802.5</v>
      </c>
      <c r="B669">
        <v>1145</v>
      </c>
      <c r="C669">
        <v>290</v>
      </c>
      <c r="D669">
        <v>1628</v>
      </c>
      <c r="E669">
        <v>342</v>
      </c>
      <c r="F669">
        <v>4983</v>
      </c>
      <c r="G669">
        <v>6902</v>
      </c>
      <c r="H669">
        <v>8457</v>
      </c>
      <c r="I669">
        <v>15359</v>
      </c>
      <c r="J669">
        <v>60310.05</v>
      </c>
      <c r="K669">
        <f t="shared" si="76"/>
        <v>44951.05</v>
      </c>
      <c r="L669">
        <f t="shared" si="77"/>
        <v>3.9266911908327367</v>
      </c>
      <c r="M669">
        <f t="shared" si="74"/>
        <v>27953.1</v>
      </c>
      <c r="N669">
        <f t="shared" si="75"/>
        <v>71461.649999999994</v>
      </c>
      <c r="O669">
        <f t="shared" si="78"/>
        <v>99414.75</v>
      </c>
      <c r="P669">
        <f t="shared" si="80"/>
        <v>2806277.0299999979</v>
      </c>
      <c r="Q669">
        <f t="shared" si="79"/>
        <v>39104.699999999997</v>
      </c>
    </row>
    <row r="670" spans="1:17" x14ac:dyDescent="0.25">
      <c r="A670" s="1">
        <v>44802.541666666664</v>
      </c>
      <c r="B670">
        <v>1832</v>
      </c>
      <c r="C670">
        <v>210</v>
      </c>
      <c r="D670">
        <v>2287</v>
      </c>
      <c r="E670">
        <v>295</v>
      </c>
      <c r="F670">
        <v>3585</v>
      </c>
      <c r="G670">
        <v>6081</v>
      </c>
      <c r="H670">
        <v>8558</v>
      </c>
      <c r="I670">
        <v>14639</v>
      </c>
      <c r="J670">
        <v>63551.97</v>
      </c>
      <c r="K670">
        <f t="shared" si="76"/>
        <v>48912.97</v>
      </c>
      <c r="L670">
        <f t="shared" si="77"/>
        <v>4.3412780927658998</v>
      </c>
      <c r="M670">
        <f t="shared" si="74"/>
        <v>24628.05</v>
      </c>
      <c r="N670">
        <f t="shared" si="75"/>
        <v>72315.099999999991</v>
      </c>
      <c r="O670">
        <f t="shared" si="78"/>
        <v>96943.15</v>
      </c>
      <c r="P670">
        <f t="shared" si="80"/>
        <v>2839668.2099999981</v>
      </c>
      <c r="Q670">
        <f t="shared" si="79"/>
        <v>33391.179999999993</v>
      </c>
    </row>
    <row r="671" spans="1:17" x14ac:dyDescent="0.25">
      <c r="A671" s="1">
        <v>44802.583333333336</v>
      </c>
      <c r="B671">
        <v>2439</v>
      </c>
      <c r="C671">
        <v>105</v>
      </c>
      <c r="D671">
        <v>2979</v>
      </c>
      <c r="E671">
        <v>362</v>
      </c>
      <c r="F671">
        <v>3029</v>
      </c>
      <c r="G671">
        <v>6113</v>
      </c>
      <c r="H671">
        <v>8078</v>
      </c>
      <c r="I671">
        <v>14191</v>
      </c>
      <c r="J671">
        <v>66221.06</v>
      </c>
      <c r="K671">
        <f t="shared" si="76"/>
        <v>52030.06</v>
      </c>
      <c r="L671">
        <f t="shared" si="77"/>
        <v>4.6664125149742794</v>
      </c>
      <c r="M671">
        <f t="shared" si="74"/>
        <v>24757.649999999998</v>
      </c>
      <c r="N671">
        <f t="shared" si="75"/>
        <v>68259.099999999991</v>
      </c>
      <c r="O671">
        <f t="shared" si="78"/>
        <v>93016.749999999985</v>
      </c>
      <c r="P671">
        <f t="shared" si="80"/>
        <v>2866463.899999998</v>
      </c>
      <c r="Q671">
        <f t="shared" si="79"/>
        <v>26795.689999999988</v>
      </c>
    </row>
    <row r="672" spans="1:17" x14ac:dyDescent="0.25">
      <c r="A672" s="1">
        <v>44802.625</v>
      </c>
      <c r="B672">
        <v>3083</v>
      </c>
      <c r="C672">
        <v>126</v>
      </c>
      <c r="D672">
        <v>3917</v>
      </c>
      <c r="E672">
        <v>416</v>
      </c>
      <c r="F672">
        <v>2859</v>
      </c>
      <c r="G672">
        <v>6902</v>
      </c>
      <c r="H672">
        <v>7722</v>
      </c>
      <c r="I672">
        <v>14624</v>
      </c>
      <c r="J672">
        <v>67747.69</v>
      </c>
      <c r="K672">
        <f t="shared" si="76"/>
        <v>53123.69</v>
      </c>
      <c r="L672">
        <f t="shared" si="77"/>
        <v>4.6326374452954049</v>
      </c>
      <c r="M672">
        <f t="shared" si="74"/>
        <v>27953.1</v>
      </c>
      <c r="N672">
        <f t="shared" si="75"/>
        <v>65250.899999999994</v>
      </c>
      <c r="O672">
        <f t="shared" si="78"/>
        <v>93204</v>
      </c>
      <c r="P672">
        <f t="shared" si="80"/>
        <v>2891920.2099999981</v>
      </c>
      <c r="Q672">
        <f t="shared" si="79"/>
        <v>25456.309999999998</v>
      </c>
    </row>
    <row r="673" spans="1:17" x14ac:dyDescent="0.25">
      <c r="A673" s="1">
        <v>44802.666666666664</v>
      </c>
      <c r="B673">
        <v>3060</v>
      </c>
      <c r="C673">
        <v>146</v>
      </c>
      <c r="D673">
        <v>4479</v>
      </c>
      <c r="E673">
        <v>487</v>
      </c>
      <c r="F673">
        <v>3450</v>
      </c>
      <c r="G673">
        <v>8075</v>
      </c>
      <c r="H673">
        <v>7115</v>
      </c>
      <c r="I673">
        <v>15190</v>
      </c>
      <c r="J673">
        <v>68414.87</v>
      </c>
      <c r="K673">
        <f t="shared" si="76"/>
        <v>53224.869999999995</v>
      </c>
      <c r="L673">
        <f t="shared" si="77"/>
        <v>4.5039414088215928</v>
      </c>
      <c r="M673">
        <f t="shared" si="74"/>
        <v>32703.75</v>
      </c>
      <c r="N673">
        <f t="shared" si="75"/>
        <v>60121.749999999993</v>
      </c>
      <c r="O673">
        <f t="shared" si="78"/>
        <v>92825.5</v>
      </c>
      <c r="P673">
        <f t="shared" si="80"/>
        <v>2916330.839999998</v>
      </c>
      <c r="Q673">
        <f t="shared" si="79"/>
        <v>24410.630000000005</v>
      </c>
    </row>
    <row r="674" spans="1:17" x14ac:dyDescent="0.25">
      <c r="A674" s="1">
        <v>44802.708333333336</v>
      </c>
      <c r="B674">
        <v>2534</v>
      </c>
      <c r="C674">
        <v>253</v>
      </c>
      <c r="D674">
        <v>4310</v>
      </c>
      <c r="E674">
        <v>1202</v>
      </c>
      <c r="F674">
        <v>5464</v>
      </c>
      <c r="G674">
        <v>10027</v>
      </c>
      <c r="H674">
        <v>6385</v>
      </c>
      <c r="I674">
        <v>16412</v>
      </c>
      <c r="J674">
        <v>68708.53</v>
      </c>
      <c r="K674">
        <f t="shared" si="76"/>
        <v>52296.53</v>
      </c>
      <c r="L674">
        <f t="shared" si="77"/>
        <v>4.1864812332439678</v>
      </c>
      <c r="M674">
        <f t="shared" si="74"/>
        <v>40609.35</v>
      </c>
      <c r="N674">
        <f t="shared" si="75"/>
        <v>53953.249999999993</v>
      </c>
      <c r="O674">
        <f t="shared" si="78"/>
        <v>94562.599999999991</v>
      </c>
      <c r="P674">
        <f t="shared" si="80"/>
        <v>2942184.9099999978</v>
      </c>
      <c r="Q674">
        <f t="shared" si="79"/>
        <v>25854.069999999992</v>
      </c>
    </row>
    <row r="675" spans="1:17" x14ac:dyDescent="0.25">
      <c r="A675" s="1">
        <v>44802.75</v>
      </c>
      <c r="B675">
        <v>2570</v>
      </c>
      <c r="C675">
        <v>514</v>
      </c>
      <c r="D675">
        <v>4546</v>
      </c>
      <c r="E675">
        <v>1580</v>
      </c>
      <c r="F675">
        <v>5819</v>
      </c>
      <c r="G675">
        <v>10879</v>
      </c>
      <c r="H675">
        <v>5250</v>
      </c>
      <c r="I675">
        <v>16129</v>
      </c>
      <c r="J675">
        <v>68229.36</v>
      </c>
      <c r="K675">
        <f t="shared" si="76"/>
        <v>52100.36</v>
      </c>
      <c r="L675">
        <f t="shared" si="77"/>
        <v>4.2302287804575611</v>
      </c>
      <c r="M675">
        <f t="shared" si="74"/>
        <v>44059.95</v>
      </c>
      <c r="N675">
        <f t="shared" si="75"/>
        <v>44362.499999999993</v>
      </c>
      <c r="O675">
        <f t="shared" si="78"/>
        <v>88422.449999999983</v>
      </c>
      <c r="P675">
        <f t="shared" si="80"/>
        <v>2962377.9999999977</v>
      </c>
      <c r="Q675">
        <f t="shared" si="79"/>
        <v>20193.089999999982</v>
      </c>
    </row>
    <row r="676" spans="1:17" x14ac:dyDescent="0.25">
      <c r="A676" s="1">
        <v>44802.791666666664</v>
      </c>
      <c r="B676">
        <v>2598</v>
      </c>
      <c r="C676">
        <v>844</v>
      </c>
      <c r="D676">
        <v>4756</v>
      </c>
      <c r="E676">
        <v>1244</v>
      </c>
      <c r="F676">
        <v>5984</v>
      </c>
      <c r="G676">
        <v>11584</v>
      </c>
      <c r="H676">
        <v>2603</v>
      </c>
      <c r="I676">
        <v>14187</v>
      </c>
      <c r="J676">
        <v>66704.649999999994</v>
      </c>
      <c r="K676">
        <f t="shared" si="76"/>
        <v>52517.649999999994</v>
      </c>
      <c r="L676">
        <f t="shared" si="77"/>
        <v>4.7018150419398035</v>
      </c>
      <c r="M676">
        <f t="shared" si="74"/>
        <v>46915.199999999997</v>
      </c>
      <c r="N676">
        <f t="shared" si="75"/>
        <v>21995.35</v>
      </c>
      <c r="O676">
        <f t="shared" si="78"/>
        <v>68910.549999999988</v>
      </c>
      <c r="P676">
        <f t="shared" si="80"/>
        <v>2964583.8999999976</v>
      </c>
      <c r="Q676">
        <f t="shared" si="79"/>
        <v>2205.8999999999942</v>
      </c>
    </row>
    <row r="677" spans="1:17" x14ac:dyDescent="0.25">
      <c r="A677" s="1">
        <v>44802.833333333336</v>
      </c>
      <c r="B677">
        <v>2594</v>
      </c>
      <c r="C677">
        <v>997</v>
      </c>
      <c r="D677">
        <v>4545</v>
      </c>
      <c r="E677">
        <v>1359</v>
      </c>
      <c r="F677">
        <v>6376</v>
      </c>
      <c r="G677">
        <v>11917</v>
      </c>
      <c r="H677">
        <v>544</v>
      </c>
      <c r="I677">
        <v>12461</v>
      </c>
      <c r="J677">
        <v>64263.43</v>
      </c>
      <c r="K677">
        <f t="shared" si="76"/>
        <v>51802.43</v>
      </c>
      <c r="L677">
        <f t="shared" si="77"/>
        <v>5.157164754032582</v>
      </c>
      <c r="M677">
        <f t="shared" si="74"/>
        <v>48263.85</v>
      </c>
      <c r="N677">
        <f t="shared" si="75"/>
        <v>4596.7999999999993</v>
      </c>
      <c r="O677">
        <f t="shared" si="78"/>
        <v>52860.649999999994</v>
      </c>
      <c r="P677">
        <f t="shared" si="80"/>
        <v>2953181.1199999978</v>
      </c>
      <c r="Q677">
        <f t="shared" si="79"/>
        <v>-11402.780000000006</v>
      </c>
    </row>
    <row r="678" spans="1:17" x14ac:dyDescent="0.25">
      <c r="A678" s="1">
        <v>44802.875</v>
      </c>
      <c r="B678">
        <v>2257</v>
      </c>
      <c r="C678">
        <v>1137</v>
      </c>
      <c r="D678">
        <v>4258</v>
      </c>
      <c r="E678">
        <v>1403</v>
      </c>
      <c r="F678">
        <v>7772</v>
      </c>
      <c r="G678">
        <v>13167</v>
      </c>
      <c r="H678">
        <v>9</v>
      </c>
      <c r="I678">
        <v>13176</v>
      </c>
      <c r="J678">
        <v>62448.6</v>
      </c>
      <c r="K678">
        <f t="shared" si="76"/>
        <v>49272.6</v>
      </c>
      <c r="L678">
        <f t="shared" si="77"/>
        <v>4.7395719489981785</v>
      </c>
      <c r="M678">
        <f t="shared" si="74"/>
        <v>53326.35</v>
      </c>
      <c r="N678">
        <f t="shared" si="75"/>
        <v>76.05</v>
      </c>
      <c r="O678">
        <f t="shared" si="78"/>
        <v>53402.400000000001</v>
      </c>
      <c r="P678">
        <f t="shared" si="80"/>
        <v>2944134.9199999976</v>
      </c>
      <c r="Q678">
        <f t="shared" si="79"/>
        <v>-9046.1999999999971</v>
      </c>
    </row>
    <row r="679" spans="1:17" x14ac:dyDescent="0.25">
      <c r="A679" s="1">
        <v>44802.916666666664</v>
      </c>
      <c r="B679">
        <v>1676</v>
      </c>
      <c r="C679">
        <v>1080</v>
      </c>
      <c r="D679">
        <v>3640</v>
      </c>
      <c r="E679">
        <v>1745</v>
      </c>
      <c r="F679">
        <v>10269</v>
      </c>
      <c r="G679">
        <v>14989</v>
      </c>
      <c r="H679">
        <v>0</v>
      </c>
      <c r="I679">
        <v>14989</v>
      </c>
      <c r="J679">
        <v>59579.05</v>
      </c>
      <c r="K679">
        <f t="shared" si="76"/>
        <v>44590.05</v>
      </c>
      <c r="L679">
        <f t="shared" si="77"/>
        <v>3.97485155780906</v>
      </c>
      <c r="M679">
        <f t="shared" si="74"/>
        <v>60705.45</v>
      </c>
      <c r="N679">
        <f t="shared" si="75"/>
        <v>0</v>
      </c>
      <c r="O679">
        <f t="shared" si="78"/>
        <v>60705.45</v>
      </c>
      <c r="P679">
        <f t="shared" si="80"/>
        <v>2945261.3199999975</v>
      </c>
      <c r="Q679">
        <f t="shared" si="79"/>
        <v>1126.3999999999942</v>
      </c>
    </row>
    <row r="680" spans="1:17" x14ac:dyDescent="0.25">
      <c r="A680" s="1">
        <v>44802.958333333336</v>
      </c>
      <c r="B680">
        <v>1271</v>
      </c>
      <c r="C680">
        <v>1054</v>
      </c>
      <c r="D680">
        <v>3653</v>
      </c>
      <c r="E680">
        <v>1460</v>
      </c>
      <c r="F680">
        <v>11307</v>
      </c>
      <c r="G680">
        <v>16013</v>
      </c>
      <c r="H680">
        <v>0</v>
      </c>
      <c r="I680">
        <v>16013</v>
      </c>
      <c r="J680">
        <v>55160.91</v>
      </c>
      <c r="K680">
        <f t="shared" si="76"/>
        <v>39147.910000000003</v>
      </c>
      <c r="L680">
        <f t="shared" si="77"/>
        <v>3.4447580091175922</v>
      </c>
      <c r="M680">
        <f t="shared" si="74"/>
        <v>64852.649999999994</v>
      </c>
      <c r="N680">
        <f t="shared" si="75"/>
        <v>0</v>
      </c>
      <c r="O680">
        <f t="shared" si="78"/>
        <v>64852.649999999994</v>
      </c>
      <c r="P680">
        <f t="shared" si="80"/>
        <v>2954953.0599999977</v>
      </c>
      <c r="Q680">
        <f t="shared" si="79"/>
        <v>9691.7399999999907</v>
      </c>
    </row>
    <row r="681" spans="1:17" x14ac:dyDescent="0.25">
      <c r="A681" s="1">
        <v>44803</v>
      </c>
      <c r="B681">
        <v>1379</v>
      </c>
      <c r="C681">
        <v>952</v>
      </c>
      <c r="D681">
        <v>3812</v>
      </c>
      <c r="E681">
        <v>1303</v>
      </c>
      <c r="F681">
        <v>8299</v>
      </c>
      <c r="G681">
        <v>13063</v>
      </c>
      <c r="H681">
        <v>0</v>
      </c>
      <c r="I681">
        <v>13063</v>
      </c>
      <c r="J681">
        <v>51111.29</v>
      </c>
      <c r="K681">
        <f t="shared" si="76"/>
        <v>38048.29</v>
      </c>
      <c r="L681">
        <f t="shared" si="77"/>
        <v>3.912676261195744</v>
      </c>
      <c r="M681">
        <f t="shared" si="74"/>
        <v>52905.149999999994</v>
      </c>
      <c r="N681">
        <f t="shared" si="75"/>
        <v>0</v>
      </c>
      <c r="O681">
        <f t="shared" si="78"/>
        <v>52905.149999999994</v>
      </c>
      <c r="P681">
        <f t="shared" si="80"/>
        <v>2956746.9199999976</v>
      </c>
      <c r="Q681">
        <f t="shared" si="79"/>
        <v>1793.8599999999933</v>
      </c>
    </row>
    <row r="682" spans="1:17" x14ac:dyDescent="0.25">
      <c r="A682" s="1">
        <v>44803.041666666664</v>
      </c>
      <c r="B682">
        <v>1689</v>
      </c>
      <c r="C682">
        <v>542</v>
      </c>
      <c r="D682">
        <v>3677</v>
      </c>
      <c r="E682">
        <v>937</v>
      </c>
      <c r="F682">
        <v>5965</v>
      </c>
      <c r="G682">
        <v>10184</v>
      </c>
      <c r="H682">
        <v>0</v>
      </c>
      <c r="I682">
        <v>10184</v>
      </c>
      <c r="J682">
        <v>48284.56</v>
      </c>
      <c r="K682">
        <f t="shared" si="76"/>
        <v>38100.559999999998</v>
      </c>
      <c r="L682">
        <f t="shared" si="77"/>
        <v>4.7412175962293794</v>
      </c>
      <c r="M682">
        <f t="shared" si="74"/>
        <v>41245.199999999997</v>
      </c>
      <c r="N682">
        <f t="shared" si="75"/>
        <v>0</v>
      </c>
      <c r="O682">
        <f t="shared" si="78"/>
        <v>41245.199999999997</v>
      </c>
      <c r="P682">
        <f t="shared" si="80"/>
        <v>2949707.5599999977</v>
      </c>
      <c r="Q682">
        <f t="shared" si="79"/>
        <v>-7039.3600000000006</v>
      </c>
    </row>
    <row r="683" spans="1:17" x14ac:dyDescent="0.25">
      <c r="A683" s="1">
        <v>44803.083333333336</v>
      </c>
      <c r="B683">
        <v>1509</v>
      </c>
      <c r="C683">
        <v>357</v>
      </c>
      <c r="D683">
        <v>3297</v>
      </c>
      <c r="E683">
        <v>426</v>
      </c>
      <c r="F683">
        <v>4042</v>
      </c>
      <c r="G683">
        <v>7696</v>
      </c>
      <c r="H683">
        <v>0</v>
      </c>
      <c r="I683">
        <v>7696</v>
      </c>
      <c r="J683">
        <v>46281.46</v>
      </c>
      <c r="K683">
        <f t="shared" si="76"/>
        <v>38585.46</v>
      </c>
      <c r="L683">
        <f t="shared" si="77"/>
        <v>6.0137032224532225</v>
      </c>
      <c r="M683">
        <f t="shared" si="74"/>
        <v>31168.799999999999</v>
      </c>
      <c r="N683">
        <f t="shared" si="75"/>
        <v>0</v>
      </c>
      <c r="O683">
        <f t="shared" si="78"/>
        <v>31168.799999999999</v>
      </c>
      <c r="P683">
        <f t="shared" si="80"/>
        <v>2934594.8999999976</v>
      </c>
      <c r="Q683">
        <f t="shared" si="79"/>
        <v>-15112.66</v>
      </c>
    </row>
    <row r="684" spans="1:17" x14ac:dyDescent="0.25">
      <c r="A684" s="1">
        <v>44803.125</v>
      </c>
      <c r="B684">
        <v>1169</v>
      </c>
      <c r="C684">
        <v>321</v>
      </c>
      <c r="D684">
        <v>2937</v>
      </c>
      <c r="E684">
        <v>340</v>
      </c>
      <c r="F684">
        <v>3114</v>
      </c>
      <c r="G684">
        <v>6372</v>
      </c>
      <c r="H684">
        <v>0</v>
      </c>
      <c r="I684">
        <v>6372</v>
      </c>
      <c r="J684">
        <v>45225.71</v>
      </c>
      <c r="K684">
        <f t="shared" si="76"/>
        <v>38853.71</v>
      </c>
      <c r="L684">
        <f t="shared" si="77"/>
        <v>7.0975690521029504</v>
      </c>
      <c r="M684">
        <f t="shared" si="74"/>
        <v>25806.6</v>
      </c>
      <c r="N684">
        <f t="shared" si="75"/>
        <v>0</v>
      </c>
      <c r="O684">
        <f t="shared" si="78"/>
        <v>25806.6</v>
      </c>
      <c r="P684">
        <f t="shared" si="80"/>
        <v>2915175.7899999977</v>
      </c>
      <c r="Q684">
        <f t="shared" si="79"/>
        <v>-19419.11</v>
      </c>
    </row>
    <row r="685" spans="1:17" x14ac:dyDescent="0.25">
      <c r="A685" s="1">
        <v>44803.166666666664</v>
      </c>
      <c r="B685">
        <v>880</v>
      </c>
      <c r="C685">
        <v>396</v>
      </c>
      <c r="D685">
        <v>2577</v>
      </c>
      <c r="E685">
        <v>210</v>
      </c>
      <c r="F685">
        <v>2622</v>
      </c>
      <c r="G685">
        <v>5596</v>
      </c>
      <c r="H685">
        <v>0</v>
      </c>
      <c r="I685">
        <v>5596</v>
      </c>
      <c r="J685">
        <v>44773.279999999999</v>
      </c>
      <c r="K685">
        <f t="shared" si="76"/>
        <v>39177.279999999999</v>
      </c>
      <c r="L685">
        <f t="shared" si="77"/>
        <v>8.0009435310936379</v>
      </c>
      <c r="M685">
        <f t="shared" si="74"/>
        <v>22663.8</v>
      </c>
      <c r="N685">
        <f t="shared" si="75"/>
        <v>0</v>
      </c>
      <c r="O685">
        <f t="shared" si="78"/>
        <v>22663.8</v>
      </c>
      <c r="P685">
        <f t="shared" si="80"/>
        <v>2893066.3099999977</v>
      </c>
      <c r="Q685">
        <f t="shared" si="79"/>
        <v>-22109.48</v>
      </c>
    </row>
    <row r="686" spans="1:17" x14ac:dyDescent="0.25">
      <c r="A686" s="1">
        <v>44803.208333333336</v>
      </c>
      <c r="B686">
        <v>778</v>
      </c>
      <c r="C686">
        <v>402</v>
      </c>
      <c r="D686">
        <v>2269</v>
      </c>
      <c r="E686">
        <v>226</v>
      </c>
      <c r="F686">
        <v>2175</v>
      </c>
      <c r="G686">
        <v>4846</v>
      </c>
      <c r="H686">
        <v>0</v>
      </c>
      <c r="I686">
        <v>4846</v>
      </c>
      <c r="J686">
        <v>44859.33</v>
      </c>
      <c r="K686">
        <f t="shared" si="76"/>
        <v>40013.33</v>
      </c>
      <c r="L686">
        <f t="shared" si="77"/>
        <v>9.2569810152703269</v>
      </c>
      <c r="M686">
        <f t="shared" si="74"/>
        <v>19626.3</v>
      </c>
      <c r="N686">
        <f t="shared" si="75"/>
        <v>0</v>
      </c>
      <c r="O686">
        <f t="shared" si="78"/>
        <v>19626.3</v>
      </c>
      <c r="P686">
        <f t="shared" si="80"/>
        <v>2867833.2799999979</v>
      </c>
      <c r="Q686">
        <f t="shared" si="79"/>
        <v>-25233.030000000002</v>
      </c>
    </row>
    <row r="687" spans="1:17" x14ac:dyDescent="0.25">
      <c r="A687" s="1">
        <v>44803.25</v>
      </c>
      <c r="B687">
        <v>641</v>
      </c>
      <c r="C687">
        <v>214</v>
      </c>
      <c r="D687">
        <v>1829</v>
      </c>
      <c r="E687">
        <v>461</v>
      </c>
      <c r="F687">
        <v>2307</v>
      </c>
      <c r="G687">
        <v>4350</v>
      </c>
      <c r="H687">
        <v>0</v>
      </c>
      <c r="I687">
        <v>4350</v>
      </c>
      <c r="J687">
        <v>46262.84</v>
      </c>
      <c r="K687">
        <f t="shared" si="76"/>
        <v>41912.839999999997</v>
      </c>
      <c r="L687">
        <f t="shared" si="77"/>
        <v>10.635135632183907</v>
      </c>
      <c r="M687">
        <f t="shared" si="74"/>
        <v>17617.5</v>
      </c>
      <c r="N687">
        <f t="shared" si="75"/>
        <v>0</v>
      </c>
      <c r="O687">
        <f t="shared" si="78"/>
        <v>17617.5</v>
      </c>
      <c r="P687">
        <f t="shared" si="80"/>
        <v>2839187.9399999981</v>
      </c>
      <c r="Q687">
        <f t="shared" si="79"/>
        <v>-28645.339999999997</v>
      </c>
    </row>
    <row r="688" spans="1:17" x14ac:dyDescent="0.25">
      <c r="A688" s="1">
        <v>44803.291666666664</v>
      </c>
      <c r="B688">
        <v>594</v>
      </c>
      <c r="C688">
        <v>128</v>
      </c>
      <c r="D688">
        <v>1682</v>
      </c>
      <c r="E688">
        <v>620</v>
      </c>
      <c r="F688">
        <v>2159</v>
      </c>
      <c r="G688">
        <v>3969</v>
      </c>
      <c r="H688">
        <v>0</v>
      </c>
      <c r="I688">
        <v>3969</v>
      </c>
      <c r="J688">
        <v>48659.02</v>
      </c>
      <c r="K688">
        <f t="shared" si="76"/>
        <v>44690.02</v>
      </c>
      <c r="L688">
        <f t="shared" si="77"/>
        <v>12.259768203577726</v>
      </c>
      <c r="M688">
        <f t="shared" si="74"/>
        <v>16074.449999999999</v>
      </c>
      <c r="N688">
        <f t="shared" si="75"/>
        <v>0</v>
      </c>
      <c r="O688">
        <f t="shared" si="78"/>
        <v>16074.449999999999</v>
      </c>
      <c r="P688">
        <f t="shared" si="80"/>
        <v>2806603.3699999982</v>
      </c>
      <c r="Q688">
        <f t="shared" si="79"/>
        <v>-32584.57</v>
      </c>
    </row>
    <row r="689" spans="1:17" x14ac:dyDescent="0.25">
      <c r="A689" s="1">
        <v>44803.333333333336</v>
      </c>
      <c r="B689">
        <v>663</v>
      </c>
      <c r="C689">
        <v>148</v>
      </c>
      <c r="D689">
        <v>1981</v>
      </c>
      <c r="E689">
        <v>522</v>
      </c>
      <c r="F689">
        <v>2538</v>
      </c>
      <c r="G689">
        <v>4666</v>
      </c>
      <c r="H689">
        <v>106</v>
      </c>
      <c r="I689">
        <v>4772</v>
      </c>
      <c r="J689">
        <v>49210.720000000001</v>
      </c>
      <c r="K689">
        <f t="shared" si="76"/>
        <v>44438.720000000001</v>
      </c>
      <c r="L689">
        <f t="shared" si="77"/>
        <v>10.312388935456832</v>
      </c>
      <c r="M689">
        <f t="shared" si="74"/>
        <v>18897.3</v>
      </c>
      <c r="N689">
        <f t="shared" si="75"/>
        <v>895.69999999999993</v>
      </c>
      <c r="O689">
        <f t="shared" si="78"/>
        <v>19793</v>
      </c>
      <c r="P689">
        <f t="shared" si="80"/>
        <v>2777185.649999998</v>
      </c>
      <c r="Q689">
        <f t="shared" si="79"/>
        <v>-29417.72</v>
      </c>
    </row>
    <row r="690" spans="1:17" x14ac:dyDescent="0.25">
      <c r="A690" s="1">
        <v>44803.375</v>
      </c>
      <c r="B690">
        <v>676</v>
      </c>
      <c r="C690">
        <v>187</v>
      </c>
      <c r="D690">
        <v>1984</v>
      </c>
      <c r="E690">
        <v>506</v>
      </c>
      <c r="F690">
        <v>2295</v>
      </c>
      <c r="G690">
        <v>4466</v>
      </c>
      <c r="H690">
        <v>1635</v>
      </c>
      <c r="I690">
        <v>6101</v>
      </c>
      <c r="J690">
        <v>50251</v>
      </c>
      <c r="K690">
        <f t="shared" si="76"/>
        <v>44150</v>
      </c>
      <c r="L690">
        <f t="shared" si="77"/>
        <v>8.236518603507621</v>
      </c>
      <c r="M690">
        <f t="shared" si="74"/>
        <v>18087.3</v>
      </c>
      <c r="N690">
        <f t="shared" si="75"/>
        <v>13815.749999999998</v>
      </c>
      <c r="O690">
        <f t="shared" si="78"/>
        <v>31903.049999999996</v>
      </c>
      <c r="P690">
        <f t="shared" si="80"/>
        <v>2758837.6999999979</v>
      </c>
      <c r="Q690">
        <f t="shared" si="79"/>
        <v>-18347.950000000004</v>
      </c>
    </row>
    <row r="691" spans="1:17" x14ac:dyDescent="0.25">
      <c r="A691" s="1">
        <v>44803.416666666664</v>
      </c>
      <c r="B691">
        <v>1088</v>
      </c>
      <c r="C691">
        <v>113</v>
      </c>
      <c r="D691">
        <v>2418</v>
      </c>
      <c r="E691">
        <v>395</v>
      </c>
      <c r="F691">
        <v>1984</v>
      </c>
      <c r="G691">
        <v>4514</v>
      </c>
      <c r="H691">
        <v>4016</v>
      </c>
      <c r="I691">
        <v>8530</v>
      </c>
      <c r="J691">
        <v>52224.73</v>
      </c>
      <c r="K691">
        <f t="shared" si="76"/>
        <v>43694.73</v>
      </c>
      <c r="L691">
        <f t="shared" si="77"/>
        <v>6.1224771395076205</v>
      </c>
      <c r="M691">
        <f t="shared" si="74"/>
        <v>18281.7</v>
      </c>
      <c r="N691">
        <f t="shared" si="75"/>
        <v>33935.199999999997</v>
      </c>
      <c r="O691">
        <f t="shared" si="78"/>
        <v>52216.899999999994</v>
      </c>
      <c r="P691">
        <f t="shared" si="80"/>
        <v>2758829.8699999978</v>
      </c>
      <c r="Q691">
        <f t="shared" si="79"/>
        <v>-7.8300000000090222</v>
      </c>
    </row>
    <row r="692" spans="1:17" x14ac:dyDescent="0.25">
      <c r="A692" s="1">
        <v>44803.458333333336</v>
      </c>
      <c r="B692">
        <v>1454</v>
      </c>
      <c r="C692">
        <v>96</v>
      </c>
      <c r="D692">
        <v>2771</v>
      </c>
      <c r="E692">
        <v>441</v>
      </c>
      <c r="F692">
        <v>1805</v>
      </c>
      <c r="G692">
        <v>4672</v>
      </c>
      <c r="H692">
        <v>4486</v>
      </c>
      <c r="I692">
        <v>9158</v>
      </c>
      <c r="J692">
        <v>54659.199999999997</v>
      </c>
      <c r="K692">
        <f t="shared" si="76"/>
        <v>45501.2</v>
      </c>
      <c r="L692">
        <f t="shared" si="77"/>
        <v>5.9684647302904565</v>
      </c>
      <c r="M692">
        <f t="shared" si="74"/>
        <v>18921.599999999999</v>
      </c>
      <c r="N692">
        <f t="shared" si="75"/>
        <v>37906.699999999997</v>
      </c>
      <c r="O692">
        <f t="shared" si="78"/>
        <v>56828.299999999996</v>
      </c>
      <c r="P692">
        <f t="shared" si="80"/>
        <v>2760998.9699999979</v>
      </c>
      <c r="Q692">
        <f t="shared" si="79"/>
        <v>2169.0999999999985</v>
      </c>
    </row>
    <row r="693" spans="1:17" x14ac:dyDescent="0.25">
      <c r="A693" s="1">
        <v>44803.5</v>
      </c>
      <c r="B693">
        <v>1325</v>
      </c>
      <c r="C693">
        <v>74</v>
      </c>
      <c r="D693">
        <v>2356</v>
      </c>
      <c r="E693">
        <v>570</v>
      </c>
      <c r="F693">
        <v>1821</v>
      </c>
      <c r="G693">
        <v>4251</v>
      </c>
      <c r="H693">
        <v>5206</v>
      </c>
      <c r="I693">
        <v>9457</v>
      </c>
      <c r="J693">
        <v>56684.98</v>
      </c>
      <c r="K693">
        <f t="shared" si="76"/>
        <v>47227.98</v>
      </c>
      <c r="L693">
        <f t="shared" si="77"/>
        <v>5.9939706037855558</v>
      </c>
      <c r="M693">
        <f t="shared" si="74"/>
        <v>17216.55</v>
      </c>
      <c r="N693">
        <f t="shared" si="75"/>
        <v>43990.7</v>
      </c>
      <c r="O693">
        <f t="shared" si="78"/>
        <v>61207.25</v>
      </c>
      <c r="P693">
        <f t="shared" si="80"/>
        <v>2765521.2399999979</v>
      </c>
      <c r="Q693">
        <f t="shared" si="79"/>
        <v>4522.2699999999968</v>
      </c>
    </row>
    <row r="694" spans="1:17" x14ac:dyDescent="0.25">
      <c r="A694" s="1">
        <v>44803.541666666664</v>
      </c>
      <c r="B694">
        <v>1219</v>
      </c>
      <c r="C694">
        <v>65</v>
      </c>
      <c r="D694">
        <v>2022</v>
      </c>
      <c r="E694">
        <v>733</v>
      </c>
      <c r="F694">
        <v>1995</v>
      </c>
      <c r="G694">
        <v>4082</v>
      </c>
      <c r="H694">
        <v>5456</v>
      </c>
      <c r="I694">
        <v>9538</v>
      </c>
      <c r="J694">
        <v>58179.81</v>
      </c>
      <c r="K694">
        <f t="shared" si="76"/>
        <v>48641.81</v>
      </c>
      <c r="L694">
        <f t="shared" si="77"/>
        <v>6.0997913608722998</v>
      </c>
      <c r="M694">
        <f t="shared" si="74"/>
        <v>16532.099999999999</v>
      </c>
      <c r="N694">
        <f t="shared" si="75"/>
        <v>46103.199999999997</v>
      </c>
      <c r="O694">
        <f t="shared" si="78"/>
        <v>62635.299999999996</v>
      </c>
      <c r="P694">
        <f t="shared" si="80"/>
        <v>2769976.7299999981</v>
      </c>
      <c r="Q694">
        <f t="shared" si="79"/>
        <v>4455.489999999998</v>
      </c>
    </row>
    <row r="695" spans="1:17" x14ac:dyDescent="0.25">
      <c r="A695" s="1">
        <v>44803.583333333336</v>
      </c>
      <c r="B695">
        <v>1305</v>
      </c>
      <c r="C695">
        <v>141</v>
      </c>
      <c r="D695">
        <v>2158</v>
      </c>
      <c r="E695">
        <v>625</v>
      </c>
      <c r="F695">
        <v>1983</v>
      </c>
      <c r="G695">
        <v>4282</v>
      </c>
      <c r="H695">
        <v>5632</v>
      </c>
      <c r="I695">
        <v>9914</v>
      </c>
      <c r="J695">
        <v>59631.33</v>
      </c>
      <c r="K695">
        <f t="shared" si="76"/>
        <v>49717.33</v>
      </c>
      <c r="L695">
        <f t="shared" si="77"/>
        <v>6.014860802904983</v>
      </c>
      <c r="M695">
        <f t="shared" si="74"/>
        <v>17342.099999999999</v>
      </c>
      <c r="N695">
        <f t="shared" si="75"/>
        <v>47590.399999999994</v>
      </c>
      <c r="O695">
        <f t="shared" si="78"/>
        <v>64932.499999999993</v>
      </c>
      <c r="P695">
        <f t="shared" si="80"/>
        <v>2775277.899999998</v>
      </c>
      <c r="Q695">
        <f t="shared" si="79"/>
        <v>5301.169999999991</v>
      </c>
    </row>
    <row r="696" spans="1:17" x14ac:dyDescent="0.25">
      <c r="A696" s="1">
        <v>44803.625</v>
      </c>
      <c r="B696">
        <v>1153</v>
      </c>
      <c r="C696">
        <v>304</v>
      </c>
      <c r="D696">
        <v>2127</v>
      </c>
      <c r="E696">
        <v>613</v>
      </c>
      <c r="F696">
        <v>1883</v>
      </c>
      <c r="G696">
        <v>4314</v>
      </c>
      <c r="H696">
        <v>5294</v>
      </c>
      <c r="I696">
        <v>9608</v>
      </c>
      <c r="J696">
        <v>60113.17</v>
      </c>
      <c r="K696">
        <f t="shared" si="76"/>
        <v>50505.17</v>
      </c>
      <c r="L696">
        <f t="shared" si="77"/>
        <v>6.256574729392173</v>
      </c>
      <c r="M696">
        <f t="shared" si="74"/>
        <v>17471.7</v>
      </c>
      <c r="N696">
        <f t="shared" si="75"/>
        <v>44734.299999999996</v>
      </c>
      <c r="O696">
        <f t="shared" si="78"/>
        <v>62206</v>
      </c>
      <c r="P696">
        <f t="shared" si="80"/>
        <v>2777370.7299999981</v>
      </c>
      <c r="Q696">
        <f t="shared" si="79"/>
        <v>2092.8300000000017</v>
      </c>
    </row>
    <row r="697" spans="1:17" x14ac:dyDescent="0.25">
      <c r="A697" s="1">
        <v>44803.666666666664</v>
      </c>
      <c r="B697">
        <v>1402</v>
      </c>
      <c r="C697">
        <v>521</v>
      </c>
      <c r="D697">
        <v>2550</v>
      </c>
      <c r="E697">
        <v>754</v>
      </c>
      <c r="F697">
        <v>2105</v>
      </c>
      <c r="G697">
        <v>5176</v>
      </c>
      <c r="H697">
        <v>5080</v>
      </c>
      <c r="I697">
        <v>10256</v>
      </c>
      <c r="J697">
        <v>59999.51</v>
      </c>
      <c r="K697">
        <f t="shared" si="76"/>
        <v>49743.51</v>
      </c>
      <c r="L697">
        <f t="shared" si="77"/>
        <v>5.8501862324492979</v>
      </c>
      <c r="M697">
        <f t="shared" si="74"/>
        <v>20962.8</v>
      </c>
      <c r="N697">
        <f t="shared" si="75"/>
        <v>42926</v>
      </c>
      <c r="O697">
        <f t="shared" si="78"/>
        <v>63888.800000000003</v>
      </c>
      <c r="P697">
        <f t="shared" si="80"/>
        <v>2781260.0199999982</v>
      </c>
      <c r="Q697">
        <f t="shared" si="79"/>
        <v>3889.2900000000009</v>
      </c>
    </row>
    <row r="698" spans="1:17" x14ac:dyDescent="0.25">
      <c r="A698" s="1">
        <v>44803.708333333336</v>
      </c>
      <c r="B698">
        <v>1489</v>
      </c>
      <c r="C698">
        <v>524</v>
      </c>
      <c r="D698">
        <v>3195</v>
      </c>
      <c r="E698">
        <v>743</v>
      </c>
      <c r="F698">
        <v>2708</v>
      </c>
      <c r="G698">
        <v>6427</v>
      </c>
      <c r="H698">
        <v>3932</v>
      </c>
      <c r="I698">
        <v>10359</v>
      </c>
      <c r="J698">
        <v>59567.35</v>
      </c>
      <c r="K698">
        <f t="shared" si="76"/>
        <v>49208.35</v>
      </c>
      <c r="L698">
        <f t="shared" si="77"/>
        <v>5.7502992566850084</v>
      </c>
      <c r="M698">
        <f t="shared" si="74"/>
        <v>26029.35</v>
      </c>
      <c r="N698">
        <f t="shared" si="75"/>
        <v>33225.399999999994</v>
      </c>
      <c r="O698">
        <f t="shared" si="78"/>
        <v>59254.749999999993</v>
      </c>
      <c r="P698">
        <f t="shared" si="80"/>
        <v>2780947.4199999981</v>
      </c>
      <c r="Q698">
        <f t="shared" si="79"/>
        <v>-312.60000000000582</v>
      </c>
    </row>
    <row r="699" spans="1:17" x14ac:dyDescent="0.25">
      <c r="A699" s="1">
        <v>44803.75</v>
      </c>
      <c r="B699">
        <v>1481</v>
      </c>
      <c r="C699">
        <v>240</v>
      </c>
      <c r="D699">
        <v>2984</v>
      </c>
      <c r="E699">
        <v>811</v>
      </c>
      <c r="F699">
        <v>2652</v>
      </c>
      <c r="G699">
        <v>5876</v>
      </c>
      <c r="H699">
        <v>2907</v>
      </c>
      <c r="I699">
        <v>8783</v>
      </c>
      <c r="J699">
        <v>58329.599999999999</v>
      </c>
      <c r="K699">
        <f t="shared" si="76"/>
        <v>49546.6</v>
      </c>
      <c r="L699">
        <f t="shared" si="77"/>
        <v>6.6411932141637253</v>
      </c>
      <c r="M699">
        <f t="shared" si="74"/>
        <v>23797.8</v>
      </c>
      <c r="N699">
        <f t="shared" si="75"/>
        <v>24564.149999999998</v>
      </c>
      <c r="O699">
        <f t="shared" si="78"/>
        <v>48361.95</v>
      </c>
      <c r="P699">
        <f t="shared" si="80"/>
        <v>2770979.7699999982</v>
      </c>
      <c r="Q699">
        <f t="shared" si="79"/>
        <v>-9967.6500000000015</v>
      </c>
    </row>
    <row r="700" spans="1:17" x14ac:dyDescent="0.25">
      <c r="A700" s="1">
        <v>44803.791666666664</v>
      </c>
      <c r="B700">
        <v>1543</v>
      </c>
      <c r="C700">
        <v>114</v>
      </c>
      <c r="D700">
        <v>2679</v>
      </c>
      <c r="E700">
        <v>629</v>
      </c>
      <c r="F700">
        <v>2698</v>
      </c>
      <c r="G700">
        <v>5492</v>
      </c>
      <c r="H700">
        <v>1723</v>
      </c>
      <c r="I700">
        <v>7215</v>
      </c>
      <c r="J700">
        <v>56684.06</v>
      </c>
      <c r="K700">
        <f t="shared" si="76"/>
        <v>49469.06</v>
      </c>
      <c r="L700">
        <f t="shared" si="77"/>
        <v>7.8564185724185718</v>
      </c>
      <c r="M700">
        <f t="shared" si="74"/>
        <v>22242.6</v>
      </c>
      <c r="N700">
        <f t="shared" si="75"/>
        <v>14559.349999999999</v>
      </c>
      <c r="O700">
        <f t="shared" si="78"/>
        <v>36801.949999999997</v>
      </c>
      <c r="P700">
        <f t="shared" si="80"/>
        <v>2751097.6599999983</v>
      </c>
      <c r="Q700">
        <f t="shared" si="79"/>
        <v>-19882.11</v>
      </c>
    </row>
    <row r="701" spans="1:17" x14ac:dyDescent="0.25">
      <c r="A701" s="1">
        <v>44803.833333333336</v>
      </c>
      <c r="B701">
        <v>1120</v>
      </c>
      <c r="C701">
        <v>78</v>
      </c>
      <c r="D701">
        <v>2042</v>
      </c>
      <c r="E701">
        <v>694</v>
      </c>
      <c r="F701">
        <v>2273</v>
      </c>
      <c r="G701">
        <v>4392</v>
      </c>
      <c r="H701">
        <v>569</v>
      </c>
      <c r="I701">
        <v>4961</v>
      </c>
      <c r="J701">
        <v>55392.43</v>
      </c>
      <c r="K701">
        <f t="shared" si="76"/>
        <v>50431.43</v>
      </c>
      <c r="L701">
        <f t="shared" si="77"/>
        <v>11.165577504535376</v>
      </c>
      <c r="M701">
        <f t="shared" si="74"/>
        <v>17787.599999999999</v>
      </c>
      <c r="N701">
        <f t="shared" si="75"/>
        <v>4808.0499999999993</v>
      </c>
      <c r="O701">
        <f t="shared" si="78"/>
        <v>22595.649999999998</v>
      </c>
      <c r="P701">
        <f t="shared" si="80"/>
        <v>2718300.8799999985</v>
      </c>
      <c r="Q701">
        <f t="shared" si="79"/>
        <v>-32796.78</v>
      </c>
    </row>
    <row r="702" spans="1:17" x14ac:dyDescent="0.25">
      <c r="A702" s="1">
        <v>44803.875</v>
      </c>
      <c r="B702">
        <v>1038</v>
      </c>
      <c r="C702">
        <v>27</v>
      </c>
      <c r="D702">
        <v>2074</v>
      </c>
      <c r="E702">
        <v>760</v>
      </c>
      <c r="F702">
        <v>1743</v>
      </c>
      <c r="G702">
        <v>3844</v>
      </c>
      <c r="H702">
        <v>18</v>
      </c>
      <c r="I702">
        <v>3862</v>
      </c>
      <c r="J702">
        <v>55335.91</v>
      </c>
      <c r="K702">
        <f t="shared" si="76"/>
        <v>51473.91</v>
      </c>
      <c r="L702">
        <f t="shared" si="77"/>
        <v>14.328303987571207</v>
      </c>
      <c r="M702">
        <f t="shared" si="74"/>
        <v>15568.199999999999</v>
      </c>
      <c r="N702">
        <f t="shared" si="75"/>
        <v>152.1</v>
      </c>
      <c r="O702">
        <f t="shared" si="78"/>
        <v>15720.3</v>
      </c>
      <c r="P702">
        <f t="shared" si="80"/>
        <v>2678685.2699999986</v>
      </c>
      <c r="Q702">
        <f t="shared" si="79"/>
        <v>-39615.61</v>
      </c>
    </row>
    <row r="703" spans="1:17" x14ac:dyDescent="0.25">
      <c r="A703" s="1">
        <v>44803.916666666664</v>
      </c>
      <c r="B703">
        <v>948</v>
      </c>
      <c r="C703">
        <v>35</v>
      </c>
      <c r="D703">
        <v>1834</v>
      </c>
      <c r="E703">
        <v>561</v>
      </c>
      <c r="F703">
        <v>1242</v>
      </c>
      <c r="G703">
        <v>3111</v>
      </c>
      <c r="H703">
        <v>0</v>
      </c>
      <c r="I703">
        <v>3111</v>
      </c>
      <c r="J703">
        <v>53737.9</v>
      </c>
      <c r="K703">
        <f t="shared" si="76"/>
        <v>50626.9</v>
      </c>
      <c r="L703">
        <f t="shared" si="77"/>
        <v>17.273513339762136</v>
      </c>
      <c r="M703">
        <f t="shared" si="74"/>
        <v>12599.55</v>
      </c>
      <c r="N703">
        <f t="shared" si="75"/>
        <v>0</v>
      </c>
      <c r="O703">
        <f t="shared" si="78"/>
        <v>12599.55</v>
      </c>
      <c r="P703">
        <f t="shared" si="80"/>
        <v>2637546.9199999985</v>
      </c>
      <c r="Q703">
        <f t="shared" si="79"/>
        <v>-41138.350000000006</v>
      </c>
    </row>
    <row r="704" spans="1:17" x14ac:dyDescent="0.25">
      <c r="A704" s="1">
        <v>44803.958333333336</v>
      </c>
      <c r="B704">
        <v>648</v>
      </c>
      <c r="C704">
        <v>64</v>
      </c>
      <c r="D704">
        <v>1480</v>
      </c>
      <c r="E704">
        <v>496</v>
      </c>
      <c r="F704">
        <v>1249</v>
      </c>
      <c r="G704">
        <v>2794</v>
      </c>
      <c r="H704">
        <v>0</v>
      </c>
      <c r="I704">
        <v>2794</v>
      </c>
      <c r="J704">
        <v>50918.3</v>
      </c>
      <c r="K704">
        <f t="shared" si="76"/>
        <v>48124.3</v>
      </c>
      <c r="L704">
        <f t="shared" si="77"/>
        <v>18.224158911954188</v>
      </c>
      <c r="M704">
        <f t="shared" si="74"/>
        <v>11315.699999999999</v>
      </c>
      <c r="N704">
        <f t="shared" si="75"/>
        <v>0</v>
      </c>
      <c r="O704">
        <f t="shared" si="78"/>
        <v>11315.699999999999</v>
      </c>
      <c r="P704">
        <f t="shared" si="80"/>
        <v>2597944.3199999984</v>
      </c>
      <c r="Q704">
        <f t="shared" si="79"/>
        <v>-39602.600000000006</v>
      </c>
    </row>
    <row r="705" spans="1:17" x14ac:dyDescent="0.25">
      <c r="A705" s="1">
        <v>44804</v>
      </c>
      <c r="B705">
        <v>829</v>
      </c>
      <c r="C705">
        <v>29</v>
      </c>
      <c r="D705">
        <v>1721</v>
      </c>
      <c r="E705">
        <v>350</v>
      </c>
      <c r="F705">
        <v>775</v>
      </c>
      <c r="G705">
        <v>2525</v>
      </c>
      <c r="H705">
        <v>0</v>
      </c>
      <c r="I705">
        <v>2525</v>
      </c>
      <c r="J705">
        <v>47899.1</v>
      </c>
      <c r="K705">
        <f t="shared" si="76"/>
        <v>45374.1</v>
      </c>
      <c r="L705">
        <f t="shared" si="77"/>
        <v>18.969940594059405</v>
      </c>
      <c r="M705">
        <f t="shared" si="74"/>
        <v>10226.25</v>
      </c>
      <c r="N705">
        <f t="shared" si="75"/>
        <v>0</v>
      </c>
      <c r="O705">
        <f t="shared" si="78"/>
        <v>10226.25</v>
      </c>
      <c r="P705">
        <f t="shared" si="80"/>
        <v>2560271.4699999983</v>
      </c>
      <c r="Q705">
        <f t="shared" si="79"/>
        <v>-37672.85</v>
      </c>
    </row>
    <row r="706" spans="1:17" x14ac:dyDescent="0.25">
      <c r="A706" s="1">
        <v>44804.041666666664</v>
      </c>
      <c r="B706">
        <v>619</v>
      </c>
      <c r="C706">
        <v>11</v>
      </c>
      <c r="D706">
        <v>1821</v>
      </c>
      <c r="E706">
        <v>133</v>
      </c>
      <c r="F706">
        <v>429</v>
      </c>
      <c r="G706">
        <v>2260</v>
      </c>
      <c r="H706">
        <v>0</v>
      </c>
      <c r="I706">
        <v>2260</v>
      </c>
      <c r="J706">
        <v>45535.88</v>
      </c>
      <c r="K706">
        <f t="shared" si="76"/>
        <v>43275.88</v>
      </c>
      <c r="L706">
        <f t="shared" si="77"/>
        <v>20.148619469026549</v>
      </c>
      <c r="M706">
        <f t="shared" ref="M706:M769" si="81">$T$3*G706</f>
        <v>9153</v>
      </c>
      <c r="N706">
        <f t="shared" ref="N706:N769" si="82">$T$4*H706</f>
        <v>0</v>
      </c>
      <c r="O706">
        <f t="shared" si="78"/>
        <v>9153</v>
      </c>
      <c r="P706">
        <f t="shared" si="80"/>
        <v>2523888.5899999985</v>
      </c>
      <c r="Q706">
        <f t="shared" si="79"/>
        <v>-36382.879999999997</v>
      </c>
    </row>
    <row r="707" spans="1:17" x14ac:dyDescent="0.25">
      <c r="A707" s="1">
        <v>44804.083333333336</v>
      </c>
      <c r="B707">
        <v>332</v>
      </c>
      <c r="C707">
        <v>13</v>
      </c>
      <c r="D707">
        <v>1460</v>
      </c>
      <c r="E707">
        <v>56</v>
      </c>
      <c r="F707">
        <v>344</v>
      </c>
      <c r="G707">
        <v>1817</v>
      </c>
      <c r="H707">
        <v>0</v>
      </c>
      <c r="I707">
        <v>1817</v>
      </c>
      <c r="J707">
        <v>43818.86</v>
      </c>
      <c r="K707">
        <f t="shared" ref="K707:K770" si="83">J707-I707</f>
        <v>42001.86</v>
      </c>
      <c r="L707">
        <f t="shared" ref="L707:L770" si="84">J707/I707</f>
        <v>24.116048431480461</v>
      </c>
      <c r="M707">
        <f t="shared" si="81"/>
        <v>7358.8499999999995</v>
      </c>
      <c r="N707">
        <f t="shared" si="82"/>
        <v>0</v>
      </c>
      <c r="O707">
        <f t="shared" ref="O707:O770" si="85">SUM(M707:N707)</f>
        <v>7358.8499999999995</v>
      </c>
      <c r="P707">
        <f t="shared" si="80"/>
        <v>2487428.5799999987</v>
      </c>
      <c r="Q707">
        <f t="shared" ref="Q707:Q770" si="86">O707-J707</f>
        <v>-36460.01</v>
      </c>
    </row>
    <row r="708" spans="1:17" x14ac:dyDescent="0.25">
      <c r="A708" s="1">
        <v>44804.125</v>
      </c>
      <c r="B708">
        <v>399</v>
      </c>
      <c r="C708">
        <v>4</v>
      </c>
      <c r="D708">
        <v>1247</v>
      </c>
      <c r="E708">
        <v>35</v>
      </c>
      <c r="F708">
        <v>493</v>
      </c>
      <c r="G708">
        <v>1744</v>
      </c>
      <c r="H708">
        <v>0</v>
      </c>
      <c r="I708">
        <v>1744</v>
      </c>
      <c r="J708">
        <v>42804</v>
      </c>
      <c r="K708">
        <f t="shared" si="83"/>
        <v>41060</v>
      </c>
      <c r="L708">
        <f t="shared" si="84"/>
        <v>24.543577981651374</v>
      </c>
      <c r="M708">
        <f t="shared" si="81"/>
        <v>7063.2</v>
      </c>
      <c r="N708">
        <f t="shared" si="82"/>
        <v>0</v>
      </c>
      <c r="O708">
        <f t="shared" si="85"/>
        <v>7063.2</v>
      </c>
      <c r="P708">
        <f t="shared" ref="P708:P771" si="87">O708-J708+P707</f>
        <v>2451687.7799999989</v>
      </c>
      <c r="Q708">
        <f t="shared" si="86"/>
        <v>-35740.800000000003</v>
      </c>
    </row>
    <row r="709" spans="1:17" x14ac:dyDescent="0.25">
      <c r="A709" s="1">
        <v>44804.166666666664</v>
      </c>
      <c r="B709">
        <v>281</v>
      </c>
      <c r="C709">
        <v>20</v>
      </c>
      <c r="D709">
        <v>932</v>
      </c>
      <c r="E709">
        <v>28</v>
      </c>
      <c r="F709">
        <v>485</v>
      </c>
      <c r="G709">
        <v>1437</v>
      </c>
      <c r="H709">
        <v>0</v>
      </c>
      <c r="I709">
        <v>1437</v>
      </c>
      <c r="J709">
        <v>42202.2</v>
      </c>
      <c r="K709">
        <f t="shared" si="83"/>
        <v>40765.199999999997</v>
      </c>
      <c r="L709">
        <f t="shared" si="84"/>
        <v>29.368267223382045</v>
      </c>
      <c r="M709">
        <f t="shared" si="81"/>
        <v>5819.8499999999995</v>
      </c>
      <c r="N709">
        <f t="shared" si="82"/>
        <v>0</v>
      </c>
      <c r="O709">
        <f t="shared" si="85"/>
        <v>5819.8499999999995</v>
      </c>
      <c r="P709">
        <f t="shared" si="87"/>
        <v>2415305.4299999988</v>
      </c>
      <c r="Q709">
        <f t="shared" si="86"/>
        <v>-36382.35</v>
      </c>
    </row>
    <row r="710" spans="1:17" x14ac:dyDescent="0.25">
      <c r="A710" s="1">
        <v>44804.208333333336</v>
      </c>
      <c r="B710">
        <v>171</v>
      </c>
      <c r="C710">
        <v>15</v>
      </c>
      <c r="D710">
        <v>690</v>
      </c>
      <c r="E710">
        <v>21</v>
      </c>
      <c r="F710">
        <v>369</v>
      </c>
      <c r="G710">
        <v>1074</v>
      </c>
      <c r="H710">
        <v>0</v>
      </c>
      <c r="I710">
        <v>1074</v>
      </c>
      <c r="J710">
        <v>42543.89</v>
      </c>
      <c r="K710">
        <f t="shared" si="83"/>
        <v>41469.89</v>
      </c>
      <c r="L710">
        <f t="shared" si="84"/>
        <v>39.612560521415269</v>
      </c>
      <c r="M710">
        <f t="shared" si="81"/>
        <v>4349.7</v>
      </c>
      <c r="N710">
        <f t="shared" si="82"/>
        <v>0</v>
      </c>
      <c r="O710">
        <f t="shared" si="85"/>
        <v>4349.7</v>
      </c>
      <c r="P710">
        <f t="shared" si="87"/>
        <v>2377111.2399999988</v>
      </c>
      <c r="Q710">
        <f t="shared" si="86"/>
        <v>-38194.19</v>
      </c>
    </row>
    <row r="711" spans="1:17" x14ac:dyDescent="0.25">
      <c r="A711" s="1">
        <v>44804.25</v>
      </c>
      <c r="B711">
        <v>79</v>
      </c>
      <c r="C711">
        <v>4</v>
      </c>
      <c r="D711">
        <v>575</v>
      </c>
      <c r="E711">
        <v>53</v>
      </c>
      <c r="F711">
        <v>383</v>
      </c>
      <c r="G711">
        <v>962</v>
      </c>
      <c r="H711">
        <v>0</v>
      </c>
      <c r="I711">
        <v>962</v>
      </c>
      <c r="J711">
        <v>43959.56</v>
      </c>
      <c r="K711">
        <f t="shared" si="83"/>
        <v>42997.56</v>
      </c>
      <c r="L711">
        <f t="shared" si="84"/>
        <v>45.69600831600831</v>
      </c>
      <c r="M711">
        <f t="shared" si="81"/>
        <v>3896.1</v>
      </c>
      <c r="N711">
        <f t="shared" si="82"/>
        <v>0</v>
      </c>
      <c r="O711">
        <f t="shared" si="85"/>
        <v>3896.1</v>
      </c>
      <c r="P711">
        <f t="shared" si="87"/>
        <v>2337047.7799999989</v>
      </c>
      <c r="Q711">
        <f t="shared" si="86"/>
        <v>-40063.46</v>
      </c>
    </row>
    <row r="712" spans="1:17" x14ac:dyDescent="0.25">
      <c r="A712" s="1">
        <v>44804.291666666664</v>
      </c>
      <c r="B712">
        <v>60</v>
      </c>
      <c r="C712">
        <v>8</v>
      </c>
      <c r="D712">
        <v>502</v>
      </c>
      <c r="E712">
        <v>180</v>
      </c>
      <c r="F712">
        <v>533</v>
      </c>
      <c r="G712">
        <v>1043</v>
      </c>
      <c r="H712">
        <v>0</v>
      </c>
      <c r="I712">
        <v>1043</v>
      </c>
      <c r="J712">
        <v>46351.27</v>
      </c>
      <c r="K712">
        <f t="shared" si="83"/>
        <v>45308.27</v>
      </c>
      <c r="L712">
        <f t="shared" si="84"/>
        <v>44.440335570469799</v>
      </c>
      <c r="M712">
        <f t="shared" si="81"/>
        <v>4224.1499999999996</v>
      </c>
      <c r="N712">
        <f t="shared" si="82"/>
        <v>0</v>
      </c>
      <c r="O712">
        <f t="shared" si="85"/>
        <v>4224.1499999999996</v>
      </c>
      <c r="P712">
        <f t="shared" si="87"/>
        <v>2294920.6599999988</v>
      </c>
      <c r="Q712">
        <f t="shared" si="86"/>
        <v>-42127.119999999995</v>
      </c>
    </row>
    <row r="713" spans="1:17" x14ac:dyDescent="0.25">
      <c r="A713" s="1">
        <v>44804.333333333336</v>
      </c>
      <c r="B713">
        <v>32</v>
      </c>
      <c r="C713">
        <v>17</v>
      </c>
      <c r="D713">
        <v>382</v>
      </c>
      <c r="E713">
        <v>365</v>
      </c>
      <c r="F713">
        <v>924</v>
      </c>
      <c r="G713">
        <v>1323</v>
      </c>
      <c r="H713">
        <v>224</v>
      </c>
      <c r="I713">
        <v>1547</v>
      </c>
      <c r="J713">
        <v>46977.64</v>
      </c>
      <c r="K713">
        <f t="shared" si="83"/>
        <v>45430.64</v>
      </c>
      <c r="L713">
        <f t="shared" si="84"/>
        <v>30.366929541047188</v>
      </c>
      <c r="M713">
        <f t="shared" si="81"/>
        <v>5358.15</v>
      </c>
      <c r="N713">
        <f t="shared" si="82"/>
        <v>1892.7999999999997</v>
      </c>
      <c r="O713">
        <f t="shared" si="85"/>
        <v>7250.9499999999989</v>
      </c>
      <c r="P713">
        <f t="shared" si="87"/>
        <v>2255193.9699999988</v>
      </c>
      <c r="Q713">
        <f t="shared" si="86"/>
        <v>-39726.69</v>
      </c>
    </row>
    <row r="714" spans="1:17" x14ac:dyDescent="0.25">
      <c r="A714" s="1">
        <v>44804.375</v>
      </c>
      <c r="B714">
        <v>19</v>
      </c>
      <c r="C714">
        <v>23</v>
      </c>
      <c r="D714">
        <v>201</v>
      </c>
      <c r="E714">
        <v>349</v>
      </c>
      <c r="F714">
        <v>1049</v>
      </c>
      <c r="G714">
        <v>1273</v>
      </c>
      <c r="H714">
        <v>1714</v>
      </c>
      <c r="I714">
        <v>2987</v>
      </c>
      <c r="J714">
        <v>48162.239999999998</v>
      </c>
      <c r="K714">
        <f t="shared" si="83"/>
        <v>45175.24</v>
      </c>
      <c r="L714">
        <f t="shared" si="84"/>
        <v>16.123950451958486</v>
      </c>
      <c r="M714">
        <f t="shared" si="81"/>
        <v>5155.6499999999996</v>
      </c>
      <c r="N714">
        <f t="shared" si="82"/>
        <v>14483.3</v>
      </c>
      <c r="O714">
        <f t="shared" si="85"/>
        <v>19638.949999999997</v>
      </c>
      <c r="P714">
        <f t="shared" si="87"/>
        <v>2226670.6799999988</v>
      </c>
      <c r="Q714">
        <f t="shared" si="86"/>
        <v>-28523.29</v>
      </c>
    </row>
    <row r="715" spans="1:17" x14ac:dyDescent="0.25">
      <c r="A715" s="1">
        <v>44804.416666666664</v>
      </c>
      <c r="B715">
        <v>21</v>
      </c>
      <c r="C715">
        <v>13</v>
      </c>
      <c r="D715">
        <v>244</v>
      </c>
      <c r="E715">
        <v>273</v>
      </c>
      <c r="F715">
        <v>854</v>
      </c>
      <c r="G715">
        <v>1111</v>
      </c>
      <c r="H715">
        <v>3017</v>
      </c>
      <c r="I715">
        <v>4128</v>
      </c>
      <c r="J715">
        <v>50609.47</v>
      </c>
      <c r="K715">
        <f t="shared" si="83"/>
        <v>46481.47</v>
      </c>
      <c r="L715">
        <f t="shared" si="84"/>
        <v>12.260046027131784</v>
      </c>
      <c r="M715">
        <f t="shared" si="81"/>
        <v>4499.55</v>
      </c>
      <c r="N715">
        <f t="shared" si="82"/>
        <v>25493.649999999998</v>
      </c>
      <c r="O715">
        <f t="shared" si="85"/>
        <v>29993.199999999997</v>
      </c>
      <c r="P715">
        <f t="shared" si="87"/>
        <v>2206054.4099999988</v>
      </c>
      <c r="Q715">
        <f t="shared" si="86"/>
        <v>-20616.270000000004</v>
      </c>
    </row>
    <row r="716" spans="1:17" x14ac:dyDescent="0.25">
      <c r="A716" s="1">
        <v>44804.458333333336</v>
      </c>
      <c r="B716">
        <v>44</v>
      </c>
      <c r="C716">
        <v>27</v>
      </c>
      <c r="D716">
        <v>376</v>
      </c>
      <c r="E716">
        <v>316</v>
      </c>
      <c r="F716">
        <v>1309</v>
      </c>
      <c r="G716">
        <v>1712</v>
      </c>
      <c r="H716">
        <v>3849</v>
      </c>
      <c r="I716">
        <v>5561</v>
      </c>
      <c r="J716">
        <v>53772.41</v>
      </c>
      <c r="K716">
        <f t="shared" si="83"/>
        <v>48211.41</v>
      </c>
      <c r="L716">
        <f t="shared" si="84"/>
        <v>9.6695576335191511</v>
      </c>
      <c r="M716">
        <f t="shared" si="81"/>
        <v>6933.5999999999995</v>
      </c>
      <c r="N716">
        <f t="shared" si="82"/>
        <v>32524.049999999996</v>
      </c>
      <c r="O716">
        <f t="shared" si="85"/>
        <v>39457.649999999994</v>
      </c>
      <c r="P716">
        <f t="shared" si="87"/>
        <v>2191739.6499999985</v>
      </c>
      <c r="Q716">
        <f t="shared" si="86"/>
        <v>-14314.760000000009</v>
      </c>
    </row>
    <row r="717" spans="1:17" x14ac:dyDescent="0.25">
      <c r="A717" s="1">
        <v>44804.5</v>
      </c>
      <c r="B717">
        <v>251</v>
      </c>
      <c r="C717">
        <v>57</v>
      </c>
      <c r="D717">
        <v>531</v>
      </c>
      <c r="E717">
        <v>387</v>
      </c>
      <c r="F717">
        <v>1936</v>
      </c>
      <c r="G717">
        <v>2524</v>
      </c>
      <c r="H717">
        <v>4357</v>
      </c>
      <c r="I717">
        <v>6881</v>
      </c>
      <c r="J717">
        <v>57108.27</v>
      </c>
      <c r="K717">
        <f t="shared" si="83"/>
        <v>50227.27</v>
      </c>
      <c r="L717">
        <f t="shared" si="84"/>
        <v>8.299414329312599</v>
      </c>
      <c r="M717">
        <f t="shared" si="81"/>
        <v>10222.199999999999</v>
      </c>
      <c r="N717">
        <f t="shared" si="82"/>
        <v>36816.649999999994</v>
      </c>
      <c r="O717">
        <f t="shared" si="85"/>
        <v>47038.849999999991</v>
      </c>
      <c r="P717">
        <f t="shared" si="87"/>
        <v>2181670.2299999986</v>
      </c>
      <c r="Q717">
        <f t="shared" si="86"/>
        <v>-10069.420000000006</v>
      </c>
    </row>
    <row r="718" spans="1:17" x14ac:dyDescent="0.25">
      <c r="A718" s="1">
        <v>44804.541666666664</v>
      </c>
      <c r="B718">
        <v>472</v>
      </c>
      <c r="C718">
        <v>70</v>
      </c>
      <c r="D718">
        <v>752</v>
      </c>
      <c r="E718">
        <v>399</v>
      </c>
      <c r="F718">
        <v>2144</v>
      </c>
      <c r="G718">
        <v>2966</v>
      </c>
      <c r="H718">
        <v>4762</v>
      </c>
      <c r="I718">
        <v>7728</v>
      </c>
      <c r="J718">
        <v>59891.79</v>
      </c>
      <c r="K718">
        <f t="shared" si="83"/>
        <v>52163.79</v>
      </c>
      <c r="L718">
        <f t="shared" si="84"/>
        <v>7.7499728260869567</v>
      </c>
      <c r="M718">
        <f t="shared" si="81"/>
        <v>12012.3</v>
      </c>
      <c r="N718">
        <f t="shared" si="82"/>
        <v>40238.899999999994</v>
      </c>
      <c r="O718">
        <f t="shared" si="85"/>
        <v>52251.199999999997</v>
      </c>
      <c r="P718">
        <f t="shared" si="87"/>
        <v>2174029.6399999987</v>
      </c>
      <c r="Q718">
        <f t="shared" si="86"/>
        <v>-7640.5900000000038</v>
      </c>
    </row>
    <row r="719" spans="1:17" x14ac:dyDescent="0.25">
      <c r="A719" s="1">
        <v>44804.583333333336</v>
      </c>
      <c r="B719">
        <v>681</v>
      </c>
      <c r="C719">
        <v>56</v>
      </c>
      <c r="D719">
        <v>1024</v>
      </c>
      <c r="E719">
        <v>619</v>
      </c>
      <c r="F719">
        <v>2681</v>
      </c>
      <c r="G719">
        <v>3760</v>
      </c>
      <c r="H719">
        <v>5020</v>
      </c>
      <c r="I719">
        <v>8780</v>
      </c>
      <c r="J719">
        <v>62398.57</v>
      </c>
      <c r="K719">
        <f t="shared" si="83"/>
        <v>53618.57</v>
      </c>
      <c r="L719">
        <f t="shared" si="84"/>
        <v>7.1068986332574031</v>
      </c>
      <c r="M719">
        <f t="shared" si="81"/>
        <v>15228</v>
      </c>
      <c r="N719">
        <f t="shared" si="82"/>
        <v>42419</v>
      </c>
      <c r="O719">
        <f t="shared" si="85"/>
        <v>57647</v>
      </c>
      <c r="P719">
        <f t="shared" si="87"/>
        <v>2169278.0699999989</v>
      </c>
      <c r="Q719">
        <f t="shared" si="86"/>
        <v>-4751.57</v>
      </c>
    </row>
    <row r="720" spans="1:17" x14ac:dyDescent="0.25">
      <c r="A720" s="1">
        <v>44804.625</v>
      </c>
      <c r="B720">
        <v>849</v>
      </c>
      <c r="C720">
        <v>177</v>
      </c>
      <c r="D720">
        <v>1224</v>
      </c>
      <c r="E720">
        <v>532</v>
      </c>
      <c r="F720">
        <v>1672</v>
      </c>
      <c r="G720">
        <v>3074</v>
      </c>
      <c r="H720">
        <v>5378</v>
      </c>
      <c r="I720">
        <v>8452</v>
      </c>
      <c r="J720">
        <v>64045.62</v>
      </c>
      <c r="K720">
        <f t="shared" si="83"/>
        <v>55593.62</v>
      </c>
      <c r="L720">
        <f t="shared" si="84"/>
        <v>7.577569805963086</v>
      </c>
      <c r="M720">
        <f t="shared" si="81"/>
        <v>12449.699999999999</v>
      </c>
      <c r="N720">
        <f t="shared" si="82"/>
        <v>45444.1</v>
      </c>
      <c r="O720">
        <f t="shared" si="85"/>
        <v>57893.799999999996</v>
      </c>
      <c r="P720">
        <f t="shared" si="87"/>
        <v>2163126.2499999991</v>
      </c>
      <c r="Q720">
        <f t="shared" si="86"/>
        <v>-6151.820000000007</v>
      </c>
    </row>
    <row r="721" spans="1:17" x14ac:dyDescent="0.25">
      <c r="A721" s="1">
        <v>44804.666666666664</v>
      </c>
      <c r="B721">
        <v>1137</v>
      </c>
      <c r="C721">
        <v>228</v>
      </c>
      <c r="D721">
        <v>1715</v>
      </c>
      <c r="E721">
        <v>757</v>
      </c>
      <c r="F721">
        <v>1703</v>
      </c>
      <c r="G721">
        <v>3646</v>
      </c>
      <c r="H721">
        <v>4874</v>
      </c>
      <c r="I721">
        <v>8520</v>
      </c>
      <c r="J721">
        <v>64486.78</v>
      </c>
      <c r="K721">
        <f t="shared" si="83"/>
        <v>55966.78</v>
      </c>
      <c r="L721">
        <f t="shared" si="84"/>
        <v>7.5688708920187793</v>
      </c>
      <c r="M721">
        <f t="shared" si="81"/>
        <v>14766.3</v>
      </c>
      <c r="N721">
        <f t="shared" si="82"/>
        <v>41185.299999999996</v>
      </c>
      <c r="O721">
        <f t="shared" si="85"/>
        <v>55951.599999999991</v>
      </c>
      <c r="P721">
        <f t="shared" si="87"/>
        <v>2154591.0699999989</v>
      </c>
      <c r="Q721">
        <f t="shared" si="86"/>
        <v>-8535.1800000000076</v>
      </c>
    </row>
    <row r="722" spans="1:17" x14ac:dyDescent="0.25">
      <c r="A722" s="1">
        <v>44804.708333333336</v>
      </c>
      <c r="B722">
        <v>1195</v>
      </c>
      <c r="C722">
        <v>110</v>
      </c>
      <c r="D722">
        <v>2330</v>
      </c>
      <c r="E722">
        <v>613</v>
      </c>
      <c r="F722">
        <v>1632</v>
      </c>
      <c r="G722">
        <v>4072</v>
      </c>
      <c r="H722">
        <v>3774</v>
      </c>
      <c r="I722">
        <v>7846</v>
      </c>
      <c r="J722">
        <v>63771.11</v>
      </c>
      <c r="K722">
        <f t="shared" si="83"/>
        <v>55925.11</v>
      </c>
      <c r="L722">
        <f t="shared" si="84"/>
        <v>8.1278498598011719</v>
      </c>
      <c r="M722">
        <f t="shared" si="81"/>
        <v>16491.599999999999</v>
      </c>
      <c r="N722">
        <f t="shared" si="82"/>
        <v>31890.299999999996</v>
      </c>
      <c r="O722">
        <f t="shared" si="85"/>
        <v>48381.899999999994</v>
      </c>
      <c r="P722">
        <f t="shared" si="87"/>
        <v>2139201.8599999989</v>
      </c>
      <c r="Q722">
        <f t="shared" si="86"/>
        <v>-15389.210000000006</v>
      </c>
    </row>
    <row r="723" spans="1:17" x14ac:dyDescent="0.25">
      <c r="A723" s="1">
        <v>44804.75</v>
      </c>
      <c r="B723">
        <v>1314</v>
      </c>
      <c r="C723">
        <v>194</v>
      </c>
      <c r="D723">
        <v>2696</v>
      </c>
      <c r="E723">
        <v>1026</v>
      </c>
      <c r="F723">
        <v>1775</v>
      </c>
      <c r="G723">
        <v>4665</v>
      </c>
      <c r="H723">
        <v>2460</v>
      </c>
      <c r="I723">
        <v>7125</v>
      </c>
      <c r="J723">
        <v>62545.77</v>
      </c>
      <c r="K723">
        <f t="shared" si="83"/>
        <v>55420.77</v>
      </c>
      <c r="L723">
        <f t="shared" si="84"/>
        <v>8.7783536842105256</v>
      </c>
      <c r="M723">
        <f t="shared" si="81"/>
        <v>18893.25</v>
      </c>
      <c r="N723">
        <f t="shared" si="82"/>
        <v>20787</v>
      </c>
      <c r="O723">
        <f t="shared" si="85"/>
        <v>39680.25</v>
      </c>
      <c r="P723">
        <f t="shared" si="87"/>
        <v>2116336.3399999989</v>
      </c>
      <c r="Q723">
        <f t="shared" si="86"/>
        <v>-22865.519999999997</v>
      </c>
    </row>
    <row r="724" spans="1:17" x14ac:dyDescent="0.25">
      <c r="A724" s="1">
        <v>44804.791666666664</v>
      </c>
      <c r="B724">
        <v>1324</v>
      </c>
      <c r="C724">
        <v>163</v>
      </c>
      <c r="D724">
        <v>2917</v>
      </c>
      <c r="E724">
        <v>876</v>
      </c>
      <c r="F724">
        <v>1699</v>
      </c>
      <c r="G724">
        <v>4779</v>
      </c>
      <c r="H724">
        <v>1529</v>
      </c>
      <c r="I724">
        <v>6308</v>
      </c>
      <c r="J724">
        <v>60770.91</v>
      </c>
      <c r="K724">
        <f t="shared" si="83"/>
        <v>54462.91</v>
      </c>
      <c r="L724">
        <f t="shared" si="84"/>
        <v>9.6339426125554848</v>
      </c>
      <c r="M724">
        <f t="shared" si="81"/>
        <v>19354.95</v>
      </c>
      <c r="N724">
        <f t="shared" si="82"/>
        <v>12920.05</v>
      </c>
      <c r="O724">
        <f t="shared" si="85"/>
        <v>32275</v>
      </c>
      <c r="P724">
        <f t="shared" si="87"/>
        <v>2087840.429999999</v>
      </c>
      <c r="Q724">
        <f t="shared" si="86"/>
        <v>-28495.910000000003</v>
      </c>
    </row>
    <row r="725" spans="1:17" x14ac:dyDescent="0.25">
      <c r="A725" s="1">
        <v>44804.833333333336</v>
      </c>
      <c r="B725">
        <v>1076</v>
      </c>
      <c r="C725">
        <v>147</v>
      </c>
      <c r="D725">
        <v>2620</v>
      </c>
      <c r="E725">
        <v>468</v>
      </c>
      <c r="F725">
        <v>1281</v>
      </c>
      <c r="G725">
        <v>4048</v>
      </c>
      <c r="H725">
        <v>349</v>
      </c>
      <c r="I725">
        <v>4397</v>
      </c>
      <c r="J725">
        <v>58999.32</v>
      </c>
      <c r="K725">
        <f t="shared" si="83"/>
        <v>54602.32</v>
      </c>
      <c r="L725">
        <f t="shared" si="84"/>
        <v>13.418085057994087</v>
      </c>
      <c r="M725">
        <f t="shared" si="81"/>
        <v>16394.399999999998</v>
      </c>
      <c r="N725">
        <f t="shared" si="82"/>
        <v>2949.0499999999997</v>
      </c>
      <c r="O725">
        <f t="shared" si="85"/>
        <v>19343.449999999997</v>
      </c>
      <c r="P725">
        <f t="shared" si="87"/>
        <v>2048184.5599999989</v>
      </c>
      <c r="Q725">
        <f t="shared" si="86"/>
        <v>-39655.870000000003</v>
      </c>
    </row>
    <row r="726" spans="1:17" x14ac:dyDescent="0.25">
      <c r="A726" s="1">
        <v>44804.875</v>
      </c>
      <c r="B726">
        <v>810</v>
      </c>
      <c r="C726">
        <v>161</v>
      </c>
      <c r="D726">
        <v>2054</v>
      </c>
      <c r="E726">
        <v>329</v>
      </c>
      <c r="F726">
        <v>1110</v>
      </c>
      <c r="G726">
        <v>3324</v>
      </c>
      <c r="H726">
        <v>1</v>
      </c>
      <c r="I726">
        <v>3325</v>
      </c>
      <c r="J726">
        <v>57907.3</v>
      </c>
      <c r="K726">
        <f t="shared" si="83"/>
        <v>54582.3</v>
      </c>
      <c r="L726">
        <f t="shared" si="84"/>
        <v>17.415729323308273</v>
      </c>
      <c r="M726">
        <f t="shared" si="81"/>
        <v>13462.199999999999</v>
      </c>
      <c r="N726">
        <f t="shared" si="82"/>
        <v>8.4499999999999993</v>
      </c>
      <c r="O726">
        <f t="shared" si="85"/>
        <v>13470.65</v>
      </c>
      <c r="P726">
        <f t="shared" si="87"/>
        <v>2003747.909999999</v>
      </c>
      <c r="Q726">
        <f t="shared" si="86"/>
        <v>-44436.65</v>
      </c>
    </row>
    <row r="727" spans="1:17" x14ac:dyDescent="0.25">
      <c r="A727" s="1">
        <v>44804.916666666664</v>
      </c>
      <c r="B727">
        <v>748</v>
      </c>
      <c r="C727">
        <v>103</v>
      </c>
      <c r="D727">
        <v>2041</v>
      </c>
      <c r="E727">
        <v>194</v>
      </c>
      <c r="F727">
        <v>1042</v>
      </c>
      <c r="G727">
        <v>3187</v>
      </c>
      <c r="H727">
        <v>0</v>
      </c>
      <c r="I727">
        <v>3187</v>
      </c>
      <c r="J727">
        <v>55599.33</v>
      </c>
      <c r="K727">
        <f t="shared" si="83"/>
        <v>52412.33</v>
      </c>
      <c r="L727">
        <f t="shared" si="84"/>
        <v>17.445663633511138</v>
      </c>
      <c r="M727">
        <f t="shared" si="81"/>
        <v>12907.349999999999</v>
      </c>
      <c r="N727">
        <f t="shared" si="82"/>
        <v>0</v>
      </c>
      <c r="O727">
        <f t="shared" si="85"/>
        <v>12907.349999999999</v>
      </c>
      <c r="P727">
        <f t="shared" si="87"/>
        <v>1961055.929999999</v>
      </c>
      <c r="Q727">
        <f t="shared" si="86"/>
        <v>-42691.98</v>
      </c>
    </row>
    <row r="728" spans="1:17" x14ac:dyDescent="0.25">
      <c r="A728" s="1">
        <v>44804.958333333336</v>
      </c>
      <c r="B728">
        <v>753</v>
      </c>
      <c r="C728">
        <v>124</v>
      </c>
      <c r="D728">
        <v>1944</v>
      </c>
      <c r="E728">
        <v>134</v>
      </c>
      <c r="F728">
        <v>979</v>
      </c>
      <c r="G728">
        <v>3047</v>
      </c>
      <c r="H728">
        <v>0</v>
      </c>
      <c r="I728">
        <v>3047</v>
      </c>
      <c r="J728">
        <v>52100.43</v>
      </c>
      <c r="K728">
        <f t="shared" si="83"/>
        <v>49053.43</v>
      </c>
      <c r="L728">
        <f t="shared" si="84"/>
        <v>17.098926813258942</v>
      </c>
      <c r="M728">
        <f t="shared" si="81"/>
        <v>12340.35</v>
      </c>
      <c r="N728">
        <f t="shared" si="82"/>
        <v>0</v>
      </c>
      <c r="O728">
        <f t="shared" si="85"/>
        <v>12340.35</v>
      </c>
      <c r="P728">
        <f t="shared" si="87"/>
        <v>1921295.8499999989</v>
      </c>
      <c r="Q728">
        <f t="shared" si="86"/>
        <v>-39760.080000000002</v>
      </c>
    </row>
    <row r="729" spans="1:17" x14ac:dyDescent="0.25">
      <c r="A729" s="1">
        <v>44805</v>
      </c>
      <c r="B729">
        <v>602</v>
      </c>
      <c r="C729">
        <v>360</v>
      </c>
      <c r="D729">
        <v>1702</v>
      </c>
      <c r="E729">
        <v>41</v>
      </c>
      <c r="F729">
        <v>1217</v>
      </c>
      <c r="G729">
        <v>3279</v>
      </c>
      <c r="H729">
        <v>0</v>
      </c>
      <c r="I729">
        <v>3279</v>
      </c>
      <c r="J729">
        <v>48721.71</v>
      </c>
      <c r="K729">
        <f t="shared" si="83"/>
        <v>45442.71</v>
      </c>
      <c r="L729">
        <f t="shared" si="84"/>
        <v>14.858709972552607</v>
      </c>
      <c r="M729">
        <f t="shared" si="81"/>
        <v>13279.949999999999</v>
      </c>
      <c r="N729">
        <f t="shared" si="82"/>
        <v>0</v>
      </c>
      <c r="O729">
        <f t="shared" si="85"/>
        <v>13279.949999999999</v>
      </c>
      <c r="P729">
        <f t="shared" si="87"/>
        <v>1885854.0899999989</v>
      </c>
      <c r="Q729">
        <f t="shared" si="86"/>
        <v>-35441.760000000002</v>
      </c>
    </row>
    <row r="730" spans="1:17" x14ac:dyDescent="0.25">
      <c r="A730" s="1">
        <v>44805.041666666664</v>
      </c>
      <c r="B730">
        <v>557</v>
      </c>
      <c r="C730">
        <v>295</v>
      </c>
      <c r="D730">
        <v>1467</v>
      </c>
      <c r="E730">
        <v>10</v>
      </c>
      <c r="F730">
        <v>1921</v>
      </c>
      <c r="G730">
        <v>3683</v>
      </c>
      <c r="H730">
        <v>0</v>
      </c>
      <c r="I730">
        <v>3683</v>
      </c>
      <c r="J730">
        <v>45751.38</v>
      </c>
      <c r="K730">
        <f t="shared" si="83"/>
        <v>42068.38</v>
      </c>
      <c r="L730">
        <f t="shared" si="84"/>
        <v>12.422313331523213</v>
      </c>
      <c r="M730">
        <f t="shared" si="81"/>
        <v>14916.15</v>
      </c>
      <c r="N730">
        <f t="shared" si="82"/>
        <v>0</v>
      </c>
      <c r="O730">
        <f t="shared" si="85"/>
        <v>14916.15</v>
      </c>
      <c r="P730">
        <f t="shared" si="87"/>
        <v>1855018.8599999989</v>
      </c>
      <c r="Q730">
        <f t="shared" si="86"/>
        <v>-30835.229999999996</v>
      </c>
    </row>
    <row r="731" spans="1:17" x14ac:dyDescent="0.25">
      <c r="A731" s="1">
        <v>44805.083333333336</v>
      </c>
      <c r="B731">
        <v>396</v>
      </c>
      <c r="C731">
        <v>183</v>
      </c>
      <c r="D731">
        <v>1018</v>
      </c>
      <c r="E731">
        <v>67</v>
      </c>
      <c r="F731">
        <v>1839</v>
      </c>
      <c r="G731">
        <v>3040</v>
      </c>
      <c r="H731">
        <v>0</v>
      </c>
      <c r="I731">
        <v>3040</v>
      </c>
      <c r="J731">
        <v>43895.07</v>
      </c>
      <c r="K731">
        <f t="shared" si="83"/>
        <v>40855.07</v>
      </c>
      <c r="L731">
        <f t="shared" si="84"/>
        <v>14.439167763157895</v>
      </c>
      <c r="M731">
        <f t="shared" si="81"/>
        <v>12312</v>
      </c>
      <c r="N731">
        <f t="shared" si="82"/>
        <v>0</v>
      </c>
      <c r="O731">
        <f t="shared" si="85"/>
        <v>12312</v>
      </c>
      <c r="P731">
        <f t="shared" si="87"/>
        <v>1823435.7899999989</v>
      </c>
      <c r="Q731">
        <f t="shared" si="86"/>
        <v>-31583.07</v>
      </c>
    </row>
    <row r="732" spans="1:17" x14ac:dyDescent="0.25">
      <c r="A732" s="1">
        <v>44805.125</v>
      </c>
      <c r="B732">
        <v>191</v>
      </c>
      <c r="C732">
        <v>168</v>
      </c>
      <c r="D732">
        <v>730</v>
      </c>
      <c r="E732">
        <v>226</v>
      </c>
      <c r="F732">
        <v>1458</v>
      </c>
      <c r="G732">
        <v>2356</v>
      </c>
      <c r="H732">
        <v>0</v>
      </c>
      <c r="I732">
        <v>2356</v>
      </c>
      <c r="J732">
        <v>42514.2</v>
      </c>
      <c r="K732">
        <f t="shared" si="83"/>
        <v>40158.199999999997</v>
      </c>
      <c r="L732">
        <f t="shared" si="84"/>
        <v>18.045076400679115</v>
      </c>
      <c r="M732">
        <f t="shared" si="81"/>
        <v>9541.7999999999993</v>
      </c>
      <c r="N732">
        <f t="shared" si="82"/>
        <v>0</v>
      </c>
      <c r="O732">
        <f t="shared" si="85"/>
        <v>9541.7999999999993</v>
      </c>
      <c r="P732">
        <f t="shared" si="87"/>
        <v>1790463.389999999</v>
      </c>
      <c r="Q732">
        <f t="shared" si="86"/>
        <v>-32972.399999999994</v>
      </c>
    </row>
    <row r="733" spans="1:17" x14ac:dyDescent="0.25">
      <c r="A733" s="1">
        <v>44805.166666666664</v>
      </c>
      <c r="B733">
        <v>120</v>
      </c>
      <c r="C733">
        <v>162</v>
      </c>
      <c r="D733">
        <v>493</v>
      </c>
      <c r="E733">
        <v>152</v>
      </c>
      <c r="F733">
        <v>882</v>
      </c>
      <c r="G733">
        <v>1537</v>
      </c>
      <c r="H733">
        <v>0</v>
      </c>
      <c r="I733">
        <v>1537</v>
      </c>
      <c r="J733">
        <v>41804.35</v>
      </c>
      <c r="K733">
        <f t="shared" si="83"/>
        <v>40267.35</v>
      </c>
      <c r="L733">
        <f t="shared" si="84"/>
        <v>27.198666232921273</v>
      </c>
      <c r="M733">
        <f t="shared" si="81"/>
        <v>6224.8499999999995</v>
      </c>
      <c r="N733">
        <f t="shared" si="82"/>
        <v>0</v>
      </c>
      <c r="O733">
        <f t="shared" si="85"/>
        <v>6224.8499999999995</v>
      </c>
      <c r="P733">
        <f t="shared" si="87"/>
        <v>1754883.889999999</v>
      </c>
      <c r="Q733">
        <f t="shared" si="86"/>
        <v>-35579.5</v>
      </c>
    </row>
    <row r="734" spans="1:17" x14ac:dyDescent="0.25">
      <c r="A734" s="1">
        <v>44805.208333333336</v>
      </c>
      <c r="B734">
        <v>28</v>
      </c>
      <c r="C734">
        <v>89</v>
      </c>
      <c r="D734">
        <v>251</v>
      </c>
      <c r="E734">
        <v>117</v>
      </c>
      <c r="F734">
        <v>461</v>
      </c>
      <c r="G734">
        <v>800</v>
      </c>
      <c r="H734">
        <v>0</v>
      </c>
      <c r="I734">
        <v>800</v>
      </c>
      <c r="J734">
        <v>41840.410000000003</v>
      </c>
      <c r="K734">
        <f t="shared" si="83"/>
        <v>41040.410000000003</v>
      </c>
      <c r="L734">
        <f t="shared" si="84"/>
        <v>52.300512500000004</v>
      </c>
      <c r="M734">
        <f t="shared" si="81"/>
        <v>3240</v>
      </c>
      <c r="N734">
        <f t="shared" si="82"/>
        <v>0</v>
      </c>
      <c r="O734">
        <f t="shared" si="85"/>
        <v>3240</v>
      </c>
      <c r="P734">
        <f t="shared" si="87"/>
        <v>1716283.4799999991</v>
      </c>
      <c r="Q734">
        <f t="shared" si="86"/>
        <v>-38600.410000000003</v>
      </c>
    </row>
    <row r="735" spans="1:17" x14ac:dyDescent="0.25">
      <c r="A735" s="1">
        <v>44805.25</v>
      </c>
      <c r="B735">
        <v>19</v>
      </c>
      <c r="C735">
        <v>55</v>
      </c>
      <c r="D735">
        <v>197</v>
      </c>
      <c r="E735">
        <v>33</v>
      </c>
      <c r="F735">
        <v>281</v>
      </c>
      <c r="G735">
        <v>533</v>
      </c>
      <c r="H735">
        <v>0</v>
      </c>
      <c r="I735">
        <v>533</v>
      </c>
      <c r="J735">
        <v>42888.24</v>
      </c>
      <c r="K735">
        <f t="shared" si="83"/>
        <v>42355.24</v>
      </c>
      <c r="L735">
        <f t="shared" si="84"/>
        <v>80.46574108818011</v>
      </c>
      <c r="M735">
        <f t="shared" si="81"/>
        <v>2158.65</v>
      </c>
      <c r="N735">
        <f t="shared" si="82"/>
        <v>0</v>
      </c>
      <c r="O735">
        <f t="shared" si="85"/>
        <v>2158.65</v>
      </c>
      <c r="P735">
        <f t="shared" si="87"/>
        <v>1675553.889999999</v>
      </c>
      <c r="Q735">
        <f t="shared" si="86"/>
        <v>-40729.589999999997</v>
      </c>
    </row>
    <row r="736" spans="1:17" x14ac:dyDescent="0.25">
      <c r="A736" s="1">
        <v>44805.291666666664</v>
      </c>
      <c r="B736">
        <v>28</v>
      </c>
      <c r="C736">
        <v>66</v>
      </c>
      <c r="D736">
        <v>207</v>
      </c>
      <c r="E736">
        <v>38</v>
      </c>
      <c r="F736">
        <v>379</v>
      </c>
      <c r="G736">
        <v>652</v>
      </c>
      <c r="H736">
        <v>0</v>
      </c>
      <c r="I736">
        <v>652</v>
      </c>
      <c r="J736">
        <v>45125.33</v>
      </c>
      <c r="K736">
        <f t="shared" si="83"/>
        <v>44473.33</v>
      </c>
      <c r="L736">
        <f t="shared" si="84"/>
        <v>69.21062883435583</v>
      </c>
      <c r="M736">
        <f t="shared" si="81"/>
        <v>2640.6</v>
      </c>
      <c r="N736">
        <f t="shared" si="82"/>
        <v>0</v>
      </c>
      <c r="O736">
        <f t="shared" si="85"/>
        <v>2640.6</v>
      </c>
      <c r="P736">
        <f t="shared" si="87"/>
        <v>1633069.159999999</v>
      </c>
      <c r="Q736">
        <f t="shared" si="86"/>
        <v>-42484.73</v>
      </c>
    </row>
    <row r="737" spans="1:17" x14ac:dyDescent="0.25">
      <c r="A737" s="1">
        <v>44805.333333333336</v>
      </c>
      <c r="B737">
        <v>49</v>
      </c>
      <c r="C737">
        <v>86</v>
      </c>
      <c r="D737">
        <v>224</v>
      </c>
      <c r="E737">
        <v>36</v>
      </c>
      <c r="F737">
        <v>383</v>
      </c>
      <c r="G737">
        <v>694</v>
      </c>
      <c r="H737">
        <v>257</v>
      </c>
      <c r="I737">
        <v>951</v>
      </c>
      <c r="J737">
        <v>46070.75</v>
      </c>
      <c r="K737">
        <f t="shared" si="83"/>
        <v>45119.75</v>
      </c>
      <c r="L737">
        <f t="shared" si="84"/>
        <v>48.44453207150368</v>
      </c>
      <c r="M737">
        <f t="shared" si="81"/>
        <v>2810.7</v>
      </c>
      <c r="N737">
        <f t="shared" si="82"/>
        <v>2171.6499999999996</v>
      </c>
      <c r="O737">
        <f t="shared" si="85"/>
        <v>4982.3499999999995</v>
      </c>
      <c r="P737">
        <f t="shared" si="87"/>
        <v>1591980.7599999991</v>
      </c>
      <c r="Q737">
        <f t="shared" si="86"/>
        <v>-41088.400000000001</v>
      </c>
    </row>
    <row r="738" spans="1:17" x14ac:dyDescent="0.25">
      <c r="A738" s="1">
        <v>44805.375</v>
      </c>
      <c r="B738">
        <v>107</v>
      </c>
      <c r="C738">
        <v>103</v>
      </c>
      <c r="D738">
        <v>245</v>
      </c>
      <c r="E738">
        <v>54</v>
      </c>
      <c r="F738">
        <v>377</v>
      </c>
      <c r="G738">
        <v>725</v>
      </c>
      <c r="H738">
        <v>1597</v>
      </c>
      <c r="I738">
        <v>2322</v>
      </c>
      <c r="J738">
        <v>47598.64</v>
      </c>
      <c r="K738">
        <f t="shared" si="83"/>
        <v>45276.639999999999</v>
      </c>
      <c r="L738">
        <f t="shared" si="84"/>
        <v>20.49898363479759</v>
      </c>
      <c r="M738">
        <f t="shared" si="81"/>
        <v>2936.25</v>
      </c>
      <c r="N738">
        <f t="shared" si="82"/>
        <v>13494.65</v>
      </c>
      <c r="O738">
        <f t="shared" si="85"/>
        <v>16430.900000000001</v>
      </c>
      <c r="P738">
        <f t="shared" si="87"/>
        <v>1560813.0199999991</v>
      </c>
      <c r="Q738">
        <f t="shared" si="86"/>
        <v>-31167.739999999998</v>
      </c>
    </row>
    <row r="739" spans="1:17" x14ac:dyDescent="0.25">
      <c r="A739" s="1">
        <v>44805.416666666664</v>
      </c>
      <c r="B739">
        <v>40</v>
      </c>
      <c r="C739">
        <v>163</v>
      </c>
      <c r="D739">
        <v>189</v>
      </c>
      <c r="E739">
        <v>76</v>
      </c>
      <c r="F739">
        <v>710</v>
      </c>
      <c r="G739">
        <v>1062</v>
      </c>
      <c r="H739">
        <v>3087</v>
      </c>
      <c r="I739">
        <v>4149</v>
      </c>
      <c r="J739">
        <v>50235.76</v>
      </c>
      <c r="K739">
        <f t="shared" si="83"/>
        <v>46086.76</v>
      </c>
      <c r="L739">
        <f t="shared" si="84"/>
        <v>12.107919980718245</v>
      </c>
      <c r="M739">
        <f t="shared" si="81"/>
        <v>4301.0999999999995</v>
      </c>
      <c r="N739">
        <f t="shared" si="82"/>
        <v>26085.149999999998</v>
      </c>
      <c r="O739">
        <f t="shared" si="85"/>
        <v>30386.249999999996</v>
      </c>
      <c r="P739">
        <f t="shared" si="87"/>
        <v>1540963.5099999991</v>
      </c>
      <c r="Q739">
        <f t="shared" si="86"/>
        <v>-19849.510000000006</v>
      </c>
    </row>
    <row r="740" spans="1:17" x14ac:dyDescent="0.25">
      <c r="A740" s="1">
        <v>44805.458333333336</v>
      </c>
      <c r="B740">
        <v>85</v>
      </c>
      <c r="C740">
        <v>105</v>
      </c>
      <c r="D740">
        <v>226</v>
      </c>
      <c r="E740">
        <v>65</v>
      </c>
      <c r="F740">
        <v>1061</v>
      </c>
      <c r="G740">
        <v>1392</v>
      </c>
      <c r="H740">
        <v>4011</v>
      </c>
      <c r="I740">
        <v>5403</v>
      </c>
      <c r="J740">
        <v>53617.43</v>
      </c>
      <c r="K740">
        <f t="shared" si="83"/>
        <v>48214.43</v>
      </c>
      <c r="L740">
        <f t="shared" si="84"/>
        <v>9.9236405700536743</v>
      </c>
      <c r="M740">
        <f t="shared" si="81"/>
        <v>5637.5999999999995</v>
      </c>
      <c r="N740">
        <f t="shared" si="82"/>
        <v>33892.949999999997</v>
      </c>
      <c r="O740">
        <f t="shared" si="85"/>
        <v>39530.549999999996</v>
      </c>
      <c r="P740">
        <f t="shared" si="87"/>
        <v>1526876.629999999</v>
      </c>
      <c r="Q740">
        <f t="shared" si="86"/>
        <v>-14086.880000000005</v>
      </c>
    </row>
    <row r="741" spans="1:17" x14ac:dyDescent="0.25">
      <c r="A741" s="1">
        <v>44805.5</v>
      </c>
      <c r="B741">
        <v>182</v>
      </c>
      <c r="C741">
        <v>79</v>
      </c>
      <c r="D741">
        <v>327</v>
      </c>
      <c r="E741">
        <v>110</v>
      </c>
      <c r="F741">
        <v>1821</v>
      </c>
      <c r="G741">
        <v>2226</v>
      </c>
      <c r="H741">
        <v>4554</v>
      </c>
      <c r="I741">
        <v>6780</v>
      </c>
      <c r="J741">
        <v>56860.2</v>
      </c>
      <c r="K741">
        <f t="shared" si="83"/>
        <v>50080.2</v>
      </c>
      <c r="L741">
        <f t="shared" si="84"/>
        <v>8.3864601769911502</v>
      </c>
      <c r="M741">
        <f t="shared" si="81"/>
        <v>9015.2999999999993</v>
      </c>
      <c r="N741">
        <f t="shared" si="82"/>
        <v>38481.299999999996</v>
      </c>
      <c r="O741">
        <f t="shared" si="85"/>
        <v>47496.599999999991</v>
      </c>
      <c r="P741">
        <f t="shared" si="87"/>
        <v>1517513.0299999989</v>
      </c>
      <c r="Q741">
        <f t="shared" si="86"/>
        <v>-9363.6000000000058</v>
      </c>
    </row>
    <row r="742" spans="1:17" x14ac:dyDescent="0.25">
      <c r="A742" s="1">
        <v>44805.541666666664</v>
      </c>
      <c r="B742">
        <v>466</v>
      </c>
      <c r="C742">
        <v>97</v>
      </c>
      <c r="D742">
        <v>641</v>
      </c>
      <c r="E742">
        <v>177</v>
      </c>
      <c r="F742">
        <v>2494</v>
      </c>
      <c r="G742">
        <v>3231</v>
      </c>
      <c r="H742">
        <v>4907</v>
      </c>
      <c r="I742">
        <v>8138</v>
      </c>
      <c r="J742">
        <v>59288.22</v>
      </c>
      <c r="K742">
        <f t="shared" si="83"/>
        <v>51150.22</v>
      </c>
      <c r="L742">
        <f t="shared" si="84"/>
        <v>7.2853551241091177</v>
      </c>
      <c r="M742">
        <f t="shared" si="81"/>
        <v>13085.55</v>
      </c>
      <c r="N742">
        <f t="shared" si="82"/>
        <v>41464.149999999994</v>
      </c>
      <c r="O742">
        <f t="shared" si="85"/>
        <v>54549.7</v>
      </c>
      <c r="P742">
        <f t="shared" si="87"/>
        <v>1512774.5099999988</v>
      </c>
      <c r="Q742">
        <f t="shared" si="86"/>
        <v>-4738.5200000000041</v>
      </c>
    </row>
    <row r="743" spans="1:17" x14ac:dyDescent="0.25">
      <c r="A743" s="1">
        <v>44805.583333333336</v>
      </c>
      <c r="B743">
        <v>778</v>
      </c>
      <c r="C743">
        <v>110</v>
      </c>
      <c r="D743">
        <v>968</v>
      </c>
      <c r="E743">
        <v>268</v>
      </c>
      <c r="F743">
        <v>2388</v>
      </c>
      <c r="G743">
        <v>3466</v>
      </c>
      <c r="H743">
        <v>4937</v>
      </c>
      <c r="I743">
        <v>8403</v>
      </c>
      <c r="J743">
        <v>61481.15</v>
      </c>
      <c r="K743">
        <f t="shared" si="83"/>
        <v>53078.15</v>
      </c>
      <c r="L743">
        <f t="shared" si="84"/>
        <v>7.3165714625728908</v>
      </c>
      <c r="M743">
        <f t="shared" si="81"/>
        <v>14037.3</v>
      </c>
      <c r="N743">
        <f t="shared" si="82"/>
        <v>41717.649999999994</v>
      </c>
      <c r="O743">
        <f t="shared" si="85"/>
        <v>55754.95</v>
      </c>
      <c r="P743">
        <f t="shared" si="87"/>
        <v>1507048.3099999989</v>
      </c>
      <c r="Q743">
        <f t="shared" si="86"/>
        <v>-5726.2000000000044</v>
      </c>
    </row>
    <row r="744" spans="1:17" x14ac:dyDescent="0.25">
      <c r="A744" s="1">
        <v>44805.625</v>
      </c>
      <c r="B744">
        <v>1025</v>
      </c>
      <c r="C744">
        <v>92</v>
      </c>
      <c r="D744">
        <v>1286</v>
      </c>
      <c r="E744">
        <v>349</v>
      </c>
      <c r="F744">
        <v>2241</v>
      </c>
      <c r="G744">
        <v>3619</v>
      </c>
      <c r="H744">
        <v>4745</v>
      </c>
      <c r="I744">
        <v>8364</v>
      </c>
      <c r="J744">
        <v>61950.15</v>
      </c>
      <c r="K744">
        <f t="shared" si="83"/>
        <v>53586.15</v>
      </c>
      <c r="L744">
        <f t="shared" si="84"/>
        <v>7.4067611190817795</v>
      </c>
      <c r="M744">
        <f t="shared" si="81"/>
        <v>14656.949999999999</v>
      </c>
      <c r="N744">
        <f t="shared" si="82"/>
        <v>40095.25</v>
      </c>
      <c r="O744">
        <f t="shared" si="85"/>
        <v>54752.2</v>
      </c>
      <c r="P744">
        <f t="shared" si="87"/>
        <v>1499850.3599999989</v>
      </c>
      <c r="Q744">
        <f t="shared" si="86"/>
        <v>-7197.9500000000044</v>
      </c>
    </row>
    <row r="745" spans="1:17" x14ac:dyDescent="0.25">
      <c r="A745" s="1">
        <v>44805.666666666664</v>
      </c>
      <c r="B745">
        <v>1261</v>
      </c>
      <c r="C745">
        <v>116</v>
      </c>
      <c r="D745">
        <v>1818</v>
      </c>
      <c r="E745">
        <v>468</v>
      </c>
      <c r="F745">
        <v>2326</v>
      </c>
      <c r="G745">
        <v>4260</v>
      </c>
      <c r="H745">
        <v>4141</v>
      </c>
      <c r="I745">
        <v>8401</v>
      </c>
      <c r="J745">
        <v>60975.86</v>
      </c>
      <c r="K745">
        <f t="shared" si="83"/>
        <v>52574.86</v>
      </c>
      <c r="L745">
        <f t="shared" si="84"/>
        <v>7.2581668848946554</v>
      </c>
      <c r="M745">
        <f t="shared" si="81"/>
        <v>17253</v>
      </c>
      <c r="N745">
        <f t="shared" si="82"/>
        <v>34991.449999999997</v>
      </c>
      <c r="O745">
        <f t="shared" si="85"/>
        <v>52244.45</v>
      </c>
      <c r="P745">
        <f t="shared" si="87"/>
        <v>1491118.949999999</v>
      </c>
      <c r="Q745">
        <f t="shared" si="86"/>
        <v>-8731.4100000000035</v>
      </c>
    </row>
    <row r="746" spans="1:17" x14ac:dyDescent="0.25">
      <c r="A746" s="1">
        <v>44805.708333333336</v>
      </c>
      <c r="B746">
        <v>1488</v>
      </c>
      <c r="C746">
        <v>135</v>
      </c>
      <c r="D746">
        <v>2412</v>
      </c>
      <c r="E746">
        <v>420</v>
      </c>
      <c r="F746">
        <v>2689</v>
      </c>
      <c r="G746">
        <v>5236</v>
      </c>
      <c r="H746">
        <v>3832</v>
      </c>
      <c r="I746">
        <v>9068</v>
      </c>
      <c r="J746">
        <v>60234.89</v>
      </c>
      <c r="K746">
        <f t="shared" si="83"/>
        <v>51166.89</v>
      </c>
      <c r="L746">
        <f t="shared" si="84"/>
        <v>6.6425771945302161</v>
      </c>
      <c r="M746">
        <f t="shared" si="81"/>
        <v>21205.8</v>
      </c>
      <c r="N746">
        <f t="shared" si="82"/>
        <v>32380.399999999998</v>
      </c>
      <c r="O746">
        <f t="shared" si="85"/>
        <v>53586.2</v>
      </c>
      <c r="P746">
        <f t="shared" si="87"/>
        <v>1484470.2599999991</v>
      </c>
      <c r="Q746">
        <f t="shared" si="86"/>
        <v>-6648.6900000000023</v>
      </c>
    </row>
    <row r="747" spans="1:17" x14ac:dyDescent="0.25">
      <c r="A747" s="1">
        <v>44805.75</v>
      </c>
      <c r="B747">
        <v>1465</v>
      </c>
      <c r="C747">
        <v>334</v>
      </c>
      <c r="D747">
        <v>2539</v>
      </c>
      <c r="E747">
        <v>492</v>
      </c>
      <c r="F747">
        <v>3081</v>
      </c>
      <c r="G747">
        <v>5953</v>
      </c>
      <c r="H747">
        <v>2890</v>
      </c>
      <c r="I747">
        <v>8843</v>
      </c>
      <c r="J747">
        <v>60149.95</v>
      </c>
      <c r="K747">
        <f t="shared" si="83"/>
        <v>51306.95</v>
      </c>
      <c r="L747">
        <f t="shared" si="84"/>
        <v>6.801984620603867</v>
      </c>
      <c r="M747">
        <f t="shared" si="81"/>
        <v>24109.649999999998</v>
      </c>
      <c r="N747">
        <f t="shared" si="82"/>
        <v>24420.499999999996</v>
      </c>
      <c r="O747">
        <f t="shared" si="85"/>
        <v>48530.149999999994</v>
      </c>
      <c r="P747">
        <f t="shared" si="87"/>
        <v>1472850.459999999</v>
      </c>
      <c r="Q747">
        <f t="shared" si="86"/>
        <v>-11619.800000000003</v>
      </c>
    </row>
    <row r="748" spans="1:17" x14ac:dyDescent="0.25">
      <c r="A748" s="1">
        <v>44805.791666666664</v>
      </c>
      <c r="B748">
        <v>1354</v>
      </c>
      <c r="C748">
        <v>285</v>
      </c>
      <c r="D748">
        <v>2839</v>
      </c>
      <c r="E748">
        <v>733</v>
      </c>
      <c r="F748">
        <v>2485</v>
      </c>
      <c r="G748">
        <v>5609</v>
      </c>
      <c r="H748">
        <v>1711</v>
      </c>
      <c r="I748">
        <v>7320</v>
      </c>
      <c r="J748">
        <v>59153.95</v>
      </c>
      <c r="K748">
        <f t="shared" si="83"/>
        <v>51833.95</v>
      </c>
      <c r="L748">
        <f t="shared" si="84"/>
        <v>8.0811407103825132</v>
      </c>
      <c r="M748">
        <f t="shared" si="81"/>
        <v>22716.45</v>
      </c>
      <c r="N748">
        <f t="shared" si="82"/>
        <v>14457.949999999999</v>
      </c>
      <c r="O748">
        <f t="shared" si="85"/>
        <v>37174.400000000001</v>
      </c>
      <c r="P748">
        <f t="shared" si="87"/>
        <v>1450870.909999999</v>
      </c>
      <c r="Q748">
        <f t="shared" si="86"/>
        <v>-21979.549999999996</v>
      </c>
    </row>
    <row r="749" spans="1:17" x14ac:dyDescent="0.25">
      <c r="A749" s="1">
        <v>44805.833333333336</v>
      </c>
      <c r="B749">
        <v>1082</v>
      </c>
      <c r="C749">
        <v>272</v>
      </c>
      <c r="D749">
        <v>2679</v>
      </c>
      <c r="E749">
        <v>1194</v>
      </c>
      <c r="F749">
        <v>2470</v>
      </c>
      <c r="G749">
        <v>5421</v>
      </c>
      <c r="H749">
        <v>288</v>
      </c>
      <c r="I749">
        <v>5709</v>
      </c>
      <c r="J749">
        <v>57848.7</v>
      </c>
      <c r="K749">
        <f t="shared" si="83"/>
        <v>52139.7</v>
      </c>
      <c r="L749">
        <f t="shared" si="84"/>
        <v>10.13289542827115</v>
      </c>
      <c r="M749">
        <f t="shared" si="81"/>
        <v>21955.05</v>
      </c>
      <c r="N749">
        <f t="shared" si="82"/>
        <v>2433.6</v>
      </c>
      <c r="O749">
        <f t="shared" si="85"/>
        <v>24388.649999999998</v>
      </c>
      <c r="P749">
        <f t="shared" si="87"/>
        <v>1417410.8599999989</v>
      </c>
      <c r="Q749">
        <f t="shared" si="86"/>
        <v>-33460.050000000003</v>
      </c>
    </row>
    <row r="750" spans="1:17" x14ac:dyDescent="0.25">
      <c r="A750" s="1">
        <v>44805.875</v>
      </c>
      <c r="B750">
        <v>929</v>
      </c>
      <c r="C750">
        <v>395</v>
      </c>
      <c r="D750">
        <v>2402</v>
      </c>
      <c r="E750">
        <v>1676</v>
      </c>
      <c r="F750">
        <v>2957</v>
      </c>
      <c r="G750">
        <v>5754</v>
      </c>
      <c r="H750">
        <v>6</v>
      </c>
      <c r="I750">
        <v>5760</v>
      </c>
      <c r="J750">
        <v>57188.61</v>
      </c>
      <c r="K750">
        <f t="shared" si="83"/>
        <v>51428.61</v>
      </c>
      <c r="L750">
        <f t="shared" si="84"/>
        <v>9.9285781249999996</v>
      </c>
      <c r="M750">
        <f t="shared" si="81"/>
        <v>23303.7</v>
      </c>
      <c r="N750">
        <f t="shared" si="82"/>
        <v>50.699999999999996</v>
      </c>
      <c r="O750">
        <f t="shared" si="85"/>
        <v>23354.400000000001</v>
      </c>
      <c r="P750">
        <f t="shared" si="87"/>
        <v>1383576.649999999</v>
      </c>
      <c r="Q750">
        <f t="shared" si="86"/>
        <v>-33834.21</v>
      </c>
    </row>
    <row r="751" spans="1:17" x14ac:dyDescent="0.25">
      <c r="A751" s="1">
        <v>44805.916666666664</v>
      </c>
      <c r="B751">
        <v>780</v>
      </c>
      <c r="C751">
        <v>683</v>
      </c>
      <c r="D751">
        <v>2092</v>
      </c>
      <c r="E751">
        <v>2026</v>
      </c>
      <c r="F751">
        <v>3937</v>
      </c>
      <c r="G751">
        <v>6712</v>
      </c>
      <c r="H751">
        <v>1</v>
      </c>
      <c r="I751">
        <v>6713</v>
      </c>
      <c r="J751">
        <v>55085.61</v>
      </c>
      <c r="K751">
        <f t="shared" si="83"/>
        <v>48372.61</v>
      </c>
      <c r="L751">
        <f t="shared" si="84"/>
        <v>8.2058111127662752</v>
      </c>
      <c r="M751">
        <f t="shared" si="81"/>
        <v>27183.599999999999</v>
      </c>
      <c r="N751">
        <f t="shared" si="82"/>
        <v>8.4499999999999993</v>
      </c>
      <c r="O751">
        <f t="shared" si="85"/>
        <v>27192.05</v>
      </c>
      <c r="P751">
        <f t="shared" si="87"/>
        <v>1355683.0899999989</v>
      </c>
      <c r="Q751">
        <f t="shared" si="86"/>
        <v>-27893.56</v>
      </c>
    </row>
    <row r="752" spans="1:17" x14ac:dyDescent="0.25">
      <c r="A752" s="1">
        <v>44805.958333333336</v>
      </c>
      <c r="B752">
        <v>601</v>
      </c>
      <c r="C752">
        <v>812</v>
      </c>
      <c r="D752">
        <v>1783</v>
      </c>
      <c r="E752">
        <v>1861</v>
      </c>
      <c r="F752">
        <v>3786</v>
      </c>
      <c r="G752">
        <v>6381</v>
      </c>
      <c r="H752">
        <v>1</v>
      </c>
      <c r="I752">
        <v>6382</v>
      </c>
      <c r="J752">
        <v>51771.03</v>
      </c>
      <c r="K752">
        <f t="shared" si="83"/>
        <v>45389.03</v>
      </c>
      <c r="L752">
        <f t="shared" si="84"/>
        <v>8.112038545910373</v>
      </c>
      <c r="M752">
        <f t="shared" si="81"/>
        <v>25843.05</v>
      </c>
      <c r="N752">
        <f t="shared" si="82"/>
        <v>8.4499999999999993</v>
      </c>
      <c r="O752">
        <f t="shared" si="85"/>
        <v>25851.5</v>
      </c>
      <c r="P752">
        <f t="shared" si="87"/>
        <v>1329763.5599999989</v>
      </c>
      <c r="Q752">
        <f t="shared" si="86"/>
        <v>-25919.53</v>
      </c>
    </row>
    <row r="753" spans="1:17" x14ac:dyDescent="0.25">
      <c r="A753" s="1">
        <v>44806</v>
      </c>
      <c r="B753">
        <v>537</v>
      </c>
      <c r="C753">
        <v>812</v>
      </c>
      <c r="D753">
        <v>1623</v>
      </c>
      <c r="E753">
        <v>1700</v>
      </c>
      <c r="F753">
        <v>3701</v>
      </c>
      <c r="G753">
        <v>6136</v>
      </c>
      <c r="H753">
        <v>1</v>
      </c>
      <c r="I753">
        <v>6137</v>
      </c>
      <c r="J753">
        <v>48318.81</v>
      </c>
      <c r="K753">
        <f t="shared" si="83"/>
        <v>42181.81</v>
      </c>
      <c r="L753">
        <f t="shared" si="84"/>
        <v>7.8733599478572591</v>
      </c>
      <c r="M753">
        <f t="shared" si="81"/>
        <v>24850.799999999999</v>
      </c>
      <c r="N753">
        <f t="shared" si="82"/>
        <v>8.4499999999999993</v>
      </c>
      <c r="O753">
        <f t="shared" si="85"/>
        <v>24859.25</v>
      </c>
      <c r="P753">
        <f t="shared" si="87"/>
        <v>1306303.9999999988</v>
      </c>
      <c r="Q753">
        <f t="shared" si="86"/>
        <v>-23459.559999999998</v>
      </c>
    </row>
    <row r="754" spans="1:17" x14ac:dyDescent="0.25">
      <c r="A754" s="1">
        <v>44806.041666666664</v>
      </c>
      <c r="B754">
        <v>456</v>
      </c>
      <c r="C754">
        <v>639</v>
      </c>
      <c r="D754">
        <v>1447</v>
      </c>
      <c r="E754">
        <v>1463</v>
      </c>
      <c r="F754">
        <v>3846</v>
      </c>
      <c r="G754">
        <v>5932</v>
      </c>
      <c r="H754">
        <v>1</v>
      </c>
      <c r="I754">
        <v>5933</v>
      </c>
      <c r="J754">
        <v>45624.09</v>
      </c>
      <c r="K754">
        <f t="shared" si="83"/>
        <v>39691.089999999997</v>
      </c>
      <c r="L754">
        <f t="shared" si="84"/>
        <v>7.6898853868194834</v>
      </c>
      <c r="M754">
        <f t="shared" si="81"/>
        <v>24024.6</v>
      </c>
      <c r="N754">
        <f t="shared" si="82"/>
        <v>8.4499999999999993</v>
      </c>
      <c r="O754">
        <f t="shared" si="85"/>
        <v>24033.05</v>
      </c>
      <c r="P754">
        <f t="shared" si="87"/>
        <v>1284712.9599999988</v>
      </c>
      <c r="Q754">
        <f t="shared" si="86"/>
        <v>-21591.039999999997</v>
      </c>
    </row>
    <row r="755" spans="1:17" x14ac:dyDescent="0.25">
      <c r="A755" s="1">
        <v>44806.083333333336</v>
      </c>
      <c r="B755">
        <v>328</v>
      </c>
      <c r="C755">
        <v>550</v>
      </c>
      <c r="D755">
        <v>1181</v>
      </c>
      <c r="E755">
        <v>1591</v>
      </c>
      <c r="F755">
        <v>4523</v>
      </c>
      <c r="G755">
        <v>6255</v>
      </c>
      <c r="H755">
        <v>0</v>
      </c>
      <c r="I755">
        <v>6255</v>
      </c>
      <c r="J755">
        <v>43512.959999999999</v>
      </c>
      <c r="K755">
        <f t="shared" si="83"/>
        <v>37257.96</v>
      </c>
      <c r="L755">
        <f t="shared" si="84"/>
        <v>6.9565083932853717</v>
      </c>
      <c r="M755">
        <f t="shared" si="81"/>
        <v>25332.75</v>
      </c>
      <c r="N755">
        <f t="shared" si="82"/>
        <v>0</v>
      </c>
      <c r="O755">
        <f t="shared" si="85"/>
        <v>25332.75</v>
      </c>
      <c r="P755">
        <f t="shared" si="87"/>
        <v>1266532.7499999988</v>
      </c>
      <c r="Q755">
        <f t="shared" si="86"/>
        <v>-18180.21</v>
      </c>
    </row>
    <row r="756" spans="1:17" x14ac:dyDescent="0.25">
      <c r="A756" s="1">
        <v>44806.125</v>
      </c>
      <c r="B756">
        <v>239</v>
      </c>
      <c r="C756">
        <v>592</v>
      </c>
      <c r="D756">
        <v>985</v>
      </c>
      <c r="E756">
        <v>1869</v>
      </c>
      <c r="F756">
        <v>4630</v>
      </c>
      <c r="G756">
        <v>6206</v>
      </c>
      <c r="H756">
        <v>0</v>
      </c>
      <c r="I756">
        <v>6206</v>
      </c>
      <c r="J756">
        <v>42175.79</v>
      </c>
      <c r="K756">
        <f t="shared" si="83"/>
        <v>35969.79</v>
      </c>
      <c r="L756">
        <f t="shared" si="84"/>
        <v>6.7959700290041898</v>
      </c>
      <c r="M756">
        <f t="shared" si="81"/>
        <v>25134.3</v>
      </c>
      <c r="N756">
        <f t="shared" si="82"/>
        <v>0</v>
      </c>
      <c r="O756">
        <f t="shared" si="85"/>
        <v>25134.3</v>
      </c>
      <c r="P756">
        <f t="shared" si="87"/>
        <v>1249491.2599999988</v>
      </c>
      <c r="Q756">
        <f t="shared" si="86"/>
        <v>-17041.490000000002</v>
      </c>
    </row>
    <row r="757" spans="1:17" x14ac:dyDescent="0.25">
      <c r="A757" s="1">
        <v>44806.166666666664</v>
      </c>
      <c r="B757">
        <v>99</v>
      </c>
      <c r="C757">
        <v>670</v>
      </c>
      <c r="D757">
        <v>772</v>
      </c>
      <c r="E757">
        <v>1871</v>
      </c>
      <c r="F757">
        <v>4596</v>
      </c>
      <c r="G757">
        <v>6038</v>
      </c>
      <c r="H757">
        <v>0</v>
      </c>
      <c r="I757">
        <v>6038</v>
      </c>
      <c r="J757">
        <v>41443.06</v>
      </c>
      <c r="K757">
        <f t="shared" si="83"/>
        <v>35405.06</v>
      </c>
      <c r="L757">
        <f t="shared" si="84"/>
        <v>6.8637065253395164</v>
      </c>
      <c r="M757">
        <f t="shared" si="81"/>
        <v>24453.899999999998</v>
      </c>
      <c r="N757">
        <f t="shared" si="82"/>
        <v>0</v>
      </c>
      <c r="O757">
        <f t="shared" si="85"/>
        <v>24453.899999999998</v>
      </c>
      <c r="P757">
        <f t="shared" si="87"/>
        <v>1232502.0999999989</v>
      </c>
      <c r="Q757">
        <f t="shared" si="86"/>
        <v>-16989.16</v>
      </c>
    </row>
    <row r="758" spans="1:17" x14ac:dyDescent="0.25">
      <c r="A758" s="1">
        <v>44806.208333333336</v>
      </c>
      <c r="B758">
        <v>44</v>
      </c>
      <c r="C758">
        <v>674</v>
      </c>
      <c r="D758">
        <v>627</v>
      </c>
      <c r="E758">
        <v>1712</v>
      </c>
      <c r="F758">
        <v>4432</v>
      </c>
      <c r="G758">
        <v>5733</v>
      </c>
      <c r="H758">
        <v>0</v>
      </c>
      <c r="I758">
        <v>5733</v>
      </c>
      <c r="J758">
        <v>41439.14</v>
      </c>
      <c r="K758">
        <f t="shared" si="83"/>
        <v>35706.14</v>
      </c>
      <c r="L758">
        <f t="shared" si="84"/>
        <v>7.228177219605791</v>
      </c>
      <c r="M758">
        <f t="shared" si="81"/>
        <v>23218.649999999998</v>
      </c>
      <c r="N758">
        <f t="shared" si="82"/>
        <v>0</v>
      </c>
      <c r="O758">
        <f t="shared" si="85"/>
        <v>23218.649999999998</v>
      </c>
      <c r="P758">
        <f t="shared" si="87"/>
        <v>1214281.6099999989</v>
      </c>
      <c r="Q758">
        <f t="shared" si="86"/>
        <v>-18220.490000000002</v>
      </c>
    </row>
    <row r="759" spans="1:17" x14ac:dyDescent="0.25">
      <c r="A759" s="1">
        <v>44806.25</v>
      </c>
      <c r="B759">
        <v>11</v>
      </c>
      <c r="C759">
        <v>590</v>
      </c>
      <c r="D759">
        <v>423</v>
      </c>
      <c r="E759">
        <v>1722</v>
      </c>
      <c r="F759">
        <v>4190</v>
      </c>
      <c r="G759">
        <v>5202</v>
      </c>
      <c r="H759">
        <v>0</v>
      </c>
      <c r="I759">
        <v>5202</v>
      </c>
      <c r="J759">
        <v>42901.43</v>
      </c>
      <c r="K759">
        <f t="shared" si="83"/>
        <v>37699.43</v>
      </c>
      <c r="L759">
        <f t="shared" si="84"/>
        <v>8.247103037293348</v>
      </c>
      <c r="M759">
        <f t="shared" si="81"/>
        <v>21068.1</v>
      </c>
      <c r="N759">
        <f t="shared" si="82"/>
        <v>0</v>
      </c>
      <c r="O759">
        <f t="shared" si="85"/>
        <v>21068.1</v>
      </c>
      <c r="P759">
        <f t="shared" si="87"/>
        <v>1192448.2799999989</v>
      </c>
      <c r="Q759">
        <f t="shared" si="86"/>
        <v>-21833.33</v>
      </c>
    </row>
    <row r="760" spans="1:17" x14ac:dyDescent="0.25">
      <c r="A760" s="1">
        <v>44806.291666666664</v>
      </c>
      <c r="B760">
        <v>18</v>
      </c>
      <c r="C760">
        <v>542</v>
      </c>
      <c r="D760">
        <v>339</v>
      </c>
      <c r="E760">
        <v>1766</v>
      </c>
      <c r="F760">
        <v>4064</v>
      </c>
      <c r="G760">
        <v>4945</v>
      </c>
      <c r="H760">
        <v>0</v>
      </c>
      <c r="I760">
        <v>4945</v>
      </c>
      <c r="J760">
        <v>44906.31</v>
      </c>
      <c r="K760">
        <f t="shared" si="83"/>
        <v>39961.31</v>
      </c>
      <c r="L760">
        <f t="shared" si="84"/>
        <v>9.0811547017189067</v>
      </c>
      <c r="M760">
        <f t="shared" si="81"/>
        <v>20027.25</v>
      </c>
      <c r="N760">
        <f t="shared" si="82"/>
        <v>0</v>
      </c>
      <c r="O760">
        <f t="shared" si="85"/>
        <v>20027.25</v>
      </c>
      <c r="P760">
        <f t="shared" si="87"/>
        <v>1167569.2199999988</v>
      </c>
      <c r="Q760">
        <f t="shared" si="86"/>
        <v>-24879.059999999998</v>
      </c>
    </row>
    <row r="761" spans="1:17" x14ac:dyDescent="0.25">
      <c r="A761" s="1">
        <v>44806.333333333336</v>
      </c>
      <c r="B761">
        <v>12</v>
      </c>
      <c r="C761">
        <v>500</v>
      </c>
      <c r="D761">
        <v>158</v>
      </c>
      <c r="E761">
        <v>1599</v>
      </c>
      <c r="F761">
        <v>3818</v>
      </c>
      <c r="G761">
        <v>4477</v>
      </c>
      <c r="H761">
        <v>202</v>
      </c>
      <c r="I761">
        <v>4679</v>
      </c>
      <c r="J761">
        <v>45691.18</v>
      </c>
      <c r="K761">
        <f t="shared" si="83"/>
        <v>41012.18</v>
      </c>
      <c r="L761">
        <f t="shared" si="84"/>
        <v>9.7651592220559955</v>
      </c>
      <c r="M761">
        <f t="shared" si="81"/>
        <v>18131.849999999999</v>
      </c>
      <c r="N761">
        <f t="shared" si="82"/>
        <v>1706.8999999999999</v>
      </c>
      <c r="O761">
        <f t="shared" si="85"/>
        <v>19838.75</v>
      </c>
      <c r="P761">
        <f t="shared" si="87"/>
        <v>1141716.7899999989</v>
      </c>
      <c r="Q761">
        <f t="shared" si="86"/>
        <v>-25852.43</v>
      </c>
    </row>
    <row r="762" spans="1:17" x14ac:dyDescent="0.25">
      <c r="A762" s="1">
        <v>44806.375</v>
      </c>
      <c r="B762">
        <v>5</v>
      </c>
      <c r="C762">
        <v>336</v>
      </c>
      <c r="D762">
        <v>72</v>
      </c>
      <c r="E762">
        <v>1138</v>
      </c>
      <c r="F762">
        <v>2768</v>
      </c>
      <c r="G762">
        <v>3176</v>
      </c>
      <c r="H762">
        <v>1978</v>
      </c>
      <c r="I762">
        <v>5154</v>
      </c>
      <c r="J762">
        <v>46945.25</v>
      </c>
      <c r="K762">
        <f t="shared" si="83"/>
        <v>41791.25</v>
      </c>
      <c r="L762">
        <f t="shared" si="84"/>
        <v>9.1085079549864183</v>
      </c>
      <c r="M762">
        <f t="shared" si="81"/>
        <v>12862.8</v>
      </c>
      <c r="N762">
        <f t="shared" si="82"/>
        <v>16714.099999999999</v>
      </c>
      <c r="O762">
        <f t="shared" si="85"/>
        <v>29576.899999999998</v>
      </c>
      <c r="P762">
        <f t="shared" si="87"/>
        <v>1124348.4399999988</v>
      </c>
      <c r="Q762">
        <f t="shared" si="86"/>
        <v>-17368.350000000002</v>
      </c>
    </row>
    <row r="763" spans="1:17" x14ac:dyDescent="0.25">
      <c r="A763" s="1">
        <v>44806.416666666664</v>
      </c>
      <c r="B763">
        <v>1</v>
      </c>
      <c r="C763">
        <v>289</v>
      </c>
      <c r="D763">
        <v>58</v>
      </c>
      <c r="E763">
        <v>656</v>
      </c>
      <c r="F763">
        <v>1767</v>
      </c>
      <c r="G763">
        <v>2113</v>
      </c>
      <c r="H763">
        <v>3731</v>
      </c>
      <c r="I763">
        <v>5844</v>
      </c>
      <c r="J763">
        <v>49414.6</v>
      </c>
      <c r="K763">
        <f t="shared" si="83"/>
        <v>43570.6</v>
      </c>
      <c r="L763">
        <f t="shared" si="84"/>
        <v>8.4556125941136209</v>
      </c>
      <c r="M763">
        <f t="shared" si="81"/>
        <v>8557.65</v>
      </c>
      <c r="N763">
        <f t="shared" si="82"/>
        <v>31526.949999999997</v>
      </c>
      <c r="O763">
        <f t="shared" si="85"/>
        <v>40084.6</v>
      </c>
      <c r="P763">
        <f t="shared" si="87"/>
        <v>1115018.4399999988</v>
      </c>
      <c r="Q763">
        <f t="shared" si="86"/>
        <v>-9330</v>
      </c>
    </row>
    <row r="764" spans="1:17" x14ac:dyDescent="0.25">
      <c r="A764" s="1">
        <v>44806.458333333336</v>
      </c>
      <c r="B764">
        <v>18</v>
      </c>
      <c r="C764">
        <v>278</v>
      </c>
      <c r="D764">
        <v>116</v>
      </c>
      <c r="E764">
        <v>585</v>
      </c>
      <c r="F764">
        <v>2078</v>
      </c>
      <c r="G764">
        <v>2471</v>
      </c>
      <c r="H764">
        <v>4646</v>
      </c>
      <c r="I764">
        <v>7117</v>
      </c>
      <c r="J764">
        <v>52366.34</v>
      </c>
      <c r="K764">
        <f t="shared" si="83"/>
        <v>45249.34</v>
      </c>
      <c r="L764">
        <f t="shared" si="84"/>
        <v>7.3579232822818597</v>
      </c>
      <c r="M764">
        <f t="shared" si="81"/>
        <v>10007.549999999999</v>
      </c>
      <c r="N764">
        <f t="shared" si="82"/>
        <v>39258.699999999997</v>
      </c>
      <c r="O764">
        <f t="shared" si="85"/>
        <v>49266.25</v>
      </c>
      <c r="P764">
        <f t="shared" si="87"/>
        <v>1111918.3499999987</v>
      </c>
      <c r="Q764">
        <f t="shared" si="86"/>
        <v>-3100.0899999999965</v>
      </c>
    </row>
    <row r="765" spans="1:17" x14ac:dyDescent="0.25">
      <c r="A765" s="1">
        <v>44806.5</v>
      </c>
      <c r="B765">
        <v>144</v>
      </c>
      <c r="C765">
        <v>230</v>
      </c>
      <c r="D765">
        <v>259</v>
      </c>
      <c r="E765">
        <v>589</v>
      </c>
      <c r="F765">
        <v>2455</v>
      </c>
      <c r="G765">
        <v>2943</v>
      </c>
      <c r="H765">
        <v>5841</v>
      </c>
      <c r="I765">
        <v>8784</v>
      </c>
      <c r="J765">
        <v>55152.4</v>
      </c>
      <c r="K765">
        <f t="shared" si="83"/>
        <v>46368.4</v>
      </c>
      <c r="L765">
        <f t="shared" si="84"/>
        <v>6.2787340619307832</v>
      </c>
      <c r="M765">
        <f t="shared" si="81"/>
        <v>11919.15</v>
      </c>
      <c r="N765">
        <f t="shared" si="82"/>
        <v>49356.45</v>
      </c>
      <c r="O765">
        <f t="shared" si="85"/>
        <v>61275.6</v>
      </c>
      <c r="P765">
        <f t="shared" si="87"/>
        <v>1118041.5499999986</v>
      </c>
      <c r="Q765">
        <f t="shared" si="86"/>
        <v>6123.1999999999971</v>
      </c>
    </row>
    <row r="766" spans="1:17" x14ac:dyDescent="0.25">
      <c r="A766" s="1">
        <v>44806.541666666664</v>
      </c>
      <c r="B766">
        <v>482</v>
      </c>
      <c r="C766">
        <v>166</v>
      </c>
      <c r="D766">
        <v>664</v>
      </c>
      <c r="E766">
        <v>444</v>
      </c>
      <c r="F766">
        <v>1918</v>
      </c>
      <c r="G766">
        <v>2748</v>
      </c>
      <c r="H766">
        <v>7089</v>
      </c>
      <c r="I766">
        <v>9837</v>
      </c>
      <c r="J766">
        <v>57854.74</v>
      </c>
      <c r="K766">
        <f t="shared" si="83"/>
        <v>48017.74</v>
      </c>
      <c r="L766">
        <f t="shared" si="84"/>
        <v>5.8813398393819254</v>
      </c>
      <c r="M766">
        <f t="shared" si="81"/>
        <v>11129.4</v>
      </c>
      <c r="N766">
        <f t="shared" si="82"/>
        <v>59902.049999999996</v>
      </c>
      <c r="O766">
        <f t="shared" si="85"/>
        <v>71031.45</v>
      </c>
      <c r="P766">
        <f t="shared" si="87"/>
        <v>1131218.2599999986</v>
      </c>
      <c r="Q766">
        <f t="shared" si="86"/>
        <v>13176.71</v>
      </c>
    </row>
    <row r="767" spans="1:17" x14ac:dyDescent="0.25">
      <c r="A767" s="1">
        <v>44806.583333333336</v>
      </c>
      <c r="B767">
        <v>1121</v>
      </c>
      <c r="C767">
        <v>243</v>
      </c>
      <c r="D767">
        <v>1510</v>
      </c>
      <c r="E767">
        <v>253</v>
      </c>
      <c r="F767">
        <v>1277</v>
      </c>
      <c r="G767">
        <v>3030</v>
      </c>
      <c r="H767">
        <v>7094</v>
      </c>
      <c r="I767">
        <v>10124</v>
      </c>
      <c r="J767">
        <v>60180.39</v>
      </c>
      <c r="K767">
        <f t="shared" si="83"/>
        <v>50056.39</v>
      </c>
      <c r="L767">
        <f t="shared" si="84"/>
        <v>5.9443293164757014</v>
      </c>
      <c r="M767">
        <f t="shared" si="81"/>
        <v>12271.5</v>
      </c>
      <c r="N767">
        <f t="shared" si="82"/>
        <v>59944.299999999996</v>
      </c>
      <c r="O767">
        <f t="shared" si="85"/>
        <v>72215.799999999988</v>
      </c>
      <c r="P767">
        <f t="shared" si="87"/>
        <v>1143253.6699999985</v>
      </c>
      <c r="Q767">
        <f t="shared" si="86"/>
        <v>12035.409999999989</v>
      </c>
    </row>
    <row r="768" spans="1:17" x14ac:dyDescent="0.25">
      <c r="A768" s="1">
        <v>44806.625</v>
      </c>
      <c r="B768">
        <v>1354</v>
      </c>
      <c r="C768">
        <v>424</v>
      </c>
      <c r="D768">
        <v>1728</v>
      </c>
      <c r="E768">
        <v>135</v>
      </c>
      <c r="F768">
        <v>995</v>
      </c>
      <c r="G768">
        <v>3147</v>
      </c>
      <c r="H768">
        <v>6439</v>
      </c>
      <c r="I768">
        <v>9586</v>
      </c>
      <c r="J768">
        <v>61347.98</v>
      </c>
      <c r="K768">
        <f t="shared" si="83"/>
        <v>51761.98</v>
      </c>
      <c r="L768">
        <f t="shared" si="84"/>
        <v>6.3997475485082411</v>
      </c>
      <c r="M768">
        <f t="shared" si="81"/>
        <v>12745.349999999999</v>
      </c>
      <c r="N768">
        <f t="shared" si="82"/>
        <v>54409.549999999996</v>
      </c>
      <c r="O768">
        <f t="shared" si="85"/>
        <v>67154.899999999994</v>
      </c>
      <c r="P768">
        <f t="shared" si="87"/>
        <v>1149060.5899999985</v>
      </c>
      <c r="Q768">
        <f t="shared" si="86"/>
        <v>5806.919999999991</v>
      </c>
    </row>
    <row r="769" spans="1:17" x14ac:dyDescent="0.25">
      <c r="A769" s="1">
        <v>44806.666666666664</v>
      </c>
      <c r="B769">
        <v>1291</v>
      </c>
      <c r="C769">
        <v>355</v>
      </c>
      <c r="D769">
        <v>1968</v>
      </c>
      <c r="E769">
        <v>64</v>
      </c>
      <c r="F769">
        <v>1136</v>
      </c>
      <c r="G769">
        <v>3459</v>
      </c>
      <c r="H769">
        <v>5143</v>
      </c>
      <c r="I769">
        <v>8602</v>
      </c>
      <c r="J769">
        <v>61243.85</v>
      </c>
      <c r="K769">
        <f t="shared" si="83"/>
        <v>52641.85</v>
      </c>
      <c r="L769">
        <f t="shared" si="84"/>
        <v>7.1197221576377583</v>
      </c>
      <c r="M769">
        <f t="shared" si="81"/>
        <v>14008.949999999999</v>
      </c>
      <c r="N769">
        <f t="shared" si="82"/>
        <v>43458.35</v>
      </c>
      <c r="O769">
        <f t="shared" si="85"/>
        <v>57467.299999999996</v>
      </c>
      <c r="P769">
        <f t="shared" si="87"/>
        <v>1145284.0399999984</v>
      </c>
      <c r="Q769">
        <f t="shared" si="86"/>
        <v>-3776.5500000000029</v>
      </c>
    </row>
    <row r="770" spans="1:17" x14ac:dyDescent="0.25">
      <c r="A770" s="1">
        <v>44806.708333333336</v>
      </c>
      <c r="B770">
        <v>1393</v>
      </c>
      <c r="C770">
        <v>307</v>
      </c>
      <c r="D770">
        <v>2537</v>
      </c>
      <c r="E770">
        <v>33</v>
      </c>
      <c r="F770">
        <v>1822</v>
      </c>
      <c r="G770">
        <v>4666</v>
      </c>
      <c r="H770">
        <v>4592</v>
      </c>
      <c r="I770">
        <v>9258</v>
      </c>
      <c r="J770">
        <v>61100.4</v>
      </c>
      <c r="K770">
        <f t="shared" si="83"/>
        <v>51842.400000000001</v>
      </c>
      <c r="L770">
        <f t="shared" si="84"/>
        <v>6.5997407647440056</v>
      </c>
      <c r="M770">
        <f t="shared" ref="M770:M833" si="88">$T$3*G770</f>
        <v>18897.3</v>
      </c>
      <c r="N770">
        <f t="shared" ref="N770:N833" si="89">$T$4*H770</f>
        <v>38802.399999999994</v>
      </c>
      <c r="O770">
        <f t="shared" si="85"/>
        <v>57699.7</v>
      </c>
      <c r="P770">
        <f t="shared" si="87"/>
        <v>1141883.3399999985</v>
      </c>
      <c r="Q770">
        <f t="shared" si="86"/>
        <v>-3400.7000000000044</v>
      </c>
    </row>
    <row r="771" spans="1:17" x14ac:dyDescent="0.25">
      <c r="A771" s="1">
        <v>44806.75</v>
      </c>
      <c r="B771">
        <v>1520</v>
      </c>
      <c r="C771">
        <v>151</v>
      </c>
      <c r="D771">
        <v>3280</v>
      </c>
      <c r="E771">
        <v>48</v>
      </c>
      <c r="F771">
        <v>2625</v>
      </c>
      <c r="G771">
        <v>6057</v>
      </c>
      <c r="H771">
        <v>4462</v>
      </c>
      <c r="I771">
        <v>10519</v>
      </c>
      <c r="J771">
        <v>60992.79</v>
      </c>
      <c r="K771">
        <f t="shared" ref="K771:K834" si="90">J771-I771</f>
        <v>50473.79</v>
      </c>
      <c r="L771">
        <f t="shared" ref="L771:L834" si="91">J771/I771</f>
        <v>5.7983448997052953</v>
      </c>
      <c r="M771">
        <f t="shared" si="88"/>
        <v>24530.85</v>
      </c>
      <c r="N771">
        <f t="shared" si="89"/>
        <v>37703.899999999994</v>
      </c>
      <c r="O771">
        <f t="shared" ref="O771:O834" si="92">SUM(M771:N771)</f>
        <v>62234.749999999993</v>
      </c>
      <c r="P771">
        <f t="shared" si="87"/>
        <v>1143125.2999999984</v>
      </c>
      <c r="Q771">
        <f t="shared" ref="Q771:Q834" si="93">O771-J771</f>
        <v>1241.9599999999919</v>
      </c>
    </row>
    <row r="772" spans="1:17" x14ac:dyDescent="0.25">
      <c r="A772" s="1">
        <v>44806.791666666664</v>
      </c>
      <c r="B772">
        <v>1715</v>
      </c>
      <c r="C772">
        <v>157</v>
      </c>
      <c r="D772">
        <v>3629</v>
      </c>
      <c r="E772">
        <v>99</v>
      </c>
      <c r="F772">
        <v>3511</v>
      </c>
      <c r="G772">
        <v>7297</v>
      </c>
      <c r="H772">
        <v>2748</v>
      </c>
      <c r="I772">
        <v>10045</v>
      </c>
      <c r="J772">
        <v>59726.25</v>
      </c>
      <c r="K772">
        <f t="shared" si="90"/>
        <v>49681.25</v>
      </c>
      <c r="L772">
        <f t="shared" si="91"/>
        <v>5.9458685913389751</v>
      </c>
      <c r="M772">
        <f t="shared" si="88"/>
        <v>29552.85</v>
      </c>
      <c r="N772">
        <f t="shared" si="89"/>
        <v>23220.6</v>
      </c>
      <c r="O772">
        <f t="shared" si="92"/>
        <v>52773.45</v>
      </c>
      <c r="P772">
        <f t="shared" ref="P772:P835" si="94">O772-J772+P771</f>
        <v>1136172.4999999984</v>
      </c>
      <c r="Q772">
        <f t="shared" si="93"/>
        <v>-6952.8000000000029</v>
      </c>
    </row>
    <row r="773" spans="1:17" x14ac:dyDescent="0.25">
      <c r="A773" s="1">
        <v>44806.833333333336</v>
      </c>
      <c r="B773">
        <v>1529</v>
      </c>
      <c r="C773">
        <v>136</v>
      </c>
      <c r="D773">
        <v>3307</v>
      </c>
      <c r="E773">
        <v>400</v>
      </c>
      <c r="F773">
        <v>3712</v>
      </c>
      <c r="G773">
        <v>7154</v>
      </c>
      <c r="H773">
        <v>523</v>
      </c>
      <c r="I773">
        <v>7677</v>
      </c>
      <c r="J773">
        <v>57759.47</v>
      </c>
      <c r="K773">
        <f t="shared" si="90"/>
        <v>50082.47</v>
      </c>
      <c r="L773">
        <f t="shared" si="91"/>
        <v>7.523703269506318</v>
      </c>
      <c r="M773">
        <f t="shared" si="88"/>
        <v>28973.699999999997</v>
      </c>
      <c r="N773">
        <f t="shared" si="89"/>
        <v>4419.3499999999995</v>
      </c>
      <c r="O773">
        <f t="shared" si="92"/>
        <v>33393.049999999996</v>
      </c>
      <c r="P773">
        <f t="shared" si="94"/>
        <v>1111806.0799999984</v>
      </c>
      <c r="Q773">
        <f t="shared" si="93"/>
        <v>-24366.420000000006</v>
      </c>
    </row>
    <row r="774" spans="1:17" x14ac:dyDescent="0.25">
      <c r="A774" s="1">
        <v>44806.875</v>
      </c>
      <c r="B774">
        <v>885</v>
      </c>
      <c r="C774">
        <v>148</v>
      </c>
      <c r="D774">
        <v>2267</v>
      </c>
      <c r="E774">
        <v>886</v>
      </c>
      <c r="F774">
        <v>4498</v>
      </c>
      <c r="G774">
        <v>6913</v>
      </c>
      <c r="H774">
        <v>5</v>
      </c>
      <c r="I774">
        <v>6918</v>
      </c>
      <c r="J774">
        <v>56370.25</v>
      </c>
      <c r="K774">
        <f t="shared" si="90"/>
        <v>49452.25</v>
      </c>
      <c r="L774">
        <f t="shared" si="91"/>
        <v>8.1483448973691814</v>
      </c>
      <c r="M774">
        <f t="shared" si="88"/>
        <v>27997.649999999998</v>
      </c>
      <c r="N774">
        <f t="shared" si="89"/>
        <v>42.25</v>
      </c>
      <c r="O774">
        <f t="shared" si="92"/>
        <v>28039.899999999998</v>
      </c>
      <c r="P774">
        <f t="shared" si="94"/>
        <v>1083475.7299999984</v>
      </c>
      <c r="Q774">
        <f t="shared" si="93"/>
        <v>-28330.350000000002</v>
      </c>
    </row>
    <row r="775" spans="1:17" x14ac:dyDescent="0.25">
      <c r="A775" s="1">
        <v>44806.916666666664</v>
      </c>
      <c r="B775">
        <v>822</v>
      </c>
      <c r="C775">
        <v>261</v>
      </c>
      <c r="D775">
        <v>2145</v>
      </c>
      <c r="E775">
        <v>1286</v>
      </c>
      <c r="F775">
        <v>4845</v>
      </c>
      <c r="G775">
        <v>7252</v>
      </c>
      <c r="H775">
        <v>0</v>
      </c>
      <c r="I775">
        <v>7252</v>
      </c>
      <c r="J775">
        <v>54317.34</v>
      </c>
      <c r="K775">
        <f t="shared" si="90"/>
        <v>47065.34</v>
      </c>
      <c r="L775">
        <f t="shared" si="91"/>
        <v>7.4899806949806944</v>
      </c>
      <c r="M775">
        <f t="shared" si="88"/>
        <v>29370.6</v>
      </c>
      <c r="N775">
        <f t="shared" si="89"/>
        <v>0</v>
      </c>
      <c r="O775">
        <f t="shared" si="92"/>
        <v>29370.6</v>
      </c>
      <c r="P775">
        <f t="shared" si="94"/>
        <v>1058528.9899999984</v>
      </c>
      <c r="Q775">
        <f t="shared" si="93"/>
        <v>-24946.739999999998</v>
      </c>
    </row>
    <row r="776" spans="1:17" x14ac:dyDescent="0.25">
      <c r="A776" s="1">
        <v>44806.958333333336</v>
      </c>
      <c r="B776">
        <v>785</v>
      </c>
      <c r="C776">
        <v>376</v>
      </c>
      <c r="D776">
        <v>1979</v>
      </c>
      <c r="E776">
        <v>1274</v>
      </c>
      <c r="F776">
        <v>5010</v>
      </c>
      <c r="G776">
        <v>7365</v>
      </c>
      <c r="H776">
        <v>0</v>
      </c>
      <c r="I776">
        <v>7365</v>
      </c>
      <c r="J776">
        <v>51779.55</v>
      </c>
      <c r="K776">
        <f t="shared" si="90"/>
        <v>44414.55</v>
      </c>
      <c r="L776">
        <f t="shared" si="91"/>
        <v>7.0304887983706728</v>
      </c>
      <c r="M776">
        <f t="shared" si="88"/>
        <v>29828.25</v>
      </c>
      <c r="N776">
        <f t="shared" si="89"/>
        <v>0</v>
      </c>
      <c r="O776">
        <f t="shared" si="92"/>
        <v>29828.25</v>
      </c>
      <c r="P776">
        <f t="shared" si="94"/>
        <v>1036577.6899999983</v>
      </c>
      <c r="Q776">
        <f t="shared" si="93"/>
        <v>-21951.300000000003</v>
      </c>
    </row>
    <row r="777" spans="1:17" x14ac:dyDescent="0.25">
      <c r="A777" s="1">
        <v>44807</v>
      </c>
      <c r="B777">
        <v>638</v>
      </c>
      <c r="C777">
        <v>563</v>
      </c>
      <c r="D777">
        <v>1728</v>
      </c>
      <c r="E777">
        <v>1207</v>
      </c>
      <c r="F777">
        <v>5349</v>
      </c>
      <c r="G777">
        <v>7641</v>
      </c>
      <c r="H777">
        <v>0</v>
      </c>
      <c r="I777">
        <v>7641</v>
      </c>
      <c r="J777">
        <v>48831.78</v>
      </c>
      <c r="K777">
        <f t="shared" si="90"/>
        <v>41190.78</v>
      </c>
      <c r="L777">
        <f t="shared" si="91"/>
        <v>6.390757754220652</v>
      </c>
      <c r="M777">
        <f t="shared" si="88"/>
        <v>30946.05</v>
      </c>
      <c r="N777">
        <f t="shared" si="89"/>
        <v>0</v>
      </c>
      <c r="O777">
        <f t="shared" si="92"/>
        <v>30946.05</v>
      </c>
      <c r="P777">
        <f t="shared" si="94"/>
        <v>1018691.9599999983</v>
      </c>
      <c r="Q777">
        <f t="shared" si="93"/>
        <v>-17885.73</v>
      </c>
    </row>
    <row r="778" spans="1:17" x14ac:dyDescent="0.25">
      <c r="A778" s="1">
        <v>44807.041666666664</v>
      </c>
      <c r="B778">
        <v>373</v>
      </c>
      <c r="C778">
        <v>625</v>
      </c>
      <c r="D778">
        <v>1270</v>
      </c>
      <c r="E778">
        <v>982</v>
      </c>
      <c r="F778">
        <v>4455</v>
      </c>
      <c r="G778">
        <v>6349</v>
      </c>
      <c r="H778">
        <v>0</v>
      </c>
      <c r="I778">
        <v>6349</v>
      </c>
      <c r="J778">
        <v>46219.97</v>
      </c>
      <c r="K778">
        <f t="shared" si="90"/>
        <v>39870.97</v>
      </c>
      <c r="L778">
        <f t="shared" si="91"/>
        <v>7.2798818711608133</v>
      </c>
      <c r="M778">
        <f t="shared" si="88"/>
        <v>25713.449999999997</v>
      </c>
      <c r="N778">
        <f t="shared" si="89"/>
        <v>0</v>
      </c>
      <c r="O778">
        <f t="shared" si="92"/>
        <v>25713.449999999997</v>
      </c>
      <c r="P778">
        <f t="shared" si="94"/>
        <v>998185.43999999831</v>
      </c>
      <c r="Q778">
        <f t="shared" si="93"/>
        <v>-20506.520000000004</v>
      </c>
    </row>
    <row r="779" spans="1:17" x14ac:dyDescent="0.25">
      <c r="A779" s="1">
        <v>44807.083333333336</v>
      </c>
      <c r="B779">
        <v>281</v>
      </c>
      <c r="C779">
        <v>485</v>
      </c>
      <c r="D779">
        <v>943</v>
      </c>
      <c r="E779">
        <v>733</v>
      </c>
      <c r="F779">
        <v>3510</v>
      </c>
      <c r="G779">
        <v>4939</v>
      </c>
      <c r="H779">
        <v>0</v>
      </c>
      <c r="I779">
        <v>4939</v>
      </c>
      <c r="J779">
        <v>44270.51</v>
      </c>
      <c r="K779">
        <f t="shared" si="90"/>
        <v>39331.51</v>
      </c>
      <c r="L779">
        <f t="shared" si="91"/>
        <v>8.9634561652156304</v>
      </c>
      <c r="M779">
        <f t="shared" si="88"/>
        <v>20002.95</v>
      </c>
      <c r="N779">
        <f t="shared" si="89"/>
        <v>0</v>
      </c>
      <c r="O779">
        <f t="shared" si="92"/>
        <v>20002.95</v>
      </c>
      <c r="P779">
        <f t="shared" si="94"/>
        <v>973917.87999999826</v>
      </c>
      <c r="Q779">
        <f t="shared" si="93"/>
        <v>-24267.56</v>
      </c>
    </row>
    <row r="780" spans="1:17" x14ac:dyDescent="0.25">
      <c r="A780" s="1">
        <v>44807.125</v>
      </c>
      <c r="B780">
        <v>190</v>
      </c>
      <c r="C780">
        <v>399</v>
      </c>
      <c r="D780">
        <v>724</v>
      </c>
      <c r="E780">
        <v>1127</v>
      </c>
      <c r="F780">
        <v>3317</v>
      </c>
      <c r="G780">
        <v>4440</v>
      </c>
      <c r="H780">
        <v>0</v>
      </c>
      <c r="I780">
        <v>4440</v>
      </c>
      <c r="J780">
        <v>42744.56</v>
      </c>
      <c r="K780">
        <f t="shared" si="90"/>
        <v>38304.559999999998</v>
      </c>
      <c r="L780">
        <f t="shared" si="91"/>
        <v>9.6271531531531522</v>
      </c>
      <c r="M780">
        <f t="shared" si="88"/>
        <v>17982</v>
      </c>
      <c r="N780">
        <f t="shared" si="89"/>
        <v>0</v>
      </c>
      <c r="O780">
        <f t="shared" si="92"/>
        <v>17982</v>
      </c>
      <c r="P780">
        <f t="shared" si="94"/>
        <v>949155.3199999982</v>
      </c>
      <c r="Q780">
        <f t="shared" si="93"/>
        <v>-24762.559999999998</v>
      </c>
    </row>
    <row r="781" spans="1:17" x14ac:dyDescent="0.25">
      <c r="A781" s="1">
        <v>44807.166666666664</v>
      </c>
      <c r="B781">
        <v>101</v>
      </c>
      <c r="C781">
        <v>394</v>
      </c>
      <c r="D781">
        <v>504</v>
      </c>
      <c r="E781">
        <v>1075</v>
      </c>
      <c r="F781">
        <v>2572</v>
      </c>
      <c r="G781">
        <v>3470</v>
      </c>
      <c r="H781">
        <v>0</v>
      </c>
      <c r="I781">
        <v>3470</v>
      </c>
      <c r="J781">
        <v>41806.589999999997</v>
      </c>
      <c r="K781">
        <f t="shared" si="90"/>
        <v>38336.589999999997</v>
      </c>
      <c r="L781">
        <f t="shared" si="91"/>
        <v>12.048008645533141</v>
      </c>
      <c r="M781">
        <f t="shared" si="88"/>
        <v>14053.5</v>
      </c>
      <c r="N781">
        <f t="shared" si="89"/>
        <v>0</v>
      </c>
      <c r="O781">
        <f t="shared" si="92"/>
        <v>14053.5</v>
      </c>
      <c r="P781">
        <f t="shared" si="94"/>
        <v>921402.22999999824</v>
      </c>
      <c r="Q781">
        <f t="shared" si="93"/>
        <v>-27753.089999999997</v>
      </c>
    </row>
    <row r="782" spans="1:17" x14ac:dyDescent="0.25">
      <c r="A782" s="1">
        <v>44807.208333333336</v>
      </c>
      <c r="B782">
        <v>84</v>
      </c>
      <c r="C782">
        <v>305</v>
      </c>
      <c r="D782">
        <v>334</v>
      </c>
      <c r="E782">
        <v>850</v>
      </c>
      <c r="F782">
        <v>1777</v>
      </c>
      <c r="G782">
        <v>2416</v>
      </c>
      <c r="H782">
        <v>0</v>
      </c>
      <c r="I782">
        <v>2416</v>
      </c>
      <c r="J782">
        <v>41419.86</v>
      </c>
      <c r="K782">
        <f t="shared" si="90"/>
        <v>39003.86</v>
      </c>
      <c r="L782">
        <f t="shared" si="91"/>
        <v>17.143981788079472</v>
      </c>
      <c r="M782">
        <f t="shared" si="88"/>
        <v>9784.7999999999993</v>
      </c>
      <c r="N782">
        <f t="shared" si="89"/>
        <v>0</v>
      </c>
      <c r="O782">
        <f t="shared" si="92"/>
        <v>9784.7999999999993</v>
      </c>
      <c r="P782">
        <f t="shared" si="94"/>
        <v>889767.16999999818</v>
      </c>
      <c r="Q782">
        <f t="shared" si="93"/>
        <v>-31635.06</v>
      </c>
    </row>
    <row r="783" spans="1:17" x14ac:dyDescent="0.25">
      <c r="A783" s="1">
        <v>44807.25</v>
      </c>
      <c r="B783">
        <v>128</v>
      </c>
      <c r="C783">
        <v>203</v>
      </c>
      <c r="D783">
        <v>336</v>
      </c>
      <c r="E783">
        <v>938</v>
      </c>
      <c r="F783">
        <v>1539</v>
      </c>
      <c r="G783">
        <v>2078</v>
      </c>
      <c r="H783">
        <v>0</v>
      </c>
      <c r="I783">
        <v>2078</v>
      </c>
      <c r="J783">
        <v>41223.949999999997</v>
      </c>
      <c r="K783">
        <f t="shared" si="90"/>
        <v>39145.949999999997</v>
      </c>
      <c r="L783">
        <f t="shared" si="91"/>
        <v>19.838282001924927</v>
      </c>
      <c r="M783">
        <f t="shared" si="88"/>
        <v>8415.9</v>
      </c>
      <c r="N783">
        <f t="shared" si="89"/>
        <v>0</v>
      </c>
      <c r="O783">
        <f t="shared" si="92"/>
        <v>8415.9</v>
      </c>
      <c r="P783">
        <f t="shared" si="94"/>
        <v>856959.11999999813</v>
      </c>
      <c r="Q783">
        <f t="shared" si="93"/>
        <v>-32808.049999999996</v>
      </c>
    </row>
    <row r="784" spans="1:17" x14ac:dyDescent="0.25">
      <c r="A784" s="1">
        <v>44807.291666666664</v>
      </c>
      <c r="B784">
        <v>282</v>
      </c>
      <c r="C784">
        <v>122</v>
      </c>
      <c r="D784">
        <v>445</v>
      </c>
      <c r="E784">
        <v>989</v>
      </c>
      <c r="F784">
        <v>1556</v>
      </c>
      <c r="G784">
        <v>2123</v>
      </c>
      <c r="H784">
        <v>0</v>
      </c>
      <c r="I784">
        <v>2123</v>
      </c>
      <c r="J784">
        <v>41542.870000000003</v>
      </c>
      <c r="K784">
        <f t="shared" si="90"/>
        <v>39419.870000000003</v>
      </c>
      <c r="L784">
        <f t="shared" si="91"/>
        <v>19.568002826189357</v>
      </c>
      <c r="M784">
        <f t="shared" si="88"/>
        <v>8598.15</v>
      </c>
      <c r="N784">
        <f t="shared" si="89"/>
        <v>0</v>
      </c>
      <c r="O784">
        <f t="shared" si="92"/>
        <v>8598.15</v>
      </c>
      <c r="P784">
        <f t="shared" si="94"/>
        <v>824014.39999999816</v>
      </c>
      <c r="Q784">
        <f t="shared" si="93"/>
        <v>-32944.720000000001</v>
      </c>
    </row>
    <row r="785" spans="1:17" x14ac:dyDescent="0.25">
      <c r="A785" s="1">
        <v>44807.333333333336</v>
      </c>
      <c r="B785">
        <v>339</v>
      </c>
      <c r="C785">
        <v>90</v>
      </c>
      <c r="D785">
        <v>494</v>
      </c>
      <c r="E785">
        <v>684</v>
      </c>
      <c r="F785">
        <v>1389</v>
      </c>
      <c r="G785">
        <v>1973</v>
      </c>
      <c r="H785">
        <v>239</v>
      </c>
      <c r="I785">
        <v>2212</v>
      </c>
      <c r="J785">
        <v>42002.400000000001</v>
      </c>
      <c r="K785">
        <f t="shared" si="90"/>
        <v>39790.400000000001</v>
      </c>
      <c r="L785">
        <f t="shared" si="91"/>
        <v>18.988426763110308</v>
      </c>
      <c r="M785">
        <f t="shared" si="88"/>
        <v>7990.65</v>
      </c>
      <c r="N785">
        <f t="shared" si="89"/>
        <v>2019.5499999999997</v>
      </c>
      <c r="O785">
        <f t="shared" si="92"/>
        <v>10010.199999999999</v>
      </c>
      <c r="P785">
        <f t="shared" si="94"/>
        <v>792022.19999999821</v>
      </c>
      <c r="Q785">
        <f t="shared" si="93"/>
        <v>-31992.200000000004</v>
      </c>
    </row>
    <row r="786" spans="1:17" x14ac:dyDescent="0.25">
      <c r="A786" s="1">
        <v>44807.375</v>
      </c>
      <c r="B786">
        <v>236</v>
      </c>
      <c r="C786">
        <v>89</v>
      </c>
      <c r="D786">
        <v>341</v>
      </c>
      <c r="E786">
        <v>1306</v>
      </c>
      <c r="F786">
        <v>1806</v>
      </c>
      <c r="G786">
        <v>2236</v>
      </c>
      <c r="H786">
        <v>2390</v>
      </c>
      <c r="I786">
        <v>4626</v>
      </c>
      <c r="J786">
        <v>44343.68</v>
      </c>
      <c r="K786">
        <f t="shared" si="90"/>
        <v>39717.68</v>
      </c>
      <c r="L786">
        <f t="shared" si="91"/>
        <v>9.5857501080847385</v>
      </c>
      <c r="M786">
        <f t="shared" si="88"/>
        <v>9055.7999999999993</v>
      </c>
      <c r="N786">
        <f t="shared" si="89"/>
        <v>20195.5</v>
      </c>
      <c r="O786">
        <f t="shared" si="92"/>
        <v>29251.3</v>
      </c>
      <c r="P786">
        <f t="shared" si="94"/>
        <v>776929.8199999982</v>
      </c>
      <c r="Q786">
        <f t="shared" si="93"/>
        <v>-15092.380000000001</v>
      </c>
    </row>
    <row r="787" spans="1:17" x14ac:dyDescent="0.25">
      <c r="A787" s="1">
        <v>44807.416666666664</v>
      </c>
      <c r="B787">
        <v>49</v>
      </c>
      <c r="C787">
        <v>52</v>
      </c>
      <c r="D787">
        <v>78</v>
      </c>
      <c r="E787">
        <v>1411</v>
      </c>
      <c r="F787">
        <v>1604</v>
      </c>
      <c r="G787">
        <v>1733</v>
      </c>
      <c r="H787">
        <v>4899</v>
      </c>
      <c r="I787">
        <v>6632</v>
      </c>
      <c r="J787">
        <v>47424.94</v>
      </c>
      <c r="K787">
        <f t="shared" si="90"/>
        <v>40792.94</v>
      </c>
      <c r="L787">
        <f t="shared" si="91"/>
        <v>7.1509258142340171</v>
      </c>
      <c r="M787">
        <f t="shared" si="88"/>
        <v>7018.65</v>
      </c>
      <c r="N787">
        <f t="shared" si="89"/>
        <v>41396.549999999996</v>
      </c>
      <c r="O787">
        <f t="shared" si="92"/>
        <v>48415.199999999997</v>
      </c>
      <c r="P787">
        <f t="shared" si="94"/>
        <v>777920.07999999821</v>
      </c>
      <c r="Q787">
        <f t="shared" si="93"/>
        <v>990.25999999999476</v>
      </c>
    </row>
    <row r="788" spans="1:17" x14ac:dyDescent="0.25">
      <c r="A788" s="1">
        <v>44807.458333333336</v>
      </c>
      <c r="B788">
        <v>257</v>
      </c>
      <c r="C788">
        <v>57</v>
      </c>
      <c r="D788">
        <v>313</v>
      </c>
      <c r="E788">
        <v>1398</v>
      </c>
      <c r="F788">
        <v>1558</v>
      </c>
      <c r="G788">
        <v>1928</v>
      </c>
      <c r="H788">
        <v>6324</v>
      </c>
      <c r="I788">
        <v>8252</v>
      </c>
      <c r="J788">
        <v>51173.69</v>
      </c>
      <c r="K788">
        <f t="shared" si="90"/>
        <v>42921.69</v>
      </c>
      <c r="L788">
        <f t="shared" si="91"/>
        <v>6.2013681531749878</v>
      </c>
      <c r="M788">
        <f t="shared" si="88"/>
        <v>7808.4</v>
      </c>
      <c r="N788">
        <f t="shared" si="89"/>
        <v>53437.799999999996</v>
      </c>
      <c r="O788">
        <f t="shared" si="92"/>
        <v>61246.2</v>
      </c>
      <c r="P788">
        <f t="shared" si="94"/>
        <v>787992.58999999822</v>
      </c>
      <c r="Q788">
        <f t="shared" si="93"/>
        <v>10072.509999999995</v>
      </c>
    </row>
    <row r="789" spans="1:17" x14ac:dyDescent="0.25">
      <c r="A789" s="1">
        <v>44807.5</v>
      </c>
      <c r="B789">
        <v>209</v>
      </c>
      <c r="C789">
        <v>78</v>
      </c>
      <c r="D789">
        <v>373</v>
      </c>
      <c r="E789">
        <v>1286</v>
      </c>
      <c r="F789">
        <v>1622</v>
      </c>
      <c r="G789">
        <v>2072</v>
      </c>
      <c r="H789">
        <v>7857</v>
      </c>
      <c r="I789">
        <v>9929</v>
      </c>
      <c r="J789">
        <v>54690.14</v>
      </c>
      <c r="K789">
        <f t="shared" si="90"/>
        <v>44761.14</v>
      </c>
      <c r="L789">
        <f t="shared" si="91"/>
        <v>5.508121663813073</v>
      </c>
      <c r="M789">
        <f t="shared" si="88"/>
        <v>8391.6</v>
      </c>
      <c r="N789">
        <f t="shared" si="89"/>
        <v>66391.649999999994</v>
      </c>
      <c r="O789">
        <f t="shared" si="92"/>
        <v>74783.25</v>
      </c>
      <c r="P789">
        <f t="shared" si="94"/>
        <v>808085.69999999821</v>
      </c>
      <c r="Q789">
        <f t="shared" si="93"/>
        <v>20093.11</v>
      </c>
    </row>
    <row r="790" spans="1:17" x14ac:dyDescent="0.25">
      <c r="A790" s="1">
        <v>44807.541666666664</v>
      </c>
      <c r="B790">
        <v>481</v>
      </c>
      <c r="C790">
        <v>92</v>
      </c>
      <c r="D790">
        <v>847</v>
      </c>
      <c r="E790">
        <v>863</v>
      </c>
      <c r="F790">
        <v>1248</v>
      </c>
      <c r="G790">
        <v>2187</v>
      </c>
      <c r="H790">
        <v>7820</v>
      </c>
      <c r="I790">
        <v>10007</v>
      </c>
      <c r="J790">
        <v>57385.32</v>
      </c>
      <c r="K790">
        <f t="shared" si="90"/>
        <v>47378.32</v>
      </c>
      <c r="L790">
        <f t="shared" si="91"/>
        <v>5.7345178375137404</v>
      </c>
      <c r="M790">
        <f t="shared" si="88"/>
        <v>8857.35</v>
      </c>
      <c r="N790">
        <f t="shared" si="89"/>
        <v>66079</v>
      </c>
      <c r="O790">
        <f t="shared" si="92"/>
        <v>74936.350000000006</v>
      </c>
      <c r="P790">
        <f t="shared" si="94"/>
        <v>825636.72999999824</v>
      </c>
      <c r="Q790">
        <f t="shared" si="93"/>
        <v>17551.030000000006</v>
      </c>
    </row>
    <row r="791" spans="1:17" x14ac:dyDescent="0.25">
      <c r="A791" s="1">
        <v>44807.583333333336</v>
      </c>
      <c r="B791">
        <v>670</v>
      </c>
      <c r="C791">
        <v>182</v>
      </c>
      <c r="D791">
        <v>1180</v>
      </c>
      <c r="E791">
        <v>594</v>
      </c>
      <c r="F791">
        <v>1475</v>
      </c>
      <c r="G791">
        <v>2836</v>
      </c>
      <c r="H791">
        <v>7750</v>
      </c>
      <c r="I791">
        <v>10586</v>
      </c>
      <c r="J791">
        <v>59419.199999999997</v>
      </c>
      <c r="K791">
        <f t="shared" si="90"/>
        <v>48833.2</v>
      </c>
      <c r="L791">
        <f t="shared" si="91"/>
        <v>5.6129982996410348</v>
      </c>
      <c r="M791">
        <f t="shared" si="88"/>
        <v>11485.8</v>
      </c>
      <c r="N791">
        <f t="shared" si="89"/>
        <v>65487.499999999993</v>
      </c>
      <c r="O791">
        <f t="shared" si="92"/>
        <v>76973.299999999988</v>
      </c>
      <c r="P791">
        <f t="shared" si="94"/>
        <v>843190.82999999821</v>
      </c>
      <c r="Q791">
        <f t="shared" si="93"/>
        <v>17554.099999999991</v>
      </c>
    </row>
    <row r="792" spans="1:17" x14ac:dyDescent="0.25">
      <c r="A792" s="1">
        <v>44807.625</v>
      </c>
      <c r="B792">
        <v>757</v>
      </c>
      <c r="C792">
        <v>93</v>
      </c>
      <c r="D792">
        <v>1221</v>
      </c>
      <c r="E792">
        <v>651</v>
      </c>
      <c r="F792">
        <v>2157</v>
      </c>
      <c r="G792">
        <v>3471</v>
      </c>
      <c r="H792">
        <v>7406</v>
      </c>
      <c r="I792">
        <v>10877</v>
      </c>
      <c r="J792">
        <v>60242.42</v>
      </c>
      <c r="K792">
        <f t="shared" si="90"/>
        <v>49365.42</v>
      </c>
      <c r="L792">
        <f t="shared" si="91"/>
        <v>5.5385142962213845</v>
      </c>
      <c r="M792">
        <f t="shared" si="88"/>
        <v>14057.55</v>
      </c>
      <c r="N792">
        <f t="shared" si="89"/>
        <v>62580.7</v>
      </c>
      <c r="O792">
        <f t="shared" si="92"/>
        <v>76638.25</v>
      </c>
      <c r="P792">
        <f t="shared" si="94"/>
        <v>859586.65999999817</v>
      </c>
      <c r="Q792">
        <f t="shared" si="93"/>
        <v>16395.830000000002</v>
      </c>
    </row>
    <row r="793" spans="1:17" x14ac:dyDescent="0.25">
      <c r="A793" s="1">
        <v>44807.666666666664</v>
      </c>
      <c r="B793">
        <v>648</v>
      </c>
      <c r="C793">
        <v>63</v>
      </c>
      <c r="D793">
        <v>1130</v>
      </c>
      <c r="E793">
        <v>573</v>
      </c>
      <c r="F793">
        <v>2621</v>
      </c>
      <c r="G793">
        <v>3814</v>
      </c>
      <c r="H793">
        <v>6874</v>
      </c>
      <c r="I793">
        <v>10688</v>
      </c>
      <c r="J793">
        <v>60453.59</v>
      </c>
      <c r="K793">
        <f t="shared" si="90"/>
        <v>49765.59</v>
      </c>
      <c r="L793">
        <f t="shared" si="91"/>
        <v>5.6562116392215565</v>
      </c>
      <c r="M793">
        <f t="shared" si="88"/>
        <v>15446.699999999999</v>
      </c>
      <c r="N793">
        <f t="shared" si="89"/>
        <v>58085.299999999996</v>
      </c>
      <c r="O793">
        <f t="shared" si="92"/>
        <v>73532</v>
      </c>
      <c r="P793">
        <f t="shared" si="94"/>
        <v>872665.0699999982</v>
      </c>
      <c r="Q793">
        <f t="shared" si="93"/>
        <v>13078.410000000003</v>
      </c>
    </row>
    <row r="794" spans="1:17" x14ac:dyDescent="0.25">
      <c r="A794" s="1">
        <v>44807.708333333336</v>
      </c>
      <c r="B794">
        <v>752</v>
      </c>
      <c r="C794">
        <v>84</v>
      </c>
      <c r="D794">
        <v>1456</v>
      </c>
      <c r="E794">
        <v>416</v>
      </c>
      <c r="F794">
        <v>2482</v>
      </c>
      <c r="G794">
        <v>4022</v>
      </c>
      <c r="H794">
        <v>6210</v>
      </c>
      <c r="I794">
        <v>10232</v>
      </c>
      <c r="J794">
        <v>59955.37</v>
      </c>
      <c r="K794">
        <f t="shared" si="90"/>
        <v>49723.37</v>
      </c>
      <c r="L794">
        <f t="shared" si="91"/>
        <v>5.8595944096950747</v>
      </c>
      <c r="M794">
        <f t="shared" si="88"/>
        <v>16289.099999999999</v>
      </c>
      <c r="N794">
        <f t="shared" si="89"/>
        <v>52474.499999999993</v>
      </c>
      <c r="O794">
        <f t="shared" si="92"/>
        <v>68763.599999999991</v>
      </c>
      <c r="P794">
        <f t="shared" si="94"/>
        <v>881473.29999999818</v>
      </c>
      <c r="Q794">
        <f t="shared" si="93"/>
        <v>8808.2299999999886</v>
      </c>
    </row>
    <row r="795" spans="1:17" x14ac:dyDescent="0.25">
      <c r="A795" s="1">
        <v>44807.75</v>
      </c>
      <c r="B795">
        <v>822</v>
      </c>
      <c r="C795">
        <v>117</v>
      </c>
      <c r="D795">
        <v>1718</v>
      </c>
      <c r="E795">
        <v>370</v>
      </c>
      <c r="F795">
        <v>2428</v>
      </c>
      <c r="G795">
        <v>4264</v>
      </c>
      <c r="H795">
        <v>5080</v>
      </c>
      <c r="I795">
        <v>9344</v>
      </c>
      <c r="J795">
        <v>58229.32</v>
      </c>
      <c r="K795">
        <f t="shared" si="90"/>
        <v>48885.32</v>
      </c>
      <c r="L795">
        <f t="shared" si="91"/>
        <v>6.2317337328767124</v>
      </c>
      <c r="M795">
        <f t="shared" si="88"/>
        <v>17269.2</v>
      </c>
      <c r="N795">
        <f t="shared" si="89"/>
        <v>42926</v>
      </c>
      <c r="O795">
        <f t="shared" si="92"/>
        <v>60195.199999999997</v>
      </c>
      <c r="P795">
        <f t="shared" si="94"/>
        <v>883439.17999999819</v>
      </c>
      <c r="Q795">
        <f t="shared" si="93"/>
        <v>1965.8799999999974</v>
      </c>
    </row>
    <row r="796" spans="1:17" x14ac:dyDescent="0.25">
      <c r="A796" s="1">
        <v>44807.791666666664</v>
      </c>
      <c r="B796">
        <v>727</v>
      </c>
      <c r="C796">
        <v>85</v>
      </c>
      <c r="D796">
        <v>1216</v>
      </c>
      <c r="E796">
        <v>614</v>
      </c>
      <c r="F796">
        <v>2905</v>
      </c>
      <c r="G796">
        <v>4205</v>
      </c>
      <c r="H796">
        <v>3255</v>
      </c>
      <c r="I796">
        <v>7460</v>
      </c>
      <c r="J796">
        <v>55935.96</v>
      </c>
      <c r="K796">
        <f t="shared" si="90"/>
        <v>48475.96</v>
      </c>
      <c r="L796">
        <f t="shared" si="91"/>
        <v>7.4981179624664875</v>
      </c>
      <c r="M796">
        <f t="shared" si="88"/>
        <v>17030.25</v>
      </c>
      <c r="N796">
        <f t="shared" si="89"/>
        <v>27504.749999999996</v>
      </c>
      <c r="O796">
        <f t="shared" si="92"/>
        <v>44535</v>
      </c>
      <c r="P796">
        <f t="shared" si="94"/>
        <v>872038.21999999823</v>
      </c>
      <c r="Q796">
        <f t="shared" si="93"/>
        <v>-11400.96</v>
      </c>
    </row>
    <row r="797" spans="1:17" x14ac:dyDescent="0.25">
      <c r="A797" s="1">
        <v>44807.833333333336</v>
      </c>
      <c r="B797">
        <v>431</v>
      </c>
      <c r="C797">
        <v>84</v>
      </c>
      <c r="D797">
        <v>879</v>
      </c>
      <c r="E797">
        <v>403</v>
      </c>
      <c r="F797">
        <v>1969</v>
      </c>
      <c r="G797">
        <v>2933</v>
      </c>
      <c r="H797">
        <v>805</v>
      </c>
      <c r="I797">
        <v>3738</v>
      </c>
      <c r="J797">
        <v>54145.91</v>
      </c>
      <c r="K797">
        <f t="shared" si="90"/>
        <v>50407.91</v>
      </c>
      <c r="L797">
        <f t="shared" si="91"/>
        <v>14.485262172284646</v>
      </c>
      <c r="M797">
        <f t="shared" si="88"/>
        <v>11878.65</v>
      </c>
      <c r="N797">
        <f t="shared" si="89"/>
        <v>6802.2499999999991</v>
      </c>
      <c r="O797">
        <f t="shared" si="92"/>
        <v>18680.899999999998</v>
      </c>
      <c r="P797">
        <f t="shared" si="94"/>
        <v>836573.20999999822</v>
      </c>
      <c r="Q797">
        <f t="shared" si="93"/>
        <v>-35465.010000000009</v>
      </c>
    </row>
    <row r="798" spans="1:17" x14ac:dyDescent="0.25">
      <c r="A798" s="1">
        <v>44807.875</v>
      </c>
      <c r="B798">
        <v>314</v>
      </c>
      <c r="C798">
        <v>134</v>
      </c>
      <c r="D798">
        <v>840</v>
      </c>
      <c r="E798">
        <v>386</v>
      </c>
      <c r="F798">
        <v>1645</v>
      </c>
      <c r="G798">
        <v>2620</v>
      </c>
      <c r="H798">
        <v>2</v>
      </c>
      <c r="I798">
        <v>2622</v>
      </c>
      <c r="J798">
        <v>52866.75</v>
      </c>
      <c r="K798">
        <f t="shared" si="90"/>
        <v>50244.75</v>
      </c>
      <c r="L798">
        <f t="shared" si="91"/>
        <v>20.162757437070937</v>
      </c>
      <c r="M798">
        <f t="shared" si="88"/>
        <v>10611</v>
      </c>
      <c r="N798">
        <f t="shared" si="89"/>
        <v>16.899999999999999</v>
      </c>
      <c r="O798">
        <f t="shared" si="92"/>
        <v>10627.9</v>
      </c>
      <c r="P798">
        <f t="shared" si="94"/>
        <v>794334.35999999824</v>
      </c>
      <c r="Q798">
        <f t="shared" si="93"/>
        <v>-42238.85</v>
      </c>
    </row>
    <row r="799" spans="1:17" x14ac:dyDescent="0.25">
      <c r="A799" s="1">
        <v>44807.916666666664</v>
      </c>
      <c r="B799">
        <v>383</v>
      </c>
      <c r="C799">
        <v>345</v>
      </c>
      <c r="D799">
        <v>1073</v>
      </c>
      <c r="E799">
        <v>330</v>
      </c>
      <c r="F799">
        <v>1869</v>
      </c>
      <c r="G799">
        <v>3287</v>
      </c>
      <c r="H799">
        <v>0</v>
      </c>
      <c r="I799">
        <v>3287</v>
      </c>
      <c r="J799">
        <v>51095.81</v>
      </c>
      <c r="K799">
        <f t="shared" si="90"/>
        <v>47808.81</v>
      </c>
      <c r="L799">
        <f t="shared" si="91"/>
        <v>15.544815941588073</v>
      </c>
      <c r="M799">
        <f t="shared" si="88"/>
        <v>13312.349999999999</v>
      </c>
      <c r="N799">
        <f t="shared" si="89"/>
        <v>0</v>
      </c>
      <c r="O799">
        <f t="shared" si="92"/>
        <v>13312.349999999999</v>
      </c>
      <c r="P799">
        <f t="shared" si="94"/>
        <v>756550.89999999828</v>
      </c>
      <c r="Q799">
        <f t="shared" si="93"/>
        <v>-37783.46</v>
      </c>
    </row>
    <row r="800" spans="1:17" x14ac:dyDescent="0.25">
      <c r="A800" s="1">
        <v>44807.958333333336</v>
      </c>
      <c r="B800">
        <v>423</v>
      </c>
      <c r="C800">
        <v>466</v>
      </c>
      <c r="D800">
        <v>1018</v>
      </c>
      <c r="E800">
        <v>437</v>
      </c>
      <c r="F800">
        <v>2114</v>
      </c>
      <c r="G800">
        <v>3598</v>
      </c>
      <c r="H800">
        <v>0</v>
      </c>
      <c r="I800">
        <v>3598</v>
      </c>
      <c r="J800">
        <v>48733.599999999999</v>
      </c>
      <c r="K800">
        <f t="shared" si="90"/>
        <v>45135.6</v>
      </c>
      <c r="L800">
        <f t="shared" si="91"/>
        <v>13.544635908838243</v>
      </c>
      <c r="M800">
        <f t="shared" si="88"/>
        <v>14571.9</v>
      </c>
      <c r="N800">
        <f t="shared" si="89"/>
        <v>0</v>
      </c>
      <c r="O800">
        <f t="shared" si="92"/>
        <v>14571.9</v>
      </c>
      <c r="P800">
        <f t="shared" si="94"/>
        <v>722389.19999999832</v>
      </c>
      <c r="Q800">
        <f t="shared" si="93"/>
        <v>-34161.699999999997</v>
      </c>
    </row>
    <row r="801" spans="1:17" x14ac:dyDescent="0.25">
      <c r="A801" s="1">
        <v>44808</v>
      </c>
      <c r="B801">
        <v>372</v>
      </c>
      <c r="C801">
        <v>357</v>
      </c>
      <c r="D801">
        <v>932</v>
      </c>
      <c r="E801">
        <v>506</v>
      </c>
      <c r="F801">
        <v>2180</v>
      </c>
      <c r="G801">
        <v>3469</v>
      </c>
      <c r="H801">
        <v>0</v>
      </c>
      <c r="I801">
        <v>3469</v>
      </c>
      <c r="J801">
        <v>46143.86</v>
      </c>
      <c r="K801">
        <f t="shared" si="90"/>
        <v>42674.86</v>
      </c>
      <c r="L801">
        <f t="shared" si="91"/>
        <v>13.301775727875469</v>
      </c>
      <c r="M801">
        <f t="shared" si="88"/>
        <v>14049.449999999999</v>
      </c>
      <c r="N801">
        <f t="shared" si="89"/>
        <v>0</v>
      </c>
      <c r="O801">
        <f t="shared" si="92"/>
        <v>14049.449999999999</v>
      </c>
      <c r="P801">
        <f t="shared" si="94"/>
        <v>690294.78999999829</v>
      </c>
      <c r="Q801">
        <f t="shared" si="93"/>
        <v>-32094.410000000003</v>
      </c>
    </row>
    <row r="802" spans="1:17" x14ac:dyDescent="0.25">
      <c r="A802" s="1">
        <v>44808.041666666664</v>
      </c>
      <c r="B802">
        <v>243</v>
      </c>
      <c r="C802">
        <v>456</v>
      </c>
      <c r="D802">
        <v>948</v>
      </c>
      <c r="E802">
        <v>464</v>
      </c>
      <c r="F802">
        <v>2311</v>
      </c>
      <c r="G802">
        <v>3714</v>
      </c>
      <c r="H802">
        <v>0</v>
      </c>
      <c r="I802">
        <v>3714</v>
      </c>
      <c r="J802">
        <v>43707.97</v>
      </c>
      <c r="K802">
        <f t="shared" si="90"/>
        <v>39993.97</v>
      </c>
      <c r="L802">
        <f t="shared" si="91"/>
        <v>11.76843564889607</v>
      </c>
      <c r="M802">
        <f t="shared" si="88"/>
        <v>15041.699999999999</v>
      </c>
      <c r="N802">
        <f t="shared" si="89"/>
        <v>0</v>
      </c>
      <c r="O802">
        <f t="shared" si="92"/>
        <v>15041.699999999999</v>
      </c>
      <c r="P802">
        <f t="shared" si="94"/>
        <v>661628.51999999827</v>
      </c>
      <c r="Q802">
        <f t="shared" si="93"/>
        <v>-28666.270000000004</v>
      </c>
    </row>
    <row r="803" spans="1:17" x14ac:dyDescent="0.25">
      <c r="A803" s="1">
        <v>44808.083333333336</v>
      </c>
      <c r="B803">
        <v>320</v>
      </c>
      <c r="C803">
        <v>541</v>
      </c>
      <c r="D803">
        <v>914</v>
      </c>
      <c r="E803">
        <v>444</v>
      </c>
      <c r="F803">
        <v>2700</v>
      </c>
      <c r="G803">
        <v>4155</v>
      </c>
      <c r="H803">
        <v>0</v>
      </c>
      <c r="I803">
        <v>4155</v>
      </c>
      <c r="J803">
        <v>41907.949999999997</v>
      </c>
      <c r="K803">
        <f t="shared" si="90"/>
        <v>37752.949999999997</v>
      </c>
      <c r="L803">
        <f t="shared" si="91"/>
        <v>10.086149217809867</v>
      </c>
      <c r="M803">
        <f t="shared" si="88"/>
        <v>16827.75</v>
      </c>
      <c r="N803">
        <f t="shared" si="89"/>
        <v>0</v>
      </c>
      <c r="O803">
        <f t="shared" si="92"/>
        <v>16827.75</v>
      </c>
      <c r="P803">
        <f t="shared" si="94"/>
        <v>636548.31999999832</v>
      </c>
      <c r="Q803">
        <f t="shared" si="93"/>
        <v>-25080.199999999997</v>
      </c>
    </row>
    <row r="804" spans="1:17" x14ac:dyDescent="0.25">
      <c r="A804" s="1">
        <v>44808.125</v>
      </c>
      <c r="B804">
        <v>894</v>
      </c>
      <c r="C804">
        <v>690</v>
      </c>
      <c r="D804">
        <v>1317</v>
      </c>
      <c r="E804">
        <v>418</v>
      </c>
      <c r="F804">
        <v>2875</v>
      </c>
      <c r="G804">
        <v>4882</v>
      </c>
      <c r="H804">
        <v>0</v>
      </c>
      <c r="I804">
        <v>4882</v>
      </c>
      <c r="J804">
        <v>40463.26</v>
      </c>
      <c r="K804">
        <f t="shared" si="90"/>
        <v>35581.26</v>
      </c>
      <c r="L804">
        <f t="shared" si="91"/>
        <v>8.2882548136009841</v>
      </c>
      <c r="M804">
        <f t="shared" si="88"/>
        <v>19772.099999999999</v>
      </c>
      <c r="N804">
        <f t="shared" si="89"/>
        <v>0</v>
      </c>
      <c r="O804">
        <f t="shared" si="92"/>
        <v>19772.099999999999</v>
      </c>
      <c r="P804">
        <f t="shared" si="94"/>
        <v>615857.15999999829</v>
      </c>
      <c r="Q804">
        <f t="shared" si="93"/>
        <v>-20691.160000000003</v>
      </c>
    </row>
    <row r="805" spans="1:17" x14ac:dyDescent="0.25">
      <c r="A805" s="1">
        <v>44808.166666666664</v>
      </c>
      <c r="B805">
        <v>568</v>
      </c>
      <c r="C805">
        <v>755</v>
      </c>
      <c r="D805">
        <v>852</v>
      </c>
      <c r="E805">
        <v>465</v>
      </c>
      <c r="F805">
        <v>2737</v>
      </c>
      <c r="G805">
        <v>4344</v>
      </c>
      <c r="H805">
        <v>0</v>
      </c>
      <c r="I805">
        <v>4344</v>
      </c>
      <c r="J805">
        <v>39442.58</v>
      </c>
      <c r="K805">
        <f t="shared" si="90"/>
        <v>35098.58</v>
      </c>
      <c r="L805">
        <f t="shared" si="91"/>
        <v>9.0797836095764275</v>
      </c>
      <c r="M805">
        <f t="shared" si="88"/>
        <v>17593.2</v>
      </c>
      <c r="N805">
        <f t="shared" si="89"/>
        <v>0</v>
      </c>
      <c r="O805">
        <f t="shared" si="92"/>
        <v>17593.2</v>
      </c>
      <c r="P805">
        <f t="shared" si="94"/>
        <v>594007.77999999828</v>
      </c>
      <c r="Q805">
        <f t="shared" si="93"/>
        <v>-21849.38</v>
      </c>
    </row>
    <row r="806" spans="1:17" x14ac:dyDescent="0.25">
      <c r="A806" s="1">
        <v>44808.208333333336</v>
      </c>
      <c r="B806">
        <v>237</v>
      </c>
      <c r="C806">
        <v>713</v>
      </c>
      <c r="D806">
        <v>507</v>
      </c>
      <c r="E806">
        <v>453</v>
      </c>
      <c r="F806">
        <v>2030</v>
      </c>
      <c r="G806">
        <v>3250</v>
      </c>
      <c r="H806">
        <v>0</v>
      </c>
      <c r="I806">
        <v>3250</v>
      </c>
      <c r="J806">
        <v>38888.949999999997</v>
      </c>
      <c r="K806">
        <f t="shared" si="90"/>
        <v>35638.949999999997</v>
      </c>
      <c r="L806">
        <f t="shared" si="91"/>
        <v>11.965830769230768</v>
      </c>
      <c r="M806">
        <f t="shared" si="88"/>
        <v>13162.5</v>
      </c>
      <c r="N806">
        <f t="shared" si="89"/>
        <v>0</v>
      </c>
      <c r="O806">
        <f t="shared" si="92"/>
        <v>13162.5</v>
      </c>
      <c r="P806">
        <f t="shared" si="94"/>
        <v>568281.32999999833</v>
      </c>
      <c r="Q806">
        <f t="shared" si="93"/>
        <v>-25726.449999999997</v>
      </c>
    </row>
    <row r="807" spans="1:17" x14ac:dyDescent="0.25">
      <c r="A807" s="1">
        <v>44808.25</v>
      </c>
      <c r="B807">
        <v>318</v>
      </c>
      <c r="C807">
        <v>716</v>
      </c>
      <c r="D807">
        <v>661</v>
      </c>
      <c r="E807">
        <v>421</v>
      </c>
      <c r="F807">
        <v>1585</v>
      </c>
      <c r="G807">
        <v>2962</v>
      </c>
      <c r="H807">
        <v>0</v>
      </c>
      <c r="I807">
        <v>2962</v>
      </c>
      <c r="J807">
        <v>38836.5</v>
      </c>
      <c r="K807">
        <f t="shared" si="90"/>
        <v>35874.5</v>
      </c>
      <c r="L807">
        <f t="shared" si="91"/>
        <v>13.111580013504389</v>
      </c>
      <c r="M807">
        <f t="shared" si="88"/>
        <v>11996.1</v>
      </c>
      <c r="N807">
        <f t="shared" si="89"/>
        <v>0</v>
      </c>
      <c r="O807">
        <f t="shared" si="92"/>
        <v>11996.1</v>
      </c>
      <c r="P807">
        <f t="shared" si="94"/>
        <v>541440.9299999983</v>
      </c>
      <c r="Q807">
        <f t="shared" si="93"/>
        <v>-26840.400000000001</v>
      </c>
    </row>
    <row r="808" spans="1:17" x14ac:dyDescent="0.25">
      <c r="A808" s="1">
        <v>44808.291666666664</v>
      </c>
      <c r="B808">
        <v>152</v>
      </c>
      <c r="C808">
        <v>737</v>
      </c>
      <c r="D808">
        <v>622</v>
      </c>
      <c r="E808">
        <v>518</v>
      </c>
      <c r="F808">
        <v>1637</v>
      </c>
      <c r="G808">
        <v>2996</v>
      </c>
      <c r="H808">
        <v>0</v>
      </c>
      <c r="I808">
        <v>2996</v>
      </c>
      <c r="J808">
        <v>38981.86</v>
      </c>
      <c r="K808">
        <f t="shared" si="90"/>
        <v>35985.86</v>
      </c>
      <c r="L808">
        <f t="shared" si="91"/>
        <v>13.01130173564753</v>
      </c>
      <c r="M808">
        <f t="shared" si="88"/>
        <v>12133.8</v>
      </c>
      <c r="N808">
        <f t="shared" si="89"/>
        <v>0</v>
      </c>
      <c r="O808">
        <f t="shared" si="92"/>
        <v>12133.8</v>
      </c>
      <c r="P808">
        <f t="shared" si="94"/>
        <v>514592.86999999831</v>
      </c>
      <c r="Q808">
        <f t="shared" si="93"/>
        <v>-26848.06</v>
      </c>
    </row>
    <row r="809" spans="1:17" x14ac:dyDescent="0.25">
      <c r="A809" s="1">
        <v>44808.333333333336</v>
      </c>
      <c r="B809">
        <v>47</v>
      </c>
      <c r="C809">
        <v>609</v>
      </c>
      <c r="D809">
        <v>619</v>
      </c>
      <c r="E809">
        <v>579</v>
      </c>
      <c r="F809">
        <v>1652</v>
      </c>
      <c r="G809">
        <v>2879</v>
      </c>
      <c r="H809">
        <v>306</v>
      </c>
      <c r="I809">
        <v>3185</v>
      </c>
      <c r="J809">
        <v>39244.68</v>
      </c>
      <c r="K809">
        <f t="shared" si="90"/>
        <v>36059.68</v>
      </c>
      <c r="L809">
        <f t="shared" si="91"/>
        <v>12.321720565149137</v>
      </c>
      <c r="M809">
        <f t="shared" si="88"/>
        <v>11659.949999999999</v>
      </c>
      <c r="N809">
        <f t="shared" si="89"/>
        <v>2585.6999999999998</v>
      </c>
      <c r="O809">
        <f t="shared" si="92"/>
        <v>14245.649999999998</v>
      </c>
      <c r="P809">
        <f t="shared" si="94"/>
        <v>489593.83999999828</v>
      </c>
      <c r="Q809">
        <f t="shared" si="93"/>
        <v>-24999.030000000002</v>
      </c>
    </row>
    <row r="810" spans="1:17" x14ac:dyDescent="0.25">
      <c r="A810" s="1">
        <v>44808.375</v>
      </c>
      <c r="B810">
        <v>14</v>
      </c>
      <c r="C810">
        <v>399</v>
      </c>
      <c r="D810">
        <v>287</v>
      </c>
      <c r="E810">
        <v>514</v>
      </c>
      <c r="F810">
        <v>1375</v>
      </c>
      <c r="G810">
        <v>2061</v>
      </c>
      <c r="H810">
        <v>3782</v>
      </c>
      <c r="I810">
        <v>5843</v>
      </c>
      <c r="J810">
        <v>40989.31</v>
      </c>
      <c r="K810">
        <f t="shared" si="90"/>
        <v>35146.31</v>
      </c>
      <c r="L810">
        <f t="shared" si="91"/>
        <v>7.0151138113982539</v>
      </c>
      <c r="M810">
        <f t="shared" si="88"/>
        <v>8347.0499999999993</v>
      </c>
      <c r="N810">
        <f t="shared" si="89"/>
        <v>31957.899999999998</v>
      </c>
      <c r="O810">
        <f t="shared" si="92"/>
        <v>40304.949999999997</v>
      </c>
      <c r="P810">
        <f t="shared" si="94"/>
        <v>488909.47999999829</v>
      </c>
      <c r="Q810">
        <f t="shared" si="93"/>
        <v>-684.36000000000058</v>
      </c>
    </row>
    <row r="811" spans="1:17" x14ac:dyDescent="0.25">
      <c r="A811" s="1">
        <v>44808.416666666664</v>
      </c>
      <c r="B811">
        <v>7</v>
      </c>
      <c r="C811">
        <v>162</v>
      </c>
      <c r="D811">
        <v>204</v>
      </c>
      <c r="E811">
        <v>264</v>
      </c>
      <c r="F811">
        <v>607</v>
      </c>
      <c r="G811">
        <v>973</v>
      </c>
      <c r="H811">
        <v>7077</v>
      </c>
      <c r="I811">
        <v>8050</v>
      </c>
      <c r="J811">
        <v>43892.639999999999</v>
      </c>
      <c r="K811">
        <f t="shared" si="90"/>
        <v>35842.639999999999</v>
      </c>
      <c r="L811">
        <f t="shared" si="91"/>
        <v>5.452501863354037</v>
      </c>
      <c r="M811">
        <f t="shared" si="88"/>
        <v>3940.6499999999996</v>
      </c>
      <c r="N811">
        <f t="shared" si="89"/>
        <v>59800.649999999994</v>
      </c>
      <c r="O811">
        <f t="shared" si="92"/>
        <v>63741.299999999996</v>
      </c>
      <c r="P811">
        <f t="shared" si="94"/>
        <v>508758.13999999827</v>
      </c>
      <c r="Q811">
        <f t="shared" si="93"/>
        <v>19848.659999999996</v>
      </c>
    </row>
    <row r="812" spans="1:17" x14ac:dyDescent="0.25">
      <c r="A812" s="1">
        <v>44808.458333333336</v>
      </c>
      <c r="B812">
        <v>1</v>
      </c>
      <c r="C812">
        <v>89</v>
      </c>
      <c r="D812">
        <v>56</v>
      </c>
      <c r="E812">
        <v>208</v>
      </c>
      <c r="F812">
        <v>452</v>
      </c>
      <c r="G812">
        <v>597</v>
      </c>
      <c r="H812">
        <v>8055</v>
      </c>
      <c r="I812">
        <v>8652</v>
      </c>
      <c r="J812">
        <v>46950.37</v>
      </c>
      <c r="K812">
        <f t="shared" si="90"/>
        <v>38298.370000000003</v>
      </c>
      <c r="L812">
        <f t="shared" si="91"/>
        <v>5.4265337494220995</v>
      </c>
      <c r="M812">
        <f t="shared" si="88"/>
        <v>2417.85</v>
      </c>
      <c r="N812">
        <f t="shared" si="89"/>
        <v>68064.75</v>
      </c>
      <c r="O812">
        <f t="shared" si="92"/>
        <v>70482.600000000006</v>
      </c>
      <c r="P812">
        <f t="shared" si="94"/>
        <v>532290.36999999825</v>
      </c>
      <c r="Q812">
        <f t="shared" si="93"/>
        <v>23532.230000000003</v>
      </c>
    </row>
    <row r="813" spans="1:17" x14ac:dyDescent="0.25">
      <c r="A813" s="1">
        <v>44808.5</v>
      </c>
      <c r="B813">
        <v>53</v>
      </c>
      <c r="C813">
        <v>43</v>
      </c>
      <c r="D813">
        <v>85</v>
      </c>
      <c r="E813">
        <v>191</v>
      </c>
      <c r="F813">
        <v>435</v>
      </c>
      <c r="G813">
        <v>563</v>
      </c>
      <c r="H813">
        <v>8410</v>
      </c>
      <c r="I813">
        <v>8973</v>
      </c>
      <c r="J813">
        <v>50139.15</v>
      </c>
      <c r="K813">
        <f t="shared" si="90"/>
        <v>41166.15</v>
      </c>
      <c r="L813">
        <f t="shared" si="91"/>
        <v>5.5877800066867271</v>
      </c>
      <c r="M813">
        <f t="shared" si="88"/>
        <v>2280.15</v>
      </c>
      <c r="N813">
        <f t="shared" si="89"/>
        <v>71064.5</v>
      </c>
      <c r="O813">
        <f t="shared" si="92"/>
        <v>73344.649999999994</v>
      </c>
      <c r="P813">
        <f t="shared" si="94"/>
        <v>555495.86999999825</v>
      </c>
      <c r="Q813">
        <f t="shared" si="93"/>
        <v>23205.499999999993</v>
      </c>
    </row>
    <row r="814" spans="1:17" x14ac:dyDescent="0.25">
      <c r="A814" s="1">
        <v>44808.541666666664</v>
      </c>
      <c r="B814">
        <v>346</v>
      </c>
      <c r="C814">
        <v>185</v>
      </c>
      <c r="D814">
        <v>393</v>
      </c>
      <c r="E814">
        <v>100</v>
      </c>
      <c r="F814">
        <v>354</v>
      </c>
      <c r="G814">
        <v>932</v>
      </c>
      <c r="H814">
        <v>7991</v>
      </c>
      <c r="I814">
        <v>8923</v>
      </c>
      <c r="J814">
        <v>53475.61</v>
      </c>
      <c r="K814">
        <f t="shared" si="90"/>
        <v>44552.61</v>
      </c>
      <c r="L814">
        <f t="shared" si="91"/>
        <v>5.9930079569651467</v>
      </c>
      <c r="M814">
        <f t="shared" si="88"/>
        <v>3774.6</v>
      </c>
      <c r="N814">
        <f t="shared" si="89"/>
        <v>67523.95</v>
      </c>
      <c r="O814">
        <f t="shared" si="92"/>
        <v>71298.55</v>
      </c>
      <c r="P814">
        <f t="shared" si="94"/>
        <v>573318.80999999819</v>
      </c>
      <c r="Q814">
        <f t="shared" si="93"/>
        <v>17822.940000000002</v>
      </c>
    </row>
    <row r="815" spans="1:17" x14ac:dyDescent="0.25">
      <c r="A815" s="1">
        <v>44808.583333333336</v>
      </c>
      <c r="B815">
        <v>633</v>
      </c>
      <c r="C815">
        <v>223</v>
      </c>
      <c r="D815">
        <v>666</v>
      </c>
      <c r="E815">
        <v>29</v>
      </c>
      <c r="F815">
        <v>306</v>
      </c>
      <c r="G815">
        <v>1196</v>
      </c>
      <c r="H815">
        <v>7763</v>
      </c>
      <c r="I815">
        <v>8959</v>
      </c>
      <c r="J815">
        <v>56055.85</v>
      </c>
      <c r="K815">
        <f t="shared" si="90"/>
        <v>47096.85</v>
      </c>
      <c r="L815">
        <f t="shared" si="91"/>
        <v>6.2569315771849539</v>
      </c>
      <c r="M815">
        <f t="shared" si="88"/>
        <v>4843.8</v>
      </c>
      <c r="N815">
        <f t="shared" si="89"/>
        <v>65597.349999999991</v>
      </c>
      <c r="O815">
        <f t="shared" si="92"/>
        <v>70441.149999999994</v>
      </c>
      <c r="P815">
        <f t="shared" si="94"/>
        <v>587704.10999999824</v>
      </c>
      <c r="Q815">
        <f t="shared" si="93"/>
        <v>14385.299999999996</v>
      </c>
    </row>
    <row r="816" spans="1:17" x14ac:dyDescent="0.25">
      <c r="A816" s="1">
        <v>44808.625</v>
      </c>
      <c r="B816">
        <v>705</v>
      </c>
      <c r="C816">
        <v>148</v>
      </c>
      <c r="D816">
        <v>903</v>
      </c>
      <c r="E816">
        <v>12</v>
      </c>
      <c r="F816">
        <v>278</v>
      </c>
      <c r="G816">
        <v>1328</v>
      </c>
      <c r="H816">
        <v>7405</v>
      </c>
      <c r="I816">
        <v>8733</v>
      </c>
      <c r="J816">
        <v>57233.61</v>
      </c>
      <c r="K816">
        <f t="shared" si="90"/>
        <v>48500.61</v>
      </c>
      <c r="L816">
        <f t="shared" si="91"/>
        <v>6.5537169357609066</v>
      </c>
      <c r="M816">
        <f t="shared" si="88"/>
        <v>5378.4</v>
      </c>
      <c r="N816">
        <f t="shared" si="89"/>
        <v>62572.249999999993</v>
      </c>
      <c r="O816">
        <f t="shared" si="92"/>
        <v>67950.649999999994</v>
      </c>
      <c r="P816">
        <f t="shared" si="94"/>
        <v>598421.14999999828</v>
      </c>
      <c r="Q816">
        <f t="shared" si="93"/>
        <v>10717.039999999994</v>
      </c>
    </row>
    <row r="817" spans="1:17" x14ac:dyDescent="0.25">
      <c r="A817" s="1">
        <v>44808.666666666664</v>
      </c>
      <c r="B817">
        <v>786</v>
      </c>
      <c r="C817">
        <v>171</v>
      </c>
      <c r="D817">
        <v>1215</v>
      </c>
      <c r="E817">
        <v>27</v>
      </c>
      <c r="F817">
        <v>821</v>
      </c>
      <c r="G817">
        <v>2207</v>
      </c>
      <c r="H817">
        <v>7320</v>
      </c>
      <c r="I817">
        <v>9527</v>
      </c>
      <c r="J817">
        <v>55649.48</v>
      </c>
      <c r="K817">
        <f t="shared" si="90"/>
        <v>46122.48</v>
      </c>
      <c r="L817">
        <f t="shared" si="91"/>
        <v>5.8412385850740005</v>
      </c>
      <c r="M817">
        <f t="shared" si="88"/>
        <v>8938.35</v>
      </c>
      <c r="N817">
        <f t="shared" si="89"/>
        <v>61853.999999999993</v>
      </c>
      <c r="O817">
        <f t="shared" si="92"/>
        <v>70792.349999999991</v>
      </c>
      <c r="P817">
        <f t="shared" si="94"/>
        <v>613564.01999999827</v>
      </c>
      <c r="Q817">
        <f t="shared" si="93"/>
        <v>15142.869999999988</v>
      </c>
    </row>
    <row r="818" spans="1:17" x14ac:dyDescent="0.25">
      <c r="A818" s="1">
        <v>44808.708333333336</v>
      </c>
      <c r="B818">
        <v>942</v>
      </c>
      <c r="C818">
        <v>265</v>
      </c>
      <c r="D818">
        <v>1584</v>
      </c>
      <c r="E818">
        <v>51</v>
      </c>
      <c r="F818">
        <v>931</v>
      </c>
      <c r="G818">
        <v>2780</v>
      </c>
      <c r="H818">
        <v>6452</v>
      </c>
      <c r="I818">
        <v>9232</v>
      </c>
      <c r="J818">
        <v>54455.05</v>
      </c>
      <c r="K818">
        <f t="shared" si="90"/>
        <v>45223.05</v>
      </c>
      <c r="L818">
        <f t="shared" si="91"/>
        <v>5.8985106152513005</v>
      </c>
      <c r="M818">
        <f t="shared" si="88"/>
        <v>11259</v>
      </c>
      <c r="N818">
        <f t="shared" si="89"/>
        <v>54519.399999999994</v>
      </c>
      <c r="O818">
        <f t="shared" si="92"/>
        <v>65778.399999999994</v>
      </c>
      <c r="P818">
        <f t="shared" si="94"/>
        <v>624887.36999999825</v>
      </c>
      <c r="Q818">
        <f t="shared" si="93"/>
        <v>11323.349999999991</v>
      </c>
    </row>
    <row r="819" spans="1:17" x14ac:dyDescent="0.25">
      <c r="A819" s="1">
        <v>44808.75</v>
      </c>
      <c r="B819">
        <v>1403</v>
      </c>
      <c r="C819">
        <v>547</v>
      </c>
      <c r="D819">
        <v>2415</v>
      </c>
      <c r="E819">
        <v>97</v>
      </c>
      <c r="F819">
        <v>1029</v>
      </c>
      <c r="G819">
        <v>3991</v>
      </c>
      <c r="H819">
        <v>5885</v>
      </c>
      <c r="I819">
        <v>9876</v>
      </c>
      <c r="J819">
        <v>53723.74</v>
      </c>
      <c r="K819">
        <f t="shared" si="90"/>
        <v>43847.74</v>
      </c>
      <c r="L819">
        <f t="shared" si="91"/>
        <v>5.439827865532604</v>
      </c>
      <c r="M819">
        <f t="shared" si="88"/>
        <v>16163.55</v>
      </c>
      <c r="N819">
        <f t="shared" si="89"/>
        <v>49728.249999999993</v>
      </c>
      <c r="O819">
        <f t="shared" si="92"/>
        <v>65891.799999999988</v>
      </c>
      <c r="P819">
        <f t="shared" si="94"/>
        <v>637055.42999999819</v>
      </c>
      <c r="Q819">
        <f t="shared" si="93"/>
        <v>12168.05999999999</v>
      </c>
    </row>
    <row r="820" spans="1:17" x14ac:dyDescent="0.25">
      <c r="A820" s="1">
        <v>44808.791666666664</v>
      </c>
      <c r="B820">
        <v>1463</v>
      </c>
      <c r="C820">
        <v>1019</v>
      </c>
      <c r="D820">
        <v>2798</v>
      </c>
      <c r="E820">
        <v>213</v>
      </c>
      <c r="F820">
        <v>1745</v>
      </c>
      <c r="G820">
        <v>5563</v>
      </c>
      <c r="H820">
        <v>4279</v>
      </c>
      <c r="I820">
        <v>9842</v>
      </c>
      <c r="J820">
        <v>52450.07</v>
      </c>
      <c r="K820">
        <f t="shared" si="90"/>
        <v>42608.07</v>
      </c>
      <c r="L820">
        <f t="shared" si="91"/>
        <v>5.3292084942084941</v>
      </c>
      <c r="M820">
        <f t="shared" si="88"/>
        <v>22530.149999999998</v>
      </c>
      <c r="N820">
        <f t="shared" si="89"/>
        <v>36157.549999999996</v>
      </c>
      <c r="O820">
        <f t="shared" si="92"/>
        <v>58687.7</v>
      </c>
      <c r="P820">
        <f t="shared" si="94"/>
        <v>643293.05999999819</v>
      </c>
      <c r="Q820">
        <f t="shared" si="93"/>
        <v>6237.6299999999974</v>
      </c>
    </row>
    <row r="821" spans="1:17" x14ac:dyDescent="0.25">
      <c r="A821" s="1">
        <v>44808.833333333336</v>
      </c>
      <c r="B821">
        <v>1069</v>
      </c>
      <c r="C821">
        <v>1043</v>
      </c>
      <c r="D821">
        <v>2682</v>
      </c>
      <c r="E821">
        <v>417</v>
      </c>
      <c r="F821">
        <v>2208</v>
      </c>
      <c r="G821">
        <v>5933</v>
      </c>
      <c r="H821">
        <v>1090</v>
      </c>
      <c r="I821">
        <v>7023</v>
      </c>
      <c r="J821">
        <v>51308.79</v>
      </c>
      <c r="K821">
        <f t="shared" si="90"/>
        <v>44285.79</v>
      </c>
      <c r="L821">
        <f t="shared" si="91"/>
        <v>7.3058222981631786</v>
      </c>
      <c r="M821">
        <f t="shared" si="88"/>
        <v>24028.649999999998</v>
      </c>
      <c r="N821">
        <f t="shared" si="89"/>
        <v>9210.5</v>
      </c>
      <c r="O821">
        <f t="shared" si="92"/>
        <v>33239.149999999994</v>
      </c>
      <c r="P821">
        <f t="shared" si="94"/>
        <v>625223.41999999818</v>
      </c>
      <c r="Q821">
        <f t="shared" si="93"/>
        <v>-18069.640000000007</v>
      </c>
    </row>
    <row r="822" spans="1:17" x14ac:dyDescent="0.25">
      <c r="A822" s="1">
        <v>44808.875</v>
      </c>
      <c r="B822">
        <v>672</v>
      </c>
      <c r="C822">
        <v>814</v>
      </c>
      <c r="D822">
        <v>1986</v>
      </c>
      <c r="E822">
        <v>548</v>
      </c>
      <c r="F822">
        <v>3678</v>
      </c>
      <c r="G822">
        <v>6478</v>
      </c>
      <c r="H822">
        <v>4</v>
      </c>
      <c r="I822">
        <v>6482</v>
      </c>
      <c r="J822">
        <v>50485.25</v>
      </c>
      <c r="K822">
        <f t="shared" si="90"/>
        <v>44003.25</v>
      </c>
      <c r="L822">
        <f t="shared" si="91"/>
        <v>7.7885297747608764</v>
      </c>
      <c r="M822">
        <f t="shared" si="88"/>
        <v>26235.899999999998</v>
      </c>
      <c r="N822">
        <f t="shared" si="89"/>
        <v>33.799999999999997</v>
      </c>
      <c r="O822">
        <f t="shared" si="92"/>
        <v>26269.699999999997</v>
      </c>
      <c r="P822">
        <f t="shared" si="94"/>
        <v>601007.86999999813</v>
      </c>
      <c r="Q822">
        <f t="shared" si="93"/>
        <v>-24215.550000000003</v>
      </c>
    </row>
    <row r="823" spans="1:17" x14ac:dyDescent="0.25">
      <c r="A823" s="1">
        <v>44808.916666666664</v>
      </c>
      <c r="B823">
        <v>364</v>
      </c>
      <c r="C823">
        <v>898</v>
      </c>
      <c r="D823">
        <v>1017</v>
      </c>
      <c r="E823">
        <v>635</v>
      </c>
      <c r="F823">
        <v>4011</v>
      </c>
      <c r="G823">
        <v>5926</v>
      </c>
      <c r="H823">
        <v>0</v>
      </c>
      <c r="I823">
        <v>5926</v>
      </c>
      <c r="J823">
        <v>48780.46</v>
      </c>
      <c r="K823">
        <f t="shared" si="90"/>
        <v>42854.46</v>
      </c>
      <c r="L823">
        <f t="shared" si="91"/>
        <v>8.2315997300033743</v>
      </c>
      <c r="M823">
        <f t="shared" si="88"/>
        <v>24000.3</v>
      </c>
      <c r="N823">
        <f t="shared" si="89"/>
        <v>0</v>
      </c>
      <c r="O823">
        <f t="shared" si="92"/>
        <v>24000.3</v>
      </c>
      <c r="P823">
        <f t="shared" si="94"/>
        <v>576227.7099999981</v>
      </c>
      <c r="Q823">
        <f t="shared" si="93"/>
        <v>-24780.16</v>
      </c>
    </row>
    <row r="824" spans="1:17" x14ac:dyDescent="0.25">
      <c r="A824" s="1">
        <v>44808.958333333336</v>
      </c>
      <c r="B824">
        <v>178</v>
      </c>
      <c r="C824">
        <v>1009</v>
      </c>
      <c r="D824">
        <v>549</v>
      </c>
      <c r="E824">
        <v>778</v>
      </c>
      <c r="F824">
        <v>4872</v>
      </c>
      <c r="G824">
        <v>6430</v>
      </c>
      <c r="H824">
        <v>0</v>
      </c>
      <c r="I824">
        <v>6430</v>
      </c>
      <c r="J824">
        <v>46624.58</v>
      </c>
      <c r="K824">
        <f t="shared" si="90"/>
        <v>40194.58</v>
      </c>
      <c r="L824">
        <f t="shared" si="91"/>
        <v>7.2511010886469673</v>
      </c>
      <c r="M824">
        <f t="shared" si="88"/>
        <v>26041.5</v>
      </c>
      <c r="N824">
        <f t="shared" si="89"/>
        <v>0</v>
      </c>
      <c r="O824">
        <f t="shared" si="92"/>
        <v>26041.5</v>
      </c>
      <c r="P824">
        <f t="shared" si="94"/>
        <v>555644.62999999814</v>
      </c>
      <c r="Q824">
        <f t="shared" si="93"/>
        <v>-20583.080000000002</v>
      </c>
    </row>
    <row r="825" spans="1:17" x14ac:dyDescent="0.25">
      <c r="A825" s="1">
        <v>44809</v>
      </c>
      <c r="B825">
        <v>74</v>
      </c>
      <c r="C825">
        <v>959</v>
      </c>
      <c r="D825">
        <v>442</v>
      </c>
      <c r="E825">
        <v>1103</v>
      </c>
      <c r="F825">
        <v>6675</v>
      </c>
      <c r="G825">
        <v>8077</v>
      </c>
      <c r="H825">
        <v>0</v>
      </c>
      <c r="I825">
        <v>8077</v>
      </c>
      <c r="J825">
        <v>44125.79</v>
      </c>
      <c r="K825">
        <f t="shared" si="90"/>
        <v>36048.79</v>
      </c>
      <c r="L825">
        <f t="shared" si="91"/>
        <v>5.4631410177045936</v>
      </c>
      <c r="M825">
        <f t="shared" si="88"/>
        <v>32711.85</v>
      </c>
      <c r="N825">
        <f t="shared" si="89"/>
        <v>0</v>
      </c>
      <c r="O825">
        <f t="shared" si="92"/>
        <v>32711.85</v>
      </c>
      <c r="P825">
        <f t="shared" si="94"/>
        <v>544230.68999999808</v>
      </c>
      <c r="Q825">
        <f t="shared" si="93"/>
        <v>-11413.940000000002</v>
      </c>
    </row>
    <row r="826" spans="1:17" x14ac:dyDescent="0.25">
      <c r="A826" s="1">
        <v>44809.041666666664</v>
      </c>
      <c r="B826">
        <v>38</v>
      </c>
      <c r="C826">
        <v>1137</v>
      </c>
      <c r="D826">
        <v>528</v>
      </c>
      <c r="E826">
        <v>1150</v>
      </c>
      <c r="F826">
        <v>7372</v>
      </c>
      <c r="G826">
        <v>9037</v>
      </c>
      <c r="H826">
        <v>0</v>
      </c>
      <c r="I826">
        <v>9037</v>
      </c>
      <c r="J826">
        <v>41851.699999999997</v>
      </c>
      <c r="K826">
        <f t="shared" si="90"/>
        <v>32814.699999999997</v>
      </c>
      <c r="L826">
        <f t="shared" si="91"/>
        <v>4.6311497178267125</v>
      </c>
      <c r="M826">
        <f t="shared" si="88"/>
        <v>36599.85</v>
      </c>
      <c r="N826">
        <f t="shared" si="89"/>
        <v>0</v>
      </c>
      <c r="O826">
        <f t="shared" si="92"/>
        <v>36599.85</v>
      </c>
      <c r="P826">
        <f t="shared" si="94"/>
        <v>538978.8399999981</v>
      </c>
      <c r="Q826">
        <f t="shared" si="93"/>
        <v>-5251.8499999999985</v>
      </c>
    </row>
    <row r="827" spans="1:17" x14ac:dyDescent="0.25">
      <c r="A827" s="1">
        <v>44809.083333333336</v>
      </c>
      <c r="B827">
        <v>17</v>
      </c>
      <c r="C827">
        <v>933</v>
      </c>
      <c r="D827">
        <v>504</v>
      </c>
      <c r="E827">
        <v>1104</v>
      </c>
      <c r="F827">
        <v>7280</v>
      </c>
      <c r="G827">
        <v>8717</v>
      </c>
      <c r="H827">
        <v>0</v>
      </c>
      <c r="I827">
        <v>8717</v>
      </c>
      <c r="J827">
        <v>40049.599999999999</v>
      </c>
      <c r="K827">
        <f t="shared" si="90"/>
        <v>31332.6</v>
      </c>
      <c r="L827">
        <f t="shared" si="91"/>
        <v>4.5944246873924515</v>
      </c>
      <c r="M827">
        <f t="shared" si="88"/>
        <v>35303.85</v>
      </c>
      <c r="N827">
        <f t="shared" si="89"/>
        <v>0</v>
      </c>
      <c r="O827">
        <f t="shared" si="92"/>
        <v>35303.85</v>
      </c>
      <c r="P827">
        <f t="shared" si="94"/>
        <v>534233.0899999981</v>
      </c>
      <c r="Q827">
        <f t="shared" si="93"/>
        <v>-4745.75</v>
      </c>
    </row>
    <row r="828" spans="1:17" x14ac:dyDescent="0.25">
      <c r="A828" s="1">
        <v>44809.125</v>
      </c>
      <c r="B828">
        <v>13</v>
      </c>
      <c r="C828">
        <v>821</v>
      </c>
      <c r="D828">
        <v>538</v>
      </c>
      <c r="E828">
        <v>962</v>
      </c>
      <c r="F828">
        <v>7105</v>
      </c>
      <c r="G828">
        <v>8463</v>
      </c>
      <c r="H828">
        <v>0</v>
      </c>
      <c r="I828">
        <v>8463</v>
      </c>
      <c r="J828">
        <v>38757.279999999999</v>
      </c>
      <c r="K828">
        <f t="shared" si="90"/>
        <v>30294.28</v>
      </c>
      <c r="L828">
        <f t="shared" si="91"/>
        <v>4.579614793808342</v>
      </c>
      <c r="M828">
        <f t="shared" si="88"/>
        <v>34275.15</v>
      </c>
      <c r="N828">
        <f t="shared" si="89"/>
        <v>0</v>
      </c>
      <c r="O828">
        <f t="shared" si="92"/>
        <v>34275.15</v>
      </c>
      <c r="P828">
        <f t="shared" si="94"/>
        <v>529750.9599999981</v>
      </c>
      <c r="Q828">
        <f t="shared" si="93"/>
        <v>-4482.1299999999974</v>
      </c>
    </row>
    <row r="829" spans="1:17" x14ac:dyDescent="0.25">
      <c r="A829" s="1">
        <v>44809.166666666664</v>
      </c>
      <c r="B829">
        <v>17</v>
      </c>
      <c r="C829">
        <v>850</v>
      </c>
      <c r="D829">
        <v>462</v>
      </c>
      <c r="E829">
        <v>960</v>
      </c>
      <c r="F829">
        <v>6667</v>
      </c>
      <c r="G829">
        <v>7979</v>
      </c>
      <c r="H829">
        <v>0</v>
      </c>
      <c r="I829">
        <v>7979</v>
      </c>
      <c r="J829">
        <v>37982.01</v>
      </c>
      <c r="K829">
        <f t="shared" si="90"/>
        <v>30003.010000000002</v>
      </c>
      <c r="L829">
        <f t="shared" si="91"/>
        <v>4.7602468981075328</v>
      </c>
      <c r="M829">
        <f t="shared" si="88"/>
        <v>32314.949999999997</v>
      </c>
      <c r="N829">
        <f t="shared" si="89"/>
        <v>0</v>
      </c>
      <c r="O829">
        <f t="shared" si="92"/>
        <v>32314.949999999997</v>
      </c>
      <c r="P829">
        <f t="shared" si="94"/>
        <v>524083.8999999981</v>
      </c>
      <c r="Q829">
        <f t="shared" si="93"/>
        <v>-5667.0600000000049</v>
      </c>
    </row>
    <row r="830" spans="1:17" x14ac:dyDescent="0.25">
      <c r="A830" s="1">
        <v>44809.208333333336</v>
      </c>
      <c r="B830">
        <v>10</v>
      </c>
      <c r="C830">
        <v>906</v>
      </c>
      <c r="D830">
        <v>398</v>
      </c>
      <c r="E830">
        <v>784</v>
      </c>
      <c r="F830">
        <v>5973</v>
      </c>
      <c r="G830">
        <v>7277</v>
      </c>
      <c r="H830">
        <v>0</v>
      </c>
      <c r="I830">
        <v>7277</v>
      </c>
      <c r="J830">
        <v>37808.910000000003</v>
      </c>
      <c r="K830">
        <f t="shared" si="90"/>
        <v>30531.910000000003</v>
      </c>
      <c r="L830">
        <f t="shared" si="91"/>
        <v>5.1956726673079574</v>
      </c>
      <c r="M830">
        <f t="shared" si="88"/>
        <v>29471.85</v>
      </c>
      <c r="N830">
        <f t="shared" si="89"/>
        <v>0</v>
      </c>
      <c r="O830">
        <f t="shared" si="92"/>
        <v>29471.85</v>
      </c>
      <c r="P830">
        <f t="shared" si="94"/>
        <v>515746.8399999981</v>
      </c>
      <c r="Q830">
        <f t="shared" si="93"/>
        <v>-8337.0600000000049</v>
      </c>
    </row>
    <row r="831" spans="1:17" x14ac:dyDescent="0.25">
      <c r="A831" s="1">
        <v>44809.25</v>
      </c>
      <c r="B831">
        <v>41</v>
      </c>
      <c r="C831">
        <v>796</v>
      </c>
      <c r="D831">
        <v>395</v>
      </c>
      <c r="E831">
        <v>690</v>
      </c>
      <c r="F831">
        <v>5415</v>
      </c>
      <c r="G831">
        <v>6606</v>
      </c>
      <c r="H831">
        <v>0</v>
      </c>
      <c r="I831">
        <v>6606</v>
      </c>
      <c r="J831">
        <v>38308.22</v>
      </c>
      <c r="K831">
        <f t="shared" si="90"/>
        <v>31702.22</v>
      </c>
      <c r="L831">
        <f t="shared" si="91"/>
        <v>5.7990039358159251</v>
      </c>
      <c r="M831">
        <f t="shared" si="88"/>
        <v>26754.3</v>
      </c>
      <c r="N831">
        <f t="shared" si="89"/>
        <v>0</v>
      </c>
      <c r="O831">
        <f t="shared" si="92"/>
        <v>26754.3</v>
      </c>
      <c r="P831">
        <f t="shared" si="94"/>
        <v>504192.91999999812</v>
      </c>
      <c r="Q831">
        <f t="shared" si="93"/>
        <v>-11553.920000000002</v>
      </c>
    </row>
    <row r="832" spans="1:17" x14ac:dyDescent="0.25">
      <c r="A832" s="1">
        <v>44809.291666666664</v>
      </c>
      <c r="B832">
        <v>234</v>
      </c>
      <c r="C832">
        <v>606</v>
      </c>
      <c r="D832">
        <v>481</v>
      </c>
      <c r="E832">
        <v>663</v>
      </c>
      <c r="F832">
        <v>4771</v>
      </c>
      <c r="G832">
        <v>5858</v>
      </c>
      <c r="H832">
        <v>0</v>
      </c>
      <c r="I832">
        <v>5858</v>
      </c>
      <c r="J832">
        <v>38539.11</v>
      </c>
      <c r="K832">
        <f t="shared" si="90"/>
        <v>32681.11</v>
      </c>
      <c r="L832">
        <f t="shared" si="91"/>
        <v>6.578885285080232</v>
      </c>
      <c r="M832">
        <f t="shared" si="88"/>
        <v>23724.899999999998</v>
      </c>
      <c r="N832">
        <f t="shared" si="89"/>
        <v>0</v>
      </c>
      <c r="O832">
        <f t="shared" si="92"/>
        <v>23724.899999999998</v>
      </c>
      <c r="P832">
        <f t="shared" si="94"/>
        <v>489378.7099999981</v>
      </c>
      <c r="Q832">
        <f t="shared" si="93"/>
        <v>-14814.210000000003</v>
      </c>
    </row>
    <row r="833" spans="1:17" x14ac:dyDescent="0.25">
      <c r="A833" s="1">
        <v>44809.333333333336</v>
      </c>
      <c r="B833">
        <v>623</v>
      </c>
      <c r="C833">
        <v>347</v>
      </c>
      <c r="D833">
        <v>834</v>
      </c>
      <c r="E833">
        <v>607</v>
      </c>
      <c r="F833">
        <v>3651</v>
      </c>
      <c r="G833">
        <v>4832</v>
      </c>
      <c r="H833">
        <v>292</v>
      </c>
      <c r="I833">
        <v>5124</v>
      </c>
      <c r="J833">
        <v>38539.370000000003</v>
      </c>
      <c r="K833">
        <f t="shared" si="90"/>
        <v>33415.370000000003</v>
      </c>
      <c r="L833">
        <f t="shared" si="91"/>
        <v>7.5213446526151451</v>
      </c>
      <c r="M833">
        <f t="shared" si="88"/>
        <v>19569.599999999999</v>
      </c>
      <c r="N833">
        <f t="shared" si="89"/>
        <v>2467.3999999999996</v>
      </c>
      <c r="O833">
        <f t="shared" si="92"/>
        <v>22037</v>
      </c>
      <c r="P833">
        <f t="shared" si="94"/>
        <v>472876.3399999981</v>
      </c>
      <c r="Q833">
        <f t="shared" si="93"/>
        <v>-16502.370000000003</v>
      </c>
    </row>
    <row r="834" spans="1:17" x14ac:dyDescent="0.25">
      <c r="A834" s="1">
        <v>44809.375</v>
      </c>
      <c r="B834">
        <v>668</v>
      </c>
      <c r="C834">
        <v>136</v>
      </c>
      <c r="D834">
        <v>830</v>
      </c>
      <c r="E834">
        <v>570</v>
      </c>
      <c r="F834">
        <v>2782</v>
      </c>
      <c r="G834">
        <v>3748</v>
      </c>
      <c r="H834">
        <v>3782</v>
      </c>
      <c r="I834">
        <v>7530</v>
      </c>
      <c r="J834">
        <v>40106.78</v>
      </c>
      <c r="K834">
        <f t="shared" si="90"/>
        <v>32576.78</v>
      </c>
      <c r="L834">
        <f t="shared" si="91"/>
        <v>5.3262656042496674</v>
      </c>
      <c r="M834">
        <f t="shared" ref="M834:M897" si="95">$T$3*G834</f>
        <v>15179.4</v>
      </c>
      <c r="N834">
        <f t="shared" ref="N834:N897" si="96">$T$4*H834</f>
        <v>31957.899999999998</v>
      </c>
      <c r="O834">
        <f t="shared" si="92"/>
        <v>47137.299999999996</v>
      </c>
      <c r="P834">
        <f t="shared" si="94"/>
        <v>479906.85999999812</v>
      </c>
      <c r="Q834">
        <f t="shared" si="93"/>
        <v>7030.5199999999968</v>
      </c>
    </row>
    <row r="835" spans="1:17" x14ac:dyDescent="0.25">
      <c r="A835" s="1">
        <v>44809.416666666664</v>
      </c>
      <c r="B835">
        <v>196</v>
      </c>
      <c r="C835">
        <v>74</v>
      </c>
      <c r="D835">
        <v>379</v>
      </c>
      <c r="E835">
        <v>344</v>
      </c>
      <c r="F835">
        <v>1379</v>
      </c>
      <c r="G835">
        <v>1832</v>
      </c>
      <c r="H835">
        <v>7229</v>
      </c>
      <c r="I835">
        <v>9061</v>
      </c>
      <c r="J835">
        <v>43078.35</v>
      </c>
      <c r="K835">
        <f t="shared" ref="K835:K898" si="97">J835-I835</f>
        <v>34017.35</v>
      </c>
      <c r="L835">
        <f t="shared" ref="L835:L898" si="98">J835/I835</f>
        <v>4.754260015450833</v>
      </c>
      <c r="M835">
        <f t="shared" si="95"/>
        <v>7419.5999999999995</v>
      </c>
      <c r="N835">
        <f t="shared" si="96"/>
        <v>61085.049999999996</v>
      </c>
      <c r="O835">
        <f t="shared" ref="O835:O898" si="99">SUM(M835:N835)</f>
        <v>68504.649999999994</v>
      </c>
      <c r="P835">
        <f t="shared" si="94"/>
        <v>505333.15999999811</v>
      </c>
      <c r="Q835">
        <f t="shared" ref="Q835:Q898" si="100">O835-J835</f>
        <v>25426.299999999996</v>
      </c>
    </row>
    <row r="836" spans="1:17" x14ac:dyDescent="0.25">
      <c r="A836" s="1">
        <v>44809.458333333336</v>
      </c>
      <c r="B836">
        <v>363</v>
      </c>
      <c r="C836">
        <v>74</v>
      </c>
      <c r="D836">
        <v>568</v>
      </c>
      <c r="E836">
        <v>443</v>
      </c>
      <c r="F836">
        <v>1180</v>
      </c>
      <c r="G836">
        <v>1822</v>
      </c>
      <c r="H836">
        <v>8353</v>
      </c>
      <c r="I836">
        <v>10175</v>
      </c>
      <c r="J836">
        <v>46486.02</v>
      </c>
      <c r="K836">
        <f t="shared" si="97"/>
        <v>36311.019999999997</v>
      </c>
      <c r="L836">
        <f t="shared" si="98"/>
        <v>4.5686506142506138</v>
      </c>
      <c r="M836">
        <f t="shared" si="95"/>
        <v>7379.0999999999995</v>
      </c>
      <c r="N836">
        <f t="shared" si="96"/>
        <v>70582.849999999991</v>
      </c>
      <c r="O836">
        <f t="shared" si="99"/>
        <v>77961.95</v>
      </c>
      <c r="P836">
        <f t="shared" ref="P836:P899" si="101">O836-J836+P835</f>
        <v>536809.0899999981</v>
      </c>
      <c r="Q836">
        <f t="shared" si="100"/>
        <v>31475.93</v>
      </c>
    </row>
    <row r="837" spans="1:17" x14ac:dyDescent="0.25">
      <c r="A837" s="1">
        <v>44809.5</v>
      </c>
      <c r="B837">
        <v>263</v>
      </c>
      <c r="C837">
        <v>75</v>
      </c>
      <c r="D837">
        <v>424</v>
      </c>
      <c r="E837">
        <v>401</v>
      </c>
      <c r="F837">
        <v>1108</v>
      </c>
      <c r="G837">
        <v>1607</v>
      </c>
      <c r="H837">
        <v>8685</v>
      </c>
      <c r="I837">
        <v>10292</v>
      </c>
      <c r="J837">
        <v>50014.22</v>
      </c>
      <c r="K837">
        <f t="shared" si="97"/>
        <v>39722.22</v>
      </c>
      <c r="L837">
        <f t="shared" si="98"/>
        <v>4.8595239020598529</v>
      </c>
      <c r="M837">
        <f t="shared" si="95"/>
        <v>6508.3499999999995</v>
      </c>
      <c r="N837">
        <f t="shared" si="96"/>
        <v>73388.25</v>
      </c>
      <c r="O837">
        <f t="shared" si="99"/>
        <v>79896.600000000006</v>
      </c>
      <c r="P837">
        <f t="shared" si="101"/>
        <v>566691.46999999811</v>
      </c>
      <c r="Q837">
        <f t="shared" si="100"/>
        <v>29882.380000000005</v>
      </c>
    </row>
    <row r="838" spans="1:17" x14ac:dyDescent="0.25">
      <c r="A838" s="1">
        <v>44809.541666666664</v>
      </c>
      <c r="B838">
        <v>233</v>
      </c>
      <c r="C838">
        <v>70</v>
      </c>
      <c r="D838">
        <v>418</v>
      </c>
      <c r="E838">
        <v>304</v>
      </c>
      <c r="F838">
        <v>770</v>
      </c>
      <c r="G838">
        <v>1258</v>
      </c>
      <c r="H838">
        <v>8691</v>
      </c>
      <c r="I838">
        <v>9949</v>
      </c>
      <c r="J838">
        <v>53678.47</v>
      </c>
      <c r="K838">
        <f t="shared" si="97"/>
        <v>43729.47</v>
      </c>
      <c r="L838">
        <f t="shared" si="98"/>
        <v>5.3953633531008141</v>
      </c>
      <c r="M838">
        <f t="shared" si="95"/>
        <v>5094.8999999999996</v>
      </c>
      <c r="N838">
        <f t="shared" si="96"/>
        <v>73438.95</v>
      </c>
      <c r="O838">
        <f t="shared" si="99"/>
        <v>78533.849999999991</v>
      </c>
      <c r="P838">
        <f t="shared" si="101"/>
        <v>591546.84999999811</v>
      </c>
      <c r="Q838">
        <f t="shared" si="100"/>
        <v>24855.37999999999</v>
      </c>
    </row>
    <row r="839" spans="1:17" x14ac:dyDescent="0.25">
      <c r="A839" s="1">
        <v>44809.583333333336</v>
      </c>
      <c r="B839">
        <v>350</v>
      </c>
      <c r="C839">
        <v>85</v>
      </c>
      <c r="D839">
        <v>646</v>
      </c>
      <c r="E839">
        <v>231</v>
      </c>
      <c r="F839">
        <v>558</v>
      </c>
      <c r="G839">
        <v>1288</v>
      </c>
      <c r="H839">
        <v>8689</v>
      </c>
      <c r="I839">
        <v>9977</v>
      </c>
      <c r="J839">
        <v>56952.59</v>
      </c>
      <c r="K839">
        <f t="shared" si="97"/>
        <v>46975.59</v>
      </c>
      <c r="L839">
        <f t="shared" si="98"/>
        <v>5.7083882930740701</v>
      </c>
      <c r="M839">
        <f t="shared" si="95"/>
        <v>5216.3999999999996</v>
      </c>
      <c r="N839">
        <f t="shared" si="96"/>
        <v>73422.049999999988</v>
      </c>
      <c r="O839">
        <f t="shared" si="99"/>
        <v>78638.449999999983</v>
      </c>
      <c r="P839">
        <f t="shared" si="101"/>
        <v>613232.7099999981</v>
      </c>
      <c r="Q839">
        <f t="shared" si="100"/>
        <v>21685.859999999986</v>
      </c>
    </row>
    <row r="840" spans="1:17" x14ac:dyDescent="0.25">
      <c r="A840" s="1">
        <v>44809.625</v>
      </c>
      <c r="B840">
        <v>377</v>
      </c>
      <c r="C840">
        <v>206</v>
      </c>
      <c r="D840">
        <v>693</v>
      </c>
      <c r="E840">
        <v>190</v>
      </c>
      <c r="F840">
        <v>608</v>
      </c>
      <c r="G840">
        <v>1506</v>
      </c>
      <c r="H840">
        <v>8365</v>
      </c>
      <c r="I840">
        <v>9871</v>
      </c>
      <c r="J840">
        <v>59632.97</v>
      </c>
      <c r="K840">
        <f t="shared" si="97"/>
        <v>49761.97</v>
      </c>
      <c r="L840">
        <f t="shared" si="98"/>
        <v>6.041228852193294</v>
      </c>
      <c r="M840">
        <f t="shared" si="95"/>
        <v>6099.3</v>
      </c>
      <c r="N840">
        <f t="shared" si="96"/>
        <v>70684.25</v>
      </c>
      <c r="O840">
        <f t="shared" si="99"/>
        <v>76783.55</v>
      </c>
      <c r="P840">
        <f t="shared" si="101"/>
        <v>630383.28999999806</v>
      </c>
      <c r="Q840">
        <f t="shared" si="100"/>
        <v>17150.580000000002</v>
      </c>
    </row>
    <row r="841" spans="1:17" x14ac:dyDescent="0.25">
      <c r="A841" s="1">
        <v>44809.666666666664</v>
      </c>
      <c r="B841">
        <v>314</v>
      </c>
      <c r="C841">
        <v>282</v>
      </c>
      <c r="D841">
        <v>981</v>
      </c>
      <c r="E841">
        <v>166</v>
      </c>
      <c r="F841">
        <v>1343</v>
      </c>
      <c r="G841">
        <v>2605</v>
      </c>
      <c r="H841">
        <v>7990</v>
      </c>
      <c r="I841">
        <v>10595</v>
      </c>
      <c r="J841">
        <v>61584.34</v>
      </c>
      <c r="K841">
        <f t="shared" si="97"/>
        <v>50989.34</v>
      </c>
      <c r="L841">
        <f t="shared" si="98"/>
        <v>5.8125851816894762</v>
      </c>
      <c r="M841">
        <f t="shared" si="95"/>
        <v>10550.25</v>
      </c>
      <c r="N841">
        <f t="shared" si="96"/>
        <v>67515.5</v>
      </c>
      <c r="O841">
        <f t="shared" si="99"/>
        <v>78065.75</v>
      </c>
      <c r="P841">
        <f t="shared" si="101"/>
        <v>646864.69999999809</v>
      </c>
      <c r="Q841">
        <f t="shared" si="100"/>
        <v>16481.410000000003</v>
      </c>
    </row>
    <row r="842" spans="1:17" x14ac:dyDescent="0.25">
      <c r="A842" s="1">
        <v>44809.708333333336</v>
      </c>
      <c r="B842">
        <v>236</v>
      </c>
      <c r="C842">
        <v>463</v>
      </c>
      <c r="D842">
        <v>1074</v>
      </c>
      <c r="E842">
        <v>199</v>
      </c>
      <c r="F842">
        <v>2345</v>
      </c>
      <c r="G842">
        <v>3881</v>
      </c>
      <c r="H842">
        <v>7055</v>
      </c>
      <c r="I842">
        <v>10936</v>
      </c>
      <c r="J842">
        <v>62748.25</v>
      </c>
      <c r="K842">
        <f t="shared" si="97"/>
        <v>51812.25</v>
      </c>
      <c r="L842">
        <f t="shared" si="98"/>
        <v>5.737769751280176</v>
      </c>
      <c r="M842">
        <f t="shared" si="95"/>
        <v>15718.05</v>
      </c>
      <c r="N842">
        <f t="shared" si="96"/>
        <v>59614.749999999993</v>
      </c>
      <c r="O842">
        <f t="shared" si="99"/>
        <v>75332.799999999988</v>
      </c>
      <c r="P842">
        <f t="shared" si="101"/>
        <v>659449.24999999814</v>
      </c>
      <c r="Q842">
        <f t="shared" si="100"/>
        <v>12584.549999999988</v>
      </c>
    </row>
    <row r="843" spans="1:17" x14ac:dyDescent="0.25">
      <c r="A843" s="1">
        <v>44809.75</v>
      </c>
      <c r="B843">
        <v>375</v>
      </c>
      <c r="C843">
        <v>283</v>
      </c>
      <c r="D843">
        <v>1113</v>
      </c>
      <c r="E843">
        <v>276</v>
      </c>
      <c r="F843">
        <v>2901</v>
      </c>
      <c r="G843">
        <v>4298</v>
      </c>
      <c r="H843">
        <v>6972</v>
      </c>
      <c r="I843">
        <v>11270</v>
      </c>
      <c r="J843">
        <v>62889.84</v>
      </c>
      <c r="K843">
        <f t="shared" si="97"/>
        <v>51619.839999999997</v>
      </c>
      <c r="L843">
        <f t="shared" si="98"/>
        <v>5.5802874889086063</v>
      </c>
      <c r="M843">
        <f t="shared" si="95"/>
        <v>17406.899999999998</v>
      </c>
      <c r="N843">
        <f t="shared" si="96"/>
        <v>58913.399999999994</v>
      </c>
      <c r="O843">
        <f t="shared" si="99"/>
        <v>76320.299999999988</v>
      </c>
      <c r="P843">
        <f t="shared" si="101"/>
        <v>672879.7099999981</v>
      </c>
      <c r="Q843">
        <f t="shared" si="100"/>
        <v>13430.459999999992</v>
      </c>
    </row>
    <row r="844" spans="1:17" x14ac:dyDescent="0.25">
      <c r="A844" s="1">
        <v>44809.791666666664</v>
      </c>
      <c r="B844">
        <v>508</v>
      </c>
      <c r="C844">
        <v>211</v>
      </c>
      <c r="D844">
        <v>1107</v>
      </c>
      <c r="E844">
        <v>398</v>
      </c>
      <c r="F844">
        <v>3696</v>
      </c>
      <c r="G844">
        <v>5014</v>
      </c>
      <c r="H844">
        <v>5063</v>
      </c>
      <c r="I844">
        <v>10077</v>
      </c>
      <c r="J844">
        <v>61692.81</v>
      </c>
      <c r="K844">
        <f t="shared" si="97"/>
        <v>51615.81</v>
      </c>
      <c r="L844">
        <f t="shared" si="98"/>
        <v>6.1221405180113129</v>
      </c>
      <c r="M844">
        <f t="shared" si="95"/>
        <v>20306.7</v>
      </c>
      <c r="N844">
        <f t="shared" si="96"/>
        <v>42782.35</v>
      </c>
      <c r="O844">
        <f t="shared" si="99"/>
        <v>63089.05</v>
      </c>
      <c r="P844">
        <f t="shared" si="101"/>
        <v>674275.94999999809</v>
      </c>
      <c r="Q844">
        <f t="shared" si="100"/>
        <v>1396.2400000000052</v>
      </c>
    </row>
    <row r="845" spans="1:17" x14ac:dyDescent="0.25">
      <c r="A845" s="1">
        <v>44809.833333333336</v>
      </c>
      <c r="B845">
        <v>370</v>
      </c>
      <c r="C845">
        <v>184</v>
      </c>
      <c r="D845">
        <v>915</v>
      </c>
      <c r="E845">
        <v>655</v>
      </c>
      <c r="F845">
        <v>4094</v>
      </c>
      <c r="G845">
        <v>5193</v>
      </c>
      <c r="H845">
        <v>1199</v>
      </c>
      <c r="I845">
        <v>6392</v>
      </c>
      <c r="J845">
        <v>59263.82</v>
      </c>
      <c r="K845">
        <f t="shared" si="97"/>
        <v>52871.82</v>
      </c>
      <c r="L845">
        <f t="shared" si="98"/>
        <v>9.2715613266583237</v>
      </c>
      <c r="M845">
        <f t="shared" si="95"/>
        <v>21031.649999999998</v>
      </c>
      <c r="N845">
        <f t="shared" si="96"/>
        <v>10131.549999999999</v>
      </c>
      <c r="O845">
        <f t="shared" si="99"/>
        <v>31163.199999999997</v>
      </c>
      <c r="P845">
        <f t="shared" si="101"/>
        <v>646175.3299999981</v>
      </c>
      <c r="Q845">
        <f t="shared" si="100"/>
        <v>-28100.620000000003</v>
      </c>
    </row>
    <row r="846" spans="1:17" x14ac:dyDescent="0.25">
      <c r="A846" s="1">
        <v>44809.875</v>
      </c>
      <c r="B846">
        <v>527</v>
      </c>
      <c r="C846">
        <v>202</v>
      </c>
      <c r="D846">
        <v>1193</v>
      </c>
      <c r="E846">
        <v>1134</v>
      </c>
      <c r="F846">
        <v>4707</v>
      </c>
      <c r="G846">
        <v>6103</v>
      </c>
      <c r="H846">
        <v>3</v>
      </c>
      <c r="I846">
        <v>6106</v>
      </c>
      <c r="J846">
        <v>57558.21</v>
      </c>
      <c r="K846">
        <f t="shared" si="97"/>
        <v>51452.21</v>
      </c>
      <c r="L846">
        <f t="shared" si="98"/>
        <v>9.426500163773337</v>
      </c>
      <c r="M846">
        <f t="shared" si="95"/>
        <v>24717.149999999998</v>
      </c>
      <c r="N846">
        <f t="shared" si="96"/>
        <v>25.349999999999998</v>
      </c>
      <c r="O846">
        <f t="shared" si="99"/>
        <v>24742.499999999996</v>
      </c>
      <c r="P846">
        <f t="shared" si="101"/>
        <v>613359.61999999813</v>
      </c>
      <c r="Q846">
        <f t="shared" si="100"/>
        <v>-32815.710000000006</v>
      </c>
    </row>
    <row r="847" spans="1:17" x14ac:dyDescent="0.25">
      <c r="A847" s="1">
        <v>44809.916666666664</v>
      </c>
      <c r="B847">
        <v>430</v>
      </c>
      <c r="C847">
        <v>293</v>
      </c>
      <c r="D847">
        <v>1101</v>
      </c>
      <c r="E847">
        <v>1890</v>
      </c>
      <c r="F847">
        <v>5485</v>
      </c>
      <c r="G847">
        <v>6879</v>
      </c>
      <c r="H847">
        <v>0</v>
      </c>
      <c r="I847">
        <v>6879</v>
      </c>
      <c r="J847">
        <v>54908.32</v>
      </c>
      <c r="K847">
        <f t="shared" si="97"/>
        <v>48029.32</v>
      </c>
      <c r="L847">
        <f t="shared" si="98"/>
        <v>7.982020642535252</v>
      </c>
      <c r="M847">
        <f t="shared" si="95"/>
        <v>27859.949999999997</v>
      </c>
      <c r="N847">
        <f t="shared" si="96"/>
        <v>0</v>
      </c>
      <c r="O847">
        <f t="shared" si="99"/>
        <v>27859.949999999997</v>
      </c>
      <c r="P847">
        <f t="shared" si="101"/>
        <v>586311.24999999814</v>
      </c>
      <c r="Q847">
        <f t="shared" si="100"/>
        <v>-27048.370000000003</v>
      </c>
    </row>
    <row r="848" spans="1:17" x14ac:dyDescent="0.25">
      <c r="A848" s="1">
        <v>44809.958333333336</v>
      </c>
      <c r="B848">
        <v>244</v>
      </c>
      <c r="C848">
        <v>581</v>
      </c>
      <c r="D848">
        <v>844</v>
      </c>
      <c r="E848">
        <v>2488</v>
      </c>
      <c r="F848">
        <v>6453</v>
      </c>
      <c r="G848">
        <v>7879</v>
      </c>
      <c r="H848">
        <v>0</v>
      </c>
      <c r="I848">
        <v>7879</v>
      </c>
      <c r="J848">
        <v>50986.78</v>
      </c>
      <c r="K848">
        <f t="shared" si="97"/>
        <v>43107.78</v>
      </c>
      <c r="L848">
        <f t="shared" si="98"/>
        <v>6.4712247747176033</v>
      </c>
      <c r="M848">
        <f t="shared" si="95"/>
        <v>31909.949999999997</v>
      </c>
      <c r="N848">
        <f t="shared" si="96"/>
        <v>0</v>
      </c>
      <c r="O848">
        <f t="shared" si="99"/>
        <v>31909.949999999997</v>
      </c>
      <c r="P848">
        <f t="shared" si="101"/>
        <v>567234.41999999818</v>
      </c>
      <c r="Q848">
        <f t="shared" si="100"/>
        <v>-19076.830000000002</v>
      </c>
    </row>
    <row r="849" spans="1:17" x14ac:dyDescent="0.25">
      <c r="A849" s="1">
        <v>44810</v>
      </c>
      <c r="B849">
        <v>239</v>
      </c>
      <c r="C849">
        <v>790</v>
      </c>
      <c r="D849">
        <v>833</v>
      </c>
      <c r="E849">
        <v>2341</v>
      </c>
      <c r="F849">
        <v>6670</v>
      </c>
      <c r="G849">
        <v>8293</v>
      </c>
      <c r="H849">
        <v>0</v>
      </c>
      <c r="I849">
        <v>8293</v>
      </c>
      <c r="J849">
        <v>47193.49</v>
      </c>
      <c r="K849">
        <f t="shared" si="97"/>
        <v>38900.49</v>
      </c>
      <c r="L849">
        <f t="shared" si="98"/>
        <v>5.6907620885083805</v>
      </c>
      <c r="M849">
        <f t="shared" si="95"/>
        <v>33586.65</v>
      </c>
      <c r="N849">
        <f t="shared" si="96"/>
        <v>0</v>
      </c>
      <c r="O849">
        <f t="shared" si="99"/>
        <v>33586.65</v>
      </c>
      <c r="P849">
        <f t="shared" si="101"/>
        <v>553627.57999999821</v>
      </c>
      <c r="Q849">
        <f t="shared" si="100"/>
        <v>-13606.839999999997</v>
      </c>
    </row>
    <row r="850" spans="1:17" x14ac:dyDescent="0.25">
      <c r="A850" s="1">
        <v>44810.041666666664</v>
      </c>
      <c r="B850">
        <v>181</v>
      </c>
      <c r="C850">
        <v>874</v>
      </c>
      <c r="D850">
        <v>777</v>
      </c>
      <c r="E850">
        <v>1883</v>
      </c>
      <c r="F850">
        <v>6633</v>
      </c>
      <c r="G850">
        <v>8283</v>
      </c>
      <c r="H850">
        <v>0</v>
      </c>
      <c r="I850">
        <v>8283</v>
      </c>
      <c r="J850">
        <v>44160.37</v>
      </c>
      <c r="K850">
        <f t="shared" si="97"/>
        <v>35877.370000000003</v>
      </c>
      <c r="L850">
        <f t="shared" si="98"/>
        <v>5.3314463358686472</v>
      </c>
      <c r="M850">
        <f t="shared" si="95"/>
        <v>33546.15</v>
      </c>
      <c r="N850">
        <f t="shared" si="96"/>
        <v>0</v>
      </c>
      <c r="O850">
        <f t="shared" si="99"/>
        <v>33546.15</v>
      </c>
      <c r="P850">
        <f t="shared" si="101"/>
        <v>543013.35999999824</v>
      </c>
      <c r="Q850">
        <f t="shared" si="100"/>
        <v>-10614.220000000001</v>
      </c>
    </row>
    <row r="851" spans="1:17" x14ac:dyDescent="0.25">
      <c r="A851" s="1">
        <v>44810.083333333336</v>
      </c>
      <c r="B851">
        <v>78</v>
      </c>
      <c r="C851">
        <v>890</v>
      </c>
      <c r="D851">
        <v>570</v>
      </c>
      <c r="E851">
        <v>1640</v>
      </c>
      <c r="F851">
        <v>6226</v>
      </c>
      <c r="G851">
        <v>7686</v>
      </c>
      <c r="H851">
        <v>0</v>
      </c>
      <c r="I851">
        <v>7686</v>
      </c>
      <c r="J851">
        <v>42143.59</v>
      </c>
      <c r="K851">
        <f t="shared" si="97"/>
        <v>34457.589999999997</v>
      </c>
      <c r="L851">
        <f t="shared" si="98"/>
        <v>5.4831628935727288</v>
      </c>
      <c r="M851">
        <f t="shared" si="95"/>
        <v>31128.3</v>
      </c>
      <c r="N851">
        <f t="shared" si="96"/>
        <v>0</v>
      </c>
      <c r="O851">
        <f t="shared" si="99"/>
        <v>31128.3</v>
      </c>
      <c r="P851">
        <f t="shared" si="101"/>
        <v>531998.0699999982</v>
      </c>
      <c r="Q851">
        <f t="shared" si="100"/>
        <v>-11015.289999999997</v>
      </c>
    </row>
    <row r="852" spans="1:17" x14ac:dyDescent="0.25">
      <c r="A852" s="1">
        <v>44810.125</v>
      </c>
      <c r="B852">
        <v>35</v>
      </c>
      <c r="C852">
        <v>888</v>
      </c>
      <c r="D852">
        <v>416</v>
      </c>
      <c r="E852">
        <v>1305</v>
      </c>
      <c r="F852">
        <v>6585</v>
      </c>
      <c r="G852">
        <v>7889</v>
      </c>
      <c r="H852">
        <v>0</v>
      </c>
      <c r="I852">
        <v>7889</v>
      </c>
      <c r="J852">
        <v>40778.589999999997</v>
      </c>
      <c r="K852">
        <f t="shared" si="97"/>
        <v>32889.589999999997</v>
      </c>
      <c r="L852">
        <f t="shared" si="98"/>
        <v>5.1690442388135374</v>
      </c>
      <c r="M852">
        <f t="shared" si="95"/>
        <v>31950.449999999997</v>
      </c>
      <c r="N852">
        <f t="shared" si="96"/>
        <v>0</v>
      </c>
      <c r="O852">
        <f t="shared" si="99"/>
        <v>31950.449999999997</v>
      </c>
      <c r="P852">
        <f t="shared" si="101"/>
        <v>523169.92999999819</v>
      </c>
      <c r="Q852">
        <f t="shared" si="100"/>
        <v>-8828.14</v>
      </c>
    </row>
    <row r="853" spans="1:17" x14ac:dyDescent="0.25">
      <c r="A853" s="1">
        <v>44810.166666666664</v>
      </c>
      <c r="B853">
        <v>74</v>
      </c>
      <c r="C853">
        <v>796</v>
      </c>
      <c r="D853">
        <v>388</v>
      </c>
      <c r="E853">
        <v>851</v>
      </c>
      <c r="F853">
        <v>5951</v>
      </c>
      <c r="G853">
        <v>7134</v>
      </c>
      <c r="H853">
        <v>0</v>
      </c>
      <c r="I853">
        <v>7134</v>
      </c>
      <c r="J853">
        <v>40114.49</v>
      </c>
      <c r="K853">
        <f t="shared" si="97"/>
        <v>32980.49</v>
      </c>
      <c r="L853">
        <f t="shared" si="98"/>
        <v>5.6230011213905238</v>
      </c>
      <c r="M853">
        <f t="shared" si="95"/>
        <v>28892.699999999997</v>
      </c>
      <c r="N853">
        <f t="shared" si="96"/>
        <v>0</v>
      </c>
      <c r="O853">
        <f t="shared" si="99"/>
        <v>28892.699999999997</v>
      </c>
      <c r="P853">
        <f t="shared" si="101"/>
        <v>511948.13999999821</v>
      </c>
      <c r="Q853">
        <f t="shared" si="100"/>
        <v>-11221.79</v>
      </c>
    </row>
    <row r="854" spans="1:17" x14ac:dyDescent="0.25">
      <c r="A854" s="1">
        <v>44810.208333333336</v>
      </c>
      <c r="B854">
        <v>81</v>
      </c>
      <c r="C854">
        <v>871</v>
      </c>
      <c r="D854">
        <v>346</v>
      </c>
      <c r="E854">
        <v>602</v>
      </c>
      <c r="F854">
        <v>5274</v>
      </c>
      <c r="G854">
        <v>6492</v>
      </c>
      <c r="H854">
        <v>0</v>
      </c>
      <c r="I854">
        <v>6492</v>
      </c>
      <c r="J854">
        <v>40255.71</v>
      </c>
      <c r="K854">
        <f t="shared" si="97"/>
        <v>33763.71</v>
      </c>
      <c r="L854">
        <f t="shared" si="98"/>
        <v>6.2008179297597037</v>
      </c>
      <c r="M854">
        <f t="shared" si="95"/>
        <v>26292.6</v>
      </c>
      <c r="N854">
        <f t="shared" si="96"/>
        <v>0</v>
      </c>
      <c r="O854">
        <f t="shared" si="99"/>
        <v>26292.6</v>
      </c>
      <c r="P854">
        <f t="shared" si="101"/>
        <v>497985.02999999822</v>
      </c>
      <c r="Q854">
        <f t="shared" si="100"/>
        <v>-13963.11</v>
      </c>
    </row>
    <row r="855" spans="1:17" x14ac:dyDescent="0.25">
      <c r="A855" s="1">
        <v>44810.25</v>
      </c>
      <c r="B855">
        <v>70</v>
      </c>
      <c r="C855">
        <v>839</v>
      </c>
      <c r="D855">
        <v>271</v>
      </c>
      <c r="E855">
        <v>526</v>
      </c>
      <c r="F855">
        <v>4612</v>
      </c>
      <c r="G855">
        <v>5722</v>
      </c>
      <c r="H855">
        <v>0</v>
      </c>
      <c r="I855">
        <v>5722</v>
      </c>
      <c r="J855">
        <v>41697.03</v>
      </c>
      <c r="K855">
        <f t="shared" si="97"/>
        <v>35975.03</v>
      </c>
      <c r="L855">
        <f t="shared" si="98"/>
        <v>7.2871426074799022</v>
      </c>
      <c r="M855">
        <f t="shared" si="95"/>
        <v>23174.1</v>
      </c>
      <c r="N855">
        <f t="shared" si="96"/>
        <v>0</v>
      </c>
      <c r="O855">
        <f t="shared" si="99"/>
        <v>23174.1</v>
      </c>
      <c r="P855">
        <f t="shared" si="101"/>
        <v>479462.09999999823</v>
      </c>
      <c r="Q855">
        <f t="shared" si="100"/>
        <v>-18522.93</v>
      </c>
    </row>
    <row r="856" spans="1:17" x14ac:dyDescent="0.25">
      <c r="A856" s="1">
        <v>44810.291666666664</v>
      </c>
      <c r="B856">
        <v>49</v>
      </c>
      <c r="C856">
        <v>720</v>
      </c>
      <c r="D856">
        <v>208</v>
      </c>
      <c r="E856">
        <v>616</v>
      </c>
      <c r="F856">
        <v>4459</v>
      </c>
      <c r="G856">
        <v>5387</v>
      </c>
      <c r="H856">
        <v>0</v>
      </c>
      <c r="I856">
        <v>5387</v>
      </c>
      <c r="J856">
        <v>43838.32</v>
      </c>
      <c r="K856">
        <f t="shared" si="97"/>
        <v>38451.32</v>
      </c>
      <c r="L856">
        <f t="shared" si="98"/>
        <v>8.1377984035641351</v>
      </c>
      <c r="M856">
        <f t="shared" si="95"/>
        <v>21817.35</v>
      </c>
      <c r="N856">
        <f t="shared" si="96"/>
        <v>0</v>
      </c>
      <c r="O856">
        <f t="shared" si="99"/>
        <v>21817.35</v>
      </c>
      <c r="P856">
        <f t="shared" si="101"/>
        <v>457441.12999999826</v>
      </c>
      <c r="Q856">
        <f t="shared" si="100"/>
        <v>-22020.97</v>
      </c>
    </row>
    <row r="857" spans="1:17" x14ac:dyDescent="0.25">
      <c r="A857" s="1">
        <v>44810.333333333336</v>
      </c>
      <c r="B857">
        <v>48</v>
      </c>
      <c r="C857">
        <v>635</v>
      </c>
      <c r="D857">
        <v>227</v>
      </c>
      <c r="E857">
        <v>628</v>
      </c>
      <c r="F857">
        <v>3849</v>
      </c>
      <c r="G857">
        <v>4711</v>
      </c>
      <c r="H857">
        <v>340</v>
      </c>
      <c r="I857">
        <v>5051</v>
      </c>
      <c r="J857">
        <v>44785.19</v>
      </c>
      <c r="K857">
        <f t="shared" si="97"/>
        <v>39734.19</v>
      </c>
      <c r="L857">
        <f t="shared" si="98"/>
        <v>8.8665986933280543</v>
      </c>
      <c r="M857">
        <f t="shared" si="95"/>
        <v>19079.55</v>
      </c>
      <c r="N857">
        <f t="shared" si="96"/>
        <v>2872.9999999999995</v>
      </c>
      <c r="O857">
        <f t="shared" si="99"/>
        <v>21952.55</v>
      </c>
      <c r="P857">
        <f t="shared" si="101"/>
        <v>434608.48999999824</v>
      </c>
      <c r="Q857">
        <f t="shared" si="100"/>
        <v>-22832.640000000003</v>
      </c>
    </row>
    <row r="858" spans="1:17" x14ac:dyDescent="0.25">
      <c r="A858" s="1">
        <v>44810.375</v>
      </c>
      <c r="B858">
        <v>16</v>
      </c>
      <c r="C858">
        <v>459</v>
      </c>
      <c r="D858">
        <v>150</v>
      </c>
      <c r="E858">
        <v>423</v>
      </c>
      <c r="F858">
        <v>2760</v>
      </c>
      <c r="G858">
        <v>3369</v>
      </c>
      <c r="H858">
        <v>4332</v>
      </c>
      <c r="I858">
        <v>7701</v>
      </c>
      <c r="J858">
        <v>46362.85</v>
      </c>
      <c r="K858">
        <f t="shared" si="97"/>
        <v>38661.85</v>
      </c>
      <c r="L858">
        <f t="shared" si="98"/>
        <v>6.0203674847422413</v>
      </c>
      <c r="M858">
        <f t="shared" si="95"/>
        <v>13644.449999999999</v>
      </c>
      <c r="N858">
        <f t="shared" si="96"/>
        <v>36605.399999999994</v>
      </c>
      <c r="O858">
        <f t="shared" si="99"/>
        <v>50249.849999999991</v>
      </c>
      <c r="P858">
        <f t="shared" si="101"/>
        <v>438495.48999999824</v>
      </c>
      <c r="Q858">
        <f t="shared" si="100"/>
        <v>3886.9999999999927</v>
      </c>
    </row>
    <row r="859" spans="1:17" x14ac:dyDescent="0.25">
      <c r="A859" s="1">
        <v>44810.416666666664</v>
      </c>
      <c r="B859">
        <v>3</v>
      </c>
      <c r="C859">
        <v>273</v>
      </c>
      <c r="D859">
        <v>85</v>
      </c>
      <c r="E859">
        <v>190</v>
      </c>
      <c r="F859">
        <v>1584</v>
      </c>
      <c r="G859">
        <v>1942</v>
      </c>
      <c r="H859">
        <v>7774</v>
      </c>
      <c r="I859">
        <v>9716</v>
      </c>
      <c r="J859">
        <v>49127.4</v>
      </c>
      <c r="K859">
        <f t="shared" si="97"/>
        <v>39411.4</v>
      </c>
      <c r="L859">
        <f t="shared" si="98"/>
        <v>5.0563400576368878</v>
      </c>
      <c r="M859">
        <f t="shared" si="95"/>
        <v>7865.0999999999995</v>
      </c>
      <c r="N859">
        <f t="shared" si="96"/>
        <v>65690.299999999988</v>
      </c>
      <c r="O859">
        <f t="shared" si="99"/>
        <v>73555.399999999994</v>
      </c>
      <c r="P859">
        <f t="shared" si="101"/>
        <v>462923.48999999824</v>
      </c>
      <c r="Q859">
        <f t="shared" si="100"/>
        <v>24427.999999999993</v>
      </c>
    </row>
    <row r="860" spans="1:17" x14ac:dyDescent="0.25">
      <c r="A860" s="1">
        <v>44810.458333333336</v>
      </c>
      <c r="B860">
        <v>27</v>
      </c>
      <c r="C860">
        <v>198</v>
      </c>
      <c r="D860">
        <v>66</v>
      </c>
      <c r="E860">
        <v>257</v>
      </c>
      <c r="F860">
        <v>1378</v>
      </c>
      <c r="G860">
        <v>1642</v>
      </c>
      <c r="H860">
        <v>8310</v>
      </c>
      <c r="I860">
        <v>9952</v>
      </c>
      <c r="J860">
        <v>52317.9</v>
      </c>
      <c r="K860">
        <f t="shared" si="97"/>
        <v>42365.9</v>
      </c>
      <c r="L860">
        <f t="shared" si="98"/>
        <v>5.2570237138263671</v>
      </c>
      <c r="M860">
        <f t="shared" si="95"/>
        <v>6650.0999999999995</v>
      </c>
      <c r="N860">
        <f t="shared" si="96"/>
        <v>70219.5</v>
      </c>
      <c r="O860">
        <f t="shared" si="99"/>
        <v>76869.600000000006</v>
      </c>
      <c r="P860">
        <f t="shared" si="101"/>
        <v>487475.18999999826</v>
      </c>
      <c r="Q860">
        <f t="shared" si="100"/>
        <v>24551.700000000004</v>
      </c>
    </row>
    <row r="861" spans="1:17" x14ac:dyDescent="0.25">
      <c r="A861" s="1">
        <v>44810.5</v>
      </c>
      <c r="B861">
        <v>90</v>
      </c>
      <c r="C861">
        <v>113</v>
      </c>
      <c r="D861">
        <v>114</v>
      </c>
      <c r="E861">
        <v>237</v>
      </c>
      <c r="F861">
        <v>1085</v>
      </c>
      <c r="G861">
        <v>1313</v>
      </c>
      <c r="H861">
        <v>8575</v>
      </c>
      <c r="I861">
        <v>9888</v>
      </c>
      <c r="J861">
        <v>55790.69</v>
      </c>
      <c r="K861">
        <f t="shared" si="97"/>
        <v>45902.69</v>
      </c>
      <c r="L861">
        <f t="shared" si="98"/>
        <v>5.6422623381877024</v>
      </c>
      <c r="M861">
        <f t="shared" si="95"/>
        <v>5317.65</v>
      </c>
      <c r="N861">
        <f t="shared" si="96"/>
        <v>72458.75</v>
      </c>
      <c r="O861">
        <f t="shared" si="99"/>
        <v>77776.399999999994</v>
      </c>
      <c r="P861">
        <f t="shared" si="101"/>
        <v>509460.89999999828</v>
      </c>
      <c r="Q861">
        <f t="shared" si="100"/>
        <v>21985.709999999992</v>
      </c>
    </row>
    <row r="862" spans="1:17" x14ac:dyDescent="0.25">
      <c r="A862" s="1">
        <v>44810.541666666664</v>
      </c>
      <c r="B862">
        <v>106</v>
      </c>
      <c r="C862">
        <v>74</v>
      </c>
      <c r="D862">
        <v>127</v>
      </c>
      <c r="E862">
        <v>218</v>
      </c>
      <c r="F862">
        <v>784</v>
      </c>
      <c r="G862">
        <v>985</v>
      </c>
      <c r="H862">
        <v>8915</v>
      </c>
      <c r="I862">
        <v>9900</v>
      </c>
      <c r="J862">
        <v>59571.69</v>
      </c>
      <c r="K862">
        <f t="shared" si="97"/>
        <v>49671.69</v>
      </c>
      <c r="L862">
        <f t="shared" si="98"/>
        <v>6.0173424242424245</v>
      </c>
      <c r="M862">
        <f t="shared" si="95"/>
        <v>3989.25</v>
      </c>
      <c r="N862">
        <f t="shared" si="96"/>
        <v>75331.75</v>
      </c>
      <c r="O862">
        <f t="shared" si="99"/>
        <v>79321</v>
      </c>
      <c r="P862">
        <f t="shared" si="101"/>
        <v>529210.20999999833</v>
      </c>
      <c r="Q862">
        <f t="shared" si="100"/>
        <v>19749.309999999998</v>
      </c>
    </row>
    <row r="863" spans="1:17" x14ac:dyDescent="0.25">
      <c r="A863" s="1">
        <v>44810.583333333336</v>
      </c>
      <c r="B863">
        <v>224</v>
      </c>
      <c r="C863">
        <v>60</v>
      </c>
      <c r="D863">
        <v>242</v>
      </c>
      <c r="E863">
        <v>169</v>
      </c>
      <c r="F863">
        <v>625</v>
      </c>
      <c r="G863">
        <v>928</v>
      </c>
      <c r="H863">
        <v>8877</v>
      </c>
      <c r="I863">
        <v>9805</v>
      </c>
      <c r="J863">
        <v>62808.89</v>
      </c>
      <c r="K863">
        <f t="shared" si="97"/>
        <v>53003.89</v>
      </c>
      <c r="L863">
        <f t="shared" si="98"/>
        <v>6.405802141764406</v>
      </c>
      <c r="M863">
        <f t="shared" si="95"/>
        <v>3758.3999999999996</v>
      </c>
      <c r="N863">
        <f t="shared" si="96"/>
        <v>75010.649999999994</v>
      </c>
      <c r="O863">
        <f t="shared" si="99"/>
        <v>78769.049999999988</v>
      </c>
      <c r="P863">
        <f t="shared" si="101"/>
        <v>545170.36999999837</v>
      </c>
      <c r="Q863">
        <f t="shared" si="100"/>
        <v>15960.159999999989</v>
      </c>
    </row>
    <row r="864" spans="1:17" x14ac:dyDescent="0.25">
      <c r="A864" s="1">
        <v>44810.625</v>
      </c>
      <c r="B864">
        <v>754</v>
      </c>
      <c r="C864">
        <v>95</v>
      </c>
      <c r="D864">
        <v>839</v>
      </c>
      <c r="E864">
        <v>148</v>
      </c>
      <c r="F864">
        <v>632</v>
      </c>
      <c r="G864">
        <v>1567</v>
      </c>
      <c r="H864">
        <v>8539</v>
      </c>
      <c r="I864">
        <v>10106</v>
      </c>
      <c r="J864">
        <v>65079.85</v>
      </c>
      <c r="K864">
        <f t="shared" si="97"/>
        <v>54973.85</v>
      </c>
      <c r="L864">
        <f t="shared" si="98"/>
        <v>6.4397239263803678</v>
      </c>
      <c r="M864">
        <f t="shared" si="95"/>
        <v>6346.3499999999995</v>
      </c>
      <c r="N864">
        <f t="shared" si="96"/>
        <v>72154.549999999988</v>
      </c>
      <c r="O864">
        <f t="shared" si="99"/>
        <v>78500.899999999994</v>
      </c>
      <c r="P864">
        <f t="shared" si="101"/>
        <v>558591.41999999841</v>
      </c>
      <c r="Q864">
        <f t="shared" si="100"/>
        <v>13421.049999999996</v>
      </c>
    </row>
    <row r="865" spans="1:17" x14ac:dyDescent="0.25">
      <c r="A865" s="1">
        <v>44810.666666666664</v>
      </c>
      <c r="B865">
        <v>1051</v>
      </c>
      <c r="C865">
        <v>129</v>
      </c>
      <c r="D865">
        <v>1211</v>
      </c>
      <c r="E865">
        <v>135</v>
      </c>
      <c r="F865">
        <v>815</v>
      </c>
      <c r="G865">
        <v>2156</v>
      </c>
      <c r="H865">
        <v>8185</v>
      </c>
      <c r="I865">
        <v>10341</v>
      </c>
      <c r="J865">
        <v>66172.47</v>
      </c>
      <c r="K865">
        <f t="shared" si="97"/>
        <v>55831.47</v>
      </c>
      <c r="L865">
        <f t="shared" si="98"/>
        <v>6.3990397447055409</v>
      </c>
      <c r="M865">
        <f t="shared" si="95"/>
        <v>8731.7999999999993</v>
      </c>
      <c r="N865">
        <f t="shared" si="96"/>
        <v>69163.25</v>
      </c>
      <c r="O865">
        <f t="shared" si="99"/>
        <v>77895.05</v>
      </c>
      <c r="P865">
        <f t="shared" si="101"/>
        <v>570313.99999999837</v>
      </c>
      <c r="Q865">
        <f t="shared" si="100"/>
        <v>11722.580000000002</v>
      </c>
    </row>
    <row r="866" spans="1:17" x14ac:dyDescent="0.25">
      <c r="A866" s="1">
        <v>44810.708333333336</v>
      </c>
      <c r="B866">
        <v>990</v>
      </c>
      <c r="C866">
        <v>227</v>
      </c>
      <c r="D866">
        <v>1391</v>
      </c>
      <c r="E866">
        <v>80</v>
      </c>
      <c r="F866">
        <v>960</v>
      </c>
      <c r="G866">
        <v>2579</v>
      </c>
      <c r="H866">
        <v>8065</v>
      </c>
      <c r="I866">
        <v>10644</v>
      </c>
      <c r="J866">
        <v>66750.929999999993</v>
      </c>
      <c r="K866">
        <f t="shared" si="97"/>
        <v>56106.929999999993</v>
      </c>
      <c r="L866">
        <f t="shared" si="98"/>
        <v>6.2712260428410369</v>
      </c>
      <c r="M866">
        <f t="shared" si="95"/>
        <v>10444.949999999999</v>
      </c>
      <c r="N866">
        <f t="shared" si="96"/>
        <v>68149.25</v>
      </c>
      <c r="O866">
        <f t="shared" si="99"/>
        <v>78594.2</v>
      </c>
      <c r="P866">
        <f t="shared" si="101"/>
        <v>582157.26999999839</v>
      </c>
      <c r="Q866">
        <f t="shared" si="100"/>
        <v>11843.270000000004</v>
      </c>
    </row>
    <row r="867" spans="1:17" x14ac:dyDescent="0.25">
      <c r="A867" s="1">
        <v>44810.75</v>
      </c>
      <c r="B867">
        <v>647</v>
      </c>
      <c r="C867">
        <v>237</v>
      </c>
      <c r="D867">
        <v>1625</v>
      </c>
      <c r="E867">
        <v>62</v>
      </c>
      <c r="F867">
        <v>1407</v>
      </c>
      <c r="G867">
        <v>3268</v>
      </c>
      <c r="H867">
        <v>7319</v>
      </c>
      <c r="I867">
        <v>10587</v>
      </c>
      <c r="J867">
        <v>66561.279999999999</v>
      </c>
      <c r="K867">
        <f t="shared" si="97"/>
        <v>55974.28</v>
      </c>
      <c r="L867">
        <f t="shared" si="98"/>
        <v>6.2870766033815055</v>
      </c>
      <c r="M867">
        <f t="shared" si="95"/>
        <v>13235.4</v>
      </c>
      <c r="N867">
        <f t="shared" si="96"/>
        <v>61845.549999999996</v>
      </c>
      <c r="O867">
        <f t="shared" si="99"/>
        <v>75080.95</v>
      </c>
      <c r="P867">
        <f t="shared" si="101"/>
        <v>590676.93999999843</v>
      </c>
      <c r="Q867">
        <f t="shared" si="100"/>
        <v>8519.6699999999983</v>
      </c>
    </row>
    <row r="868" spans="1:17" x14ac:dyDescent="0.25">
      <c r="A868" s="1">
        <v>44810.791666666664</v>
      </c>
      <c r="B868">
        <v>400</v>
      </c>
      <c r="C868">
        <v>387</v>
      </c>
      <c r="D868">
        <v>1317</v>
      </c>
      <c r="E868">
        <v>133</v>
      </c>
      <c r="F868">
        <v>1972</v>
      </c>
      <c r="G868">
        <v>3676</v>
      </c>
      <c r="H868">
        <v>4823</v>
      </c>
      <c r="I868">
        <v>8499</v>
      </c>
      <c r="J868">
        <v>65237.88</v>
      </c>
      <c r="K868">
        <f t="shared" si="97"/>
        <v>56738.879999999997</v>
      </c>
      <c r="L868">
        <f t="shared" si="98"/>
        <v>7.6759477585598299</v>
      </c>
      <c r="M868">
        <f t="shared" si="95"/>
        <v>14887.8</v>
      </c>
      <c r="N868">
        <f t="shared" si="96"/>
        <v>40754.35</v>
      </c>
      <c r="O868">
        <f t="shared" si="99"/>
        <v>55642.149999999994</v>
      </c>
      <c r="P868">
        <f t="shared" si="101"/>
        <v>581081.20999999845</v>
      </c>
      <c r="Q868">
        <f t="shared" si="100"/>
        <v>-9595.7300000000032</v>
      </c>
    </row>
    <row r="869" spans="1:17" x14ac:dyDescent="0.25">
      <c r="A869" s="1">
        <v>44810.833333333336</v>
      </c>
      <c r="B869">
        <v>337</v>
      </c>
      <c r="C869">
        <v>383</v>
      </c>
      <c r="D869">
        <v>846</v>
      </c>
      <c r="E869">
        <v>354</v>
      </c>
      <c r="F869">
        <v>2527</v>
      </c>
      <c r="G869">
        <v>3756</v>
      </c>
      <c r="H869">
        <v>1049</v>
      </c>
      <c r="I869">
        <v>4805</v>
      </c>
      <c r="J869">
        <v>62453.42</v>
      </c>
      <c r="K869">
        <f t="shared" si="97"/>
        <v>57648.42</v>
      </c>
      <c r="L869">
        <f t="shared" si="98"/>
        <v>12.997590010405826</v>
      </c>
      <c r="M869">
        <f t="shared" si="95"/>
        <v>15211.8</v>
      </c>
      <c r="N869">
        <f t="shared" si="96"/>
        <v>8864.0499999999993</v>
      </c>
      <c r="O869">
        <f t="shared" si="99"/>
        <v>24075.85</v>
      </c>
      <c r="P869">
        <f t="shared" si="101"/>
        <v>542703.6399999985</v>
      </c>
      <c r="Q869">
        <f t="shared" si="100"/>
        <v>-38377.57</v>
      </c>
    </row>
    <row r="870" spans="1:17" x14ac:dyDescent="0.25">
      <c r="A870" s="1">
        <v>44810.875</v>
      </c>
      <c r="B870">
        <v>274</v>
      </c>
      <c r="C870">
        <v>295</v>
      </c>
      <c r="D870">
        <v>724</v>
      </c>
      <c r="E870">
        <v>584</v>
      </c>
      <c r="F870">
        <v>3374</v>
      </c>
      <c r="G870">
        <v>4393</v>
      </c>
      <c r="H870">
        <v>2</v>
      </c>
      <c r="I870">
        <v>4395</v>
      </c>
      <c r="J870">
        <v>60987.91</v>
      </c>
      <c r="K870">
        <f t="shared" si="97"/>
        <v>56592.91</v>
      </c>
      <c r="L870">
        <f t="shared" si="98"/>
        <v>13.876657565415245</v>
      </c>
      <c r="M870">
        <f t="shared" si="95"/>
        <v>17791.649999999998</v>
      </c>
      <c r="N870">
        <f t="shared" si="96"/>
        <v>16.899999999999999</v>
      </c>
      <c r="O870">
        <f t="shared" si="99"/>
        <v>17808.55</v>
      </c>
      <c r="P870">
        <f t="shared" si="101"/>
        <v>499524.27999999851</v>
      </c>
      <c r="Q870">
        <f t="shared" si="100"/>
        <v>-43179.360000000001</v>
      </c>
    </row>
    <row r="871" spans="1:17" x14ac:dyDescent="0.25">
      <c r="A871" s="1">
        <v>44810.916666666664</v>
      </c>
      <c r="B871">
        <v>202</v>
      </c>
      <c r="C871">
        <v>266</v>
      </c>
      <c r="D871">
        <v>700</v>
      </c>
      <c r="E871">
        <v>734</v>
      </c>
      <c r="F871">
        <v>4498</v>
      </c>
      <c r="G871">
        <v>5464</v>
      </c>
      <c r="H871">
        <v>0</v>
      </c>
      <c r="I871">
        <v>5464</v>
      </c>
      <c r="J871">
        <v>58261.88</v>
      </c>
      <c r="K871">
        <f t="shared" si="97"/>
        <v>52797.88</v>
      </c>
      <c r="L871">
        <f t="shared" si="98"/>
        <v>10.662862371888727</v>
      </c>
      <c r="M871">
        <f t="shared" si="95"/>
        <v>22129.200000000001</v>
      </c>
      <c r="N871">
        <f t="shared" si="96"/>
        <v>0</v>
      </c>
      <c r="O871">
        <f t="shared" si="99"/>
        <v>22129.200000000001</v>
      </c>
      <c r="P871">
        <f t="shared" si="101"/>
        <v>463391.59999999852</v>
      </c>
      <c r="Q871">
        <f t="shared" si="100"/>
        <v>-36132.679999999993</v>
      </c>
    </row>
    <row r="872" spans="1:17" x14ac:dyDescent="0.25">
      <c r="A872" s="1">
        <v>44810.958333333336</v>
      </c>
      <c r="B872">
        <v>122</v>
      </c>
      <c r="C872">
        <v>398</v>
      </c>
      <c r="D872">
        <v>768</v>
      </c>
      <c r="E872">
        <v>1060</v>
      </c>
      <c r="F872">
        <v>5589</v>
      </c>
      <c r="G872">
        <v>6754</v>
      </c>
      <c r="H872">
        <v>0</v>
      </c>
      <c r="I872">
        <v>6754</v>
      </c>
      <c r="J872">
        <v>54271.82</v>
      </c>
      <c r="K872">
        <f t="shared" si="97"/>
        <v>47517.82</v>
      </c>
      <c r="L872">
        <f t="shared" si="98"/>
        <v>8.035507847201659</v>
      </c>
      <c r="M872">
        <f t="shared" si="95"/>
        <v>27353.699999999997</v>
      </c>
      <c r="N872">
        <f t="shared" si="96"/>
        <v>0</v>
      </c>
      <c r="O872">
        <f t="shared" si="99"/>
        <v>27353.699999999997</v>
      </c>
      <c r="P872">
        <f t="shared" si="101"/>
        <v>436473.47999999853</v>
      </c>
      <c r="Q872">
        <f t="shared" si="100"/>
        <v>-26918.120000000003</v>
      </c>
    </row>
    <row r="873" spans="1:17" x14ac:dyDescent="0.25">
      <c r="A873" s="1">
        <v>44811</v>
      </c>
      <c r="B873">
        <v>115</v>
      </c>
      <c r="C873">
        <v>595</v>
      </c>
      <c r="D873">
        <v>578</v>
      </c>
      <c r="E873">
        <v>1318</v>
      </c>
      <c r="F873">
        <v>5301</v>
      </c>
      <c r="G873">
        <v>6475</v>
      </c>
      <c r="H873">
        <v>0</v>
      </c>
      <c r="I873">
        <v>6475</v>
      </c>
      <c r="J873">
        <v>50108.55</v>
      </c>
      <c r="K873">
        <f t="shared" si="97"/>
        <v>43633.55</v>
      </c>
      <c r="L873">
        <f t="shared" si="98"/>
        <v>7.7387722007722015</v>
      </c>
      <c r="M873">
        <f t="shared" si="95"/>
        <v>26223.75</v>
      </c>
      <c r="N873">
        <f t="shared" si="96"/>
        <v>0</v>
      </c>
      <c r="O873">
        <f t="shared" si="99"/>
        <v>26223.75</v>
      </c>
      <c r="P873">
        <f t="shared" si="101"/>
        <v>412588.67999999854</v>
      </c>
      <c r="Q873">
        <f t="shared" si="100"/>
        <v>-23884.800000000003</v>
      </c>
    </row>
    <row r="874" spans="1:17" x14ac:dyDescent="0.25">
      <c r="A874" s="1">
        <v>44811.041666666664</v>
      </c>
      <c r="B874">
        <v>21</v>
      </c>
      <c r="C874">
        <v>708</v>
      </c>
      <c r="D874">
        <v>324</v>
      </c>
      <c r="E874">
        <v>1276</v>
      </c>
      <c r="F874">
        <v>4823</v>
      </c>
      <c r="G874">
        <v>5855</v>
      </c>
      <c r="H874">
        <v>0</v>
      </c>
      <c r="I874">
        <v>5855</v>
      </c>
      <c r="J874">
        <v>46730.36</v>
      </c>
      <c r="K874">
        <f t="shared" si="97"/>
        <v>40875.360000000001</v>
      </c>
      <c r="L874">
        <f t="shared" si="98"/>
        <v>7.9812741246797607</v>
      </c>
      <c r="M874">
        <f t="shared" si="95"/>
        <v>23712.75</v>
      </c>
      <c r="N874">
        <f t="shared" si="96"/>
        <v>0</v>
      </c>
      <c r="O874">
        <f t="shared" si="99"/>
        <v>23712.75</v>
      </c>
      <c r="P874">
        <f t="shared" si="101"/>
        <v>389571.06999999855</v>
      </c>
      <c r="Q874">
        <f t="shared" si="100"/>
        <v>-23017.61</v>
      </c>
    </row>
    <row r="875" spans="1:17" x14ac:dyDescent="0.25">
      <c r="A875" s="1">
        <v>44811.083333333336</v>
      </c>
      <c r="B875">
        <v>27</v>
      </c>
      <c r="C875">
        <v>740</v>
      </c>
      <c r="D875">
        <v>178</v>
      </c>
      <c r="E875">
        <v>1082</v>
      </c>
      <c r="F875">
        <v>4462</v>
      </c>
      <c r="G875">
        <v>5381</v>
      </c>
      <c r="H875">
        <v>0</v>
      </c>
      <c r="I875">
        <v>5381</v>
      </c>
      <c r="J875">
        <v>44470.2</v>
      </c>
      <c r="K875">
        <f t="shared" si="97"/>
        <v>39089.199999999997</v>
      </c>
      <c r="L875">
        <f t="shared" si="98"/>
        <v>8.2643003159264072</v>
      </c>
      <c r="M875">
        <f t="shared" si="95"/>
        <v>21793.05</v>
      </c>
      <c r="N875">
        <f t="shared" si="96"/>
        <v>0</v>
      </c>
      <c r="O875">
        <f t="shared" si="99"/>
        <v>21793.05</v>
      </c>
      <c r="P875">
        <f t="shared" si="101"/>
        <v>366893.91999999853</v>
      </c>
      <c r="Q875">
        <f t="shared" si="100"/>
        <v>-22677.149999999998</v>
      </c>
    </row>
    <row r="876" spans="1:17" x14ac:dyDescent="0.25">
      <c r="A876" s="1">
        <v>44811.125</v>
      </c>
      <c r="B876">
        <v>22</v>
      </c>
      <c r="C876">
        <v>750</v>
      </c>
      <c r="D876">
        <v>117</v>
      </c>
      <c r="E876">
        <v>886</v>
      </c>
      <c r="F876">
        <v>3336</v>
      </c>
      <c r="G876">
        <v>4203</v>
      </c>
      <c r="H876">
        <v>0</v>
      </c>
      <c r="I876">
        <v>4203</v>
      </c>
      <c r="J876">
        <v>42963.79</v>
      </c>
      <c r="K876">
        <f t="shared" si="97"/>
        <v>38760.79</v>
      </c>
      <c r="L876">
        <f t="shared" si="98"/>
        <v>10.222172257911016</v>
      </c>
      <c r="M876">
        <f t="shared" si="95"/>
        <v>17022.149999999998</v>
      </c>
      <c r="N876">
        <f t="shared" si="96"/>
        <v>0</v>
      </c>
      <c r="O876">
        <f t="shared" si="99"/>
        <v>17022.149999999998</v>
      </c>
      <c r="P876">
        <f t="shared" si="101"/>
        <v>340952.27999999851</v>
      </c>
      <c r="Q876">
        <f t="shared" si="100"/>
        <v>-25941.640000000003</v>
      </c>
    </row>
    <row r="877" spans="1:17" x14ac:dyDescent="0.25">
      <c r="A877" s="1">
        <v>44811.166666666664</v>
      </c>
      <c r="B877">
        <v>12</v>
      </c>
      <c r="C877">
        <v>654</v>
      </c>
      <c r="D877">
        <v>108</v>
      </c>
      <c r="E877">
        <v>679</v>
      </c>
      <c r="F877">
        <v>2478</v>
      </c>
      <c r="G877">
        <v>3240</v>
      </c>
      <c r="H877">
        <v>0</v>
      </c>
      <c r="I877">
        <v>3240</v>
      </c>
      <c r="J877">
        <v>42070.79</v>
      </c>
      <c r="K877">
        <f t="shared" si="97"/>
        <v>38830.79</v>
      </c>
      <c r="L877">
        <f t="shared" si="98"/>
        <v>12.984811728395062</v>
      </c>
      <c r="M877">
        <f t="shared" si="95"/>
        <v>13122</v>
      </c>
      <c r="N877">
        <f t="shared" si="96"/>
        <v>0</v>
      </c>
      <c r="O877">
        <f t="shared" si="99"/>
        <v>13122</v>
      </c>
      <c r="P877">
        <f t="shared" si="101"/>
        <v>312003.48999999854</v>
      </c>
      <c r="Q877">
        <f t="shared" si="100"/>
        <v>-28948.79</v>
      </c>
    </row>
    <row r="878" spans="1:17" x14ac:dyDescent="0.25">
      <c r="A878" s="1">
        <v>44811.208333333336</v>
      </c>
      <c r="B878">
        <v>12</v>
      </c>
      <c r="C878">
        <v>559</v>
      </c>
      <c r="D878">
        <v>90</v>
      </c>
      <c r="E878">
        <v>521</v>
      </c>
      <c r="F878">
        <v>2157</v>
      </c>
      <c r="G878">
        <v>2806</v>
      </c>
      <c r="H878">
        <v>0</v>
      </c>
      <c r="I878">
        <v>2806</v>
      </c>
      <c r="J878">
        <v>41895.370000000003</v>
      </c>
      <c r="K878">
        <f t="shared" si="97"/>
        <v>39089.370000000003</v>
      </c>
      <c r="L878">
        <f t="shared" si="98"/>
        <v>14.930637918745546</v>
      </c>
      <c r="M878">
        <f t="shared" si="95"/>
        <v>11364.3</v>
      </c>
      <c r="N878">
        <f t="shared" si="96"/>
        <v>0</v>
      </c>
      <c r="O878">
        <f t="shared" si="99"/>
        <v>11364.3</v>
      </c>
      <c r="P878">
        <f t="shared" si="101"/>
        <v>281472.41999999853</v>
      </c>
      <c r="Q878">
        <f t="shared" si="100"/>
        <v>-30531.070000000003</v>
      </c>
    </row>
    <row r="879" spans="1:17" x14ac:dyDescent="0.25">
      <c r="A879" s="1">
        <v>44811.25</v>
      </c>
      <c r="B879">
        <v>7</v>
      </c>
      <c r="C879">
        <v>473</v>
      </c>
      <c r="D879">
        <v>55</v>
      </c>
      <c r="E879">
        <v>450</v>
      </c>
      <c r="F879">
        <v>1996</v>
      </c>
      <c r="G879">
        <v>2524</v>
      </c>
      <c r="H879">
        <v>0</v>
      </c>
      <c r="I879">
        <v>2524</v>
      </c>
      <c r="J879">
        <v>43084.1</v>
      </c>
      <c r="K879">
        <f t="shared" si="97"/>
        <v>40560.1</v>
      </c>
      <c r="L879">
        <f t="shared" si="98"/>
        <v>17.069770206022188</v>
      </c>
      <c r="M879">
        <f t="shared" si="95"/>
        <v>10222.199999999999</v>
      </c>
      <c r="N879">
        <f t="shared" si="96"/>
        <v>0</v>
      </c>
      <c r="O879">
        <f t="shared" si="99"/>
        <v>10222.199999999999</v>
      </c>
      <c r="P879">
        <f t="shared" si="101"/>
        <v>248610.51999999853</v>
      </c>
      <c r="Q879">
        <f t="shared" si="100"/>
        <v>-32861.9</v>
      </c>
    </row>
    <row r="880" spans="1:17" x14ac:dyDescent="0.25">
      <c r="A880" s="1">
        <v>44811.291666666664</v>
      </c>
      <c r="B880">
        <v>15</v>
      </c>
      <c r="C880">
        <v>432</v>
      </c>
      <c r="D880">
        <v>112</v>
      </c>
      <c r="E880">
        <v>337</v>
      </c>
      <c r="F880">
        <v>2015</v>
      </c>
      <c r="G880">
        <v>2560</v>
      </c>
      <c r="H880">
        <v>0</v>
      </c>
      <c r="I880">
        <v>2560</v>
      </c>
      <c r="J880">
        <v>45009.25</v>
      </c>
      <c r="K880">
        <f t="shared" si="97"/>
        <v>42449.25</v>
      </c>
      <c r="L880">
        <f t="shared" si="98"/>
        <v>17.581738281250001</v>
      </c>
      <c r="M880">
        <f t="shared" si="95"/>
        <v>10368</v>
      </c>
      <c r="N880">
        <f t="shared" si="96"/>
        <v>0</v>
      </c>
      <c r="O880">
        <f t="shared" si="99"/>
        <v>10368</v>
      </c>
      <c r="P880">
        <f t="shared" si="101"/>
        <v>213969.26999999853</v>
      </c>
      <c r="Q880">
        <f t="shared" si="100"/>
        <v>-34641.25</v>
      </c>
    </row>
    <row r="881" spans="1:17" x14ac:dyDescent="0.25">
      <c r="A881" s="1">
        <v>44811.333333333336</v>
      </c>
      <c r="B881">
        <v>61</v>
      </c>
      <c r="C881">
        <v>322</v>
      </c>
      <c r="D881">
        <v>247</v>
      </c>
      <c r="E881">
        <v>239</v>
      </c>
      <c r="F881">
        <v>2202</v>
      </c>
      <c r="G881">
        <v>2770</v>
      </c>
      <c r="H881">
        <v>325</v>
      </c>
      <c r="I881">
        <v>3095</v>
      </c>
      <c r="J881">
        <v>45626.36</v>
      </c>
      <c r="K881">
        <f t="shared" si="97"/>
        <v>42531.360000000001</v>
      </c>
      <c r="L881">
        <f t="shared" si="98"/>
        <v>14.741957996768983</v>
      </c>
      <c r="M881">
        <f t="shared" si="95"/>
        <v>11218.5</v>
      </c>
      <c r="N881">
        <f t="shared" si="96"/>
        <v>2746.2499999999995</v>
      </c>
      <c r="O881">
        <f t="shared" si="99"/>
        <v>13964.75</v>
      </c>
      <c r="P881">
        <f t="shared" si="101"/>
        <v>182307.65999999852</v>
      </c>
      <c r="Q881">
        <f t="shared" si="100"/>
        <v>-31661.61</v>
      </c>
    </row>
    <row r="882" spans="1:17" x14ac:dyDescent="0.25">
      <c r="A882" s="1">
        <v>44811.375</v>
      </c>
      <c r="B882">
        <v>29</v>
      </c>
      <c r="C882">
        <v>212</v>
      </c>
      <c r="D882">
        <v>225</v>
      </c>
      <c r="E882">
        <v>147</v>
      </c>
      <c r="F882">
        <v>2055</v>
      </c>
      <c r="G882">
        <v>2492</v>
      </c>
      <c r="H882">
        <v>3872</v>
      </c>
      <c r="I882">
        <v>6364</v>
      </c>
      <c r="J882">
        <v>46931.05</v>
      </c>
      <c r="K882">
        <f t="shared" si="97"/>
        <v>40567.050000000003</v>
      </c>
      <c r="L882">
        <f t="shared" si="98"/>
        <v>7.3744578881206797</v>
      </c>
      <c r="M882">
        <f t="shared" si="95"/>
        <v>10092.6</v>
      </c>
      <c r="N882">
        <f t="shared" si="96"/>
        <v>32718.399999999998</v>
      </c>
      <c r="O882">
        <f t="shared" si="99"/>
        <v>42811</v>
      </c>
      <c r="P882">
        <f t="shared" si="101"/>
        <v>178187.60999999853</v>
      </c>
      <c r="Q882">
        <f t="shared" si="100"/>
        <v>-4120.0500000000029</v>
      </c>
    </row>
    <row r="883" spans="1:17" x14ac:dyDescent="0.25">
      <c r="A883" s="1">
        <v>44811.416666666664</v>
      </c>
      <c r="B883">
        <v>9</v>
      </c>
      <c r="C883">
        <v>118</v>
      </c>
      <c r="D883">
        <v>159</v>
      </c>
      <c r="E883">
        <v>40</v>
      </c>
      <c r="F883">
        <v>1131</v>
      </c>
      <c r="G883">
        <v>1408</v>
      </c>
      <c r="H883">
        <v>7670</v>
      </c>
      <c r="I883">
        <v>9078</v>
      </c>
      <c r="J883">
        <v>49788.01</v>
      </c>
      <c r="K883">
        <f t="shared" si="97"/>
        <v>40710.01</v>
      </c>
      <c r="L883">
        <f t="shared" si="98"/>
        <v>5.4844690460453851</v>
      </c>
      <c r="M883">
        <f t="shared" si="95"/>
        <v>5702.4</v>
      </c>
      <c r="N883">
        <f t="shared" si="96"/>
        <v>64811.499999999993</v>
      </c>
      <c r="O883">
        <f t="shared" si="99"/>
        <v>70513.899999999994</v>
      </c>
      <c r="P883">
        <f t="shared" si="101"/>
        <v>198913.49999999852</v>
      </c>
      <c r="Q883">
        <f t="shared" si="100"/>
        <v>20725.889999999992</v>
      </c>
    </row>
    <row r="884" spans="1:17" x14ac:dyDescent="0.25">
      <c r="A884" s="1">
        <v>44811.458333333336</v>
      </c>
      <c r="B884">
        <v>1</v>
      </c>
      <c r="C884">
        <v>129</v>
      </c>
      <c r="D884">
        <v>207</v>
      </c>
      <c r="E884">
        <v>29</v>
      </c>
      <c r="F884">
        <v>1520</v>
      </c>
      <c r="G884">
        <v>1855</v>
      </c>
      <c r="H884">
        <v>8818</v>
      </c>
      <c r="I884">
        <v>10673</v>
      </c>
      <c r="J884">
        <v>53482.52</v>
      </c>
      <c r="K884">
        <f t="shared" si="97"/>
        <v>42809.52</v>
      </c>
      <c r="L884">
        <f t="shared" si="98"/>
        <v>5.0110109622411692</v>
      </c>
      <c r="M884">
        <f t="shared" si="95"/>
        <v>7512.75</v>
      </c>
      <c r="N884">
        <f t="shared" si="96"/>
        <v>74512.099999999991</v>
      </c>
      <c r="O884">
        <f t="shared" si="99"/>
        <v>82024.849999999991</v>
      </c>
      <c r="P884">
        <f t="shared" si="101"/>
        <v>227455.8299999985</v>
      </c>
      <c r="Q884">
        <f t="shared" si="100"/>
        <v>28542.329999999994</v>
      </c>
    </row>
    <row r="885" spans="1:17" x14ac:dyDescent="0.25">
      <c r="A885" s="1">
        <v>44811.5</v>
      </c>
      <c r="B885">
        <v>3</v>
      </c>
      <c r="C885">
        <v>217</v>
      </c>
      <c r="D885">
        <v>353</v>
      </c>
      <c r="E885">
        <v>93</v>
      </c>
      <c r="F885">
        <v>3658</v>
      </c>
      <c r="G885">
        <v>4227</v>
      </c>
      <c r="H885">
        <v>9321</v>
      </c>
      <c r="I885">
        <v>13548</v>
      </c>
      <c r="J885">
        <v>57677.45</v>
      </c>
      <c r="K885">
        <f t="shared" si="97"/>
        <v>44129.45</v>
      </c>
      <c r="L885">
        <f t="shared" si="98"/>
        <v>4.257266755240626</v>
      </c>
      <c r="M885">
        <f t="shared" si="95"/>
        <v>17119.349999999999</v>
      </c>
      <c r="N885">
        <f t="shared" si="96"/>
        <v>78762.45</v>
      </c>
      <c r="O885">
        <f t="shared" si="99"/>
        <v>95881.799999999988</v>
      </c>
      <c r="P885">
        <f t="shared" si="101"/>
        <v>265660.17999999848</v>
      </c>
      <c r="Q885">
        <f t="shared" si="100"/>
        <v>38204.349999999991</v>
      </c>
    </row>
    <row r="886" spans="1:17" x14ac:dyDescent="0.25">
      <c r="A886" s="1">
        <v>44811.541666666664</v>
      </c>
      <c r="B886">
        <v>3</v>
      </c>
      <c r="C886">
        <v>294</v>
      </c>
      <c r="D886">
        <v>284</v>
      </c>
      <c r="E886">
        <v>176</v>
      </c>
      <c r="F886">
        <v>4972</v>
      </c>
      <c r="G886">
        <v>5550</v>
      </c>
      <c r="H886">
        <v>9163</v>
      </c>
      <c r="I886">
        <v>14713</v>
      </c>
      <c r="J886">
        <v>61743.73</v>
      </c>
      <c r="K886">
        <f t="shared" si="97"/>
        <v>47030.73</v>
      </c>
      <c r="L886">
        <f t="shared" si="98"/>
        <v>4.1965425134235028</v>
      </c>
      <c r="M886">
        <f t="shared" si="95"/>
        <v>22477.5</v>
      </c>
      <c r="N886">
        <f t="shared" si="96"/>
        <v>77427.349999999991</v>
      </c>
      <c r="O886">
        <f t="shared" si="99"/>
        <v>99904.849999999991</v>
      </c>
      <c r="P886">
        <f t="shared" si="101"/>
        <v>303821.29999999847</v>
      </c>
      <c r="Q886">
        <f t="shared" si="100"/>
        <v>38161.119999999988</v>
      </c>
    </row>
    <row r="887" spans="1:17" x14ac:dyDescent="0.25">
      <c r="A887" s="1">
        <v>44811.583333333336</v>
      </c>
      <c r="B887">
        <v>76</v>
      </c>
      <c r="C887">
        <v>261</v>
      </c>
      <c r="D887">
        <v>351</v>
      </c>
      <c r="E887">
        <v>291</v>
      </c>
      <c r="F887">
        <v>5180</v>
      </c>
      <c r="G887">
        <v>5793</v>
      </c>
      <c r="H887">
        <v>9038</v>
      </c>
      <c r="I887">
        <v>14831</v>
      </c>
      <c r="J887">
        <v>65086.33</v>
      </c>
      <c r="K887">
        <f t="shared" si="97"/>
        <v>50255.33</v>
      </c>
      <c r="L887">
        <f t="shared" si="98"/>
        <v>4.3885328029128177</v>
      </c>
      <c r="M887">
        <f t="shared" si="95"/>
        <v>23461.649999999998</v>
      </c>
      <c r="N887">
        <f t="shared" si="96"/>
        <v>76371.099999999991</v>
      </c>
      <c r="O887">
        <f t="shared" si="99"/>
        <v>99832.749999999985</v>
      </c>
      <c r="P887">
        <f t="shared" si="101"/>
        <v>338567.71999999846</v>
      </c>
      <c r="Q887">
        <f t="shared" si="100"/>
        <v>34746.419999999984</v>
      </c>
    </row>
    <row r="888" spans="1:17" x14ac:dyDescent="0.25">
      <c r="A888" s="1">
        <v>44811.625</v>
      </c>
      <c r="B888">
        <v>436</v>
      </c>
      <c r="C888">
        <v>199</v>
      </c>
      <c r="D888">
        <v>662</v>
      </c>
      <c r="E888">
        <v>336</v>
      </c>
      <c r="F888">
        <v>5146</v>
      </c>
      <c r="G888">
        <v>6006</v>
      </c>
      <c r="H888">
        <v>9143</v>
      </c>
      <c r="I888">
        <v>15149</v>
      </c>
      <c r="J888">
        <v>66683.56</v>
      </c>
      <c r="K888">
        <f t="shared" si="97"/>
        <v>51534.559999999998</v>
      </c>
      <c r="L888">
        <f t="shared" si="98"/>
        <v>4.4018456663806189</v>
      </c>
      <c r="M888">
        <f t="shared" si="95"/>
        <v>24324.3</v>
      </c>
      <c r="N888">
        <f t="shared" si="96"/>
        <v>77258.349999999991</v>
      </c>
      <c r="O888">
        <f t="shared" si="99"/>
        <v>101582.65</v>
      </c>
      <c r="P888">
        <f t="shared" si="101"/>
        <v>373466.80999999843</v>
      </c>
      <c r="Q888">
        <f t="shared" si="100"/>
        <v>34899.089999999997</v>
      </c>
    </row>
    <row r="889" spans="1:17" x14ac:dyDescent="0.25">
      <c r="A889" s="1">
        <v>44811.666666666664</v>
      </c>
      <c r="B889">
        <v>734</v>
      </c>
      <c r="C889">
        <v>213</v>
      </c>
      <c r="D889">
        <v>968</v>
      </c>
      <c r="E889">
        <v>363</v>
      </c>
      <c r="F889">
        <v>5166</v>
      </c>
      <c r="G889">
        <v>6347</v>
      </c>
      <c r="H889">
        <v>8710</v>
      </c>
      <c r="I889">
        <v>15057</v>
      </c>
      <c r="J889">
        <v>66988.81</v>
      </c>
      <c r="K889">
        <f t="shared" si="97"/>
        <v>51931.81</v>
      </c>
      <c r="L889">
        <f t="shared" si="98"/>
        <v>4.449014411901441</v>
      </c>
      <c r="M889">
        <f t="shared" si="95"/>
        <v>25705.35</v>
      </c>
      <c r="N889">
        <f t="shared" si="96"/>
        <v>73599.5</v>
      </c>
      <c r="O889">
        <f t="shared" si="99"/>
        <v>99304.85</v>
      </c>
      <c r="P889">
        <f t="shared" si="101"/>
        <v>405782.84999999846</v>
      </c>
      <c r="Q889">
        <f t="shared" si="100"/>
        <v>32316.040000000008</v>
      </c>
    </row>
    <row r="890" spans="1:17" x14ac:dyDescent="0.25">
      <c r="A890" s="1">
        <v>44811.708333333336</v>
      </c>
      <c r="B890">
        <v>683</v>
      </c>
      <c r="C890">
        <v>316</v>
      </c>
      <c r="D890">
        <v>976</v>
      </c>
      <c r="E890">
        <v>316</v>
      </c>
      <c r="F890">
        <v>5115</v>
      </c>
      <c r="G890">
        <v>6407</v>
      </c>
      <c r="H890">
        <v>8253</v>
      </c>
      <c r="I890">
        <v>14660</v>
      </c>
      <c r="J890">
        <v>66590.61</v>
      </c>
      <c r="K890">
        <f t="shared" si="97"/>
        <v>51930.61</v>
      </c>
      <c r="L890">
        <f t="shared" si="98"/>
        <v>4.5423335607094133</v>
      </c>
      <c r="M890">
        <f t="shared" si="95"/>
        <v>25948.35</v>
      </c>
      <c r="N890">
        <f t="shared" si="96"/>
        <v>69737.849999999991</v>
      </c>
      <c r="O890">
        <f t="shared" si="99"/>
        <v>95686.199999999983</v>
      </c>
      <c r="P890">
        <f t="shared" si="101"/>
        <v>434878.43999999843</v>
      </c>
      <c r="Q890">
        <f t="shared" si="100"/>
        <v>29095.589999999982</v>
      </c>
    </row>
    <row r="891" spans="1:17" x14ac:dyDescent="0.25">
      <c r="A891" s="1">
        <v>44811.75</v>
      </c>
      <c r="B891">
        <v>569</v>
      </c>
      <c r="C891">
        <v>434</v>
      </c>
      <c r="D891">
        <v>954</v>
      </c>
      <c r="E891">
        <v>246</v>
      </c>
      <c r="F891">
        <v>4949</v>
      </c>
      <c r="G891">
        <v>6337</v>
      </c>
      <c r="H891">
        <v>7035</v>
      </c>
      <c r="I891">
        <v>13372</v>
      </c>
      <c r="J891">
        <v>65299.65</v>
      </c>
      <c r="K891">
        <f t="shared" si="97"/>
        <v>51927.65</v>
      </c>
      <c r="L891">
        <f t="shared" si="98"/>
        <v>4.8833121447801373</v>
      </c>
      <c r="M891">
        <f t="shared" si="95"/>
        <v>25664.85</v>
      </c>
      <c r="N891">
        <f t="shared" si="96"/>
        <v>59445.749999999993</v>
      </c>
      <c r="O891">
        <f t="shared" si="99"/>
        <v>85110.599999999991</v>
      </c>
      <c r="P891">
        <f t="shared" si="101"/>
        <v>454689.38999999844</v>
      </c>
      <c r="Q891">
        <f t="shared" si="100"/>
        <v>19810.94999999999</v>
      </c>
    </row>
    <row r="892" spans="1:17" x14ac:dyDescent="0.25">
      <c r="A892" s="1">
        <v>44811.791666666664</v>
      </c>
      <c r="B892">
        <v>534</v>
      </c>
      <c r="C892">
        <v>421</v>
      </c>
      <c r="D892">
        <v>865</v>
      </c>
      <c r="E892">
        <v>270</v>
      </c>
      <c r="F892">
        <v>4572</v>
      </c>
      <c r="G892">
        <v>5858</v>
      </c>
      <c r="H892">
        <v>3916</v>
      </c>
      <c r="I892">
        <v>9774</v>
      </c>
      <c r="J892">
        <v>63822.36</v>
      </c>
      <c r="K892">
        <f t="shared" si="97"/>
        <v>54048.36</v>
      </c>
      <c r="L892">
        <f t="shared" si="98"/>
        <v>6.5298096992019641</v>
      </c>
      <c r="M892">
        <f t="shared" si="95"/>
        <v>23724.899999999998</v>
      </c>
      <c r="N892">
        <f t="shared" si="96"/>
        <v>33090.199999999997</v>
      </c>
      <c r="O892">
        <f t="shared" si="99"/>
        <v>56815.099999999991</v>
      </c>
      <c r="P892">
        <f t="shared" si="101"/>
        <v>447682.12999999843</v>
      </c>
      <c r="Q892">
        <f t="shared" si="100"/>
        <v>-7007.2600000000093</v>
      </c>
    </row>
    <row r="893" spans="1:17" x14ac:dyDescent="0.25">
      <c r="A893" s="1">
        <v>44811.833333333336</v>
      </c>
      <c r="B893">
        <v>396</v>
      </c>
      <c r="C893">
        <v>426</v>
      </c>
      <c r="D893">
        <v>700</v>
      </c>
      <c r="E893">
        <v>426</v>
      </c>
      <c r="F893">
        <v>3998</v>
      </c>
      <c r="G893">
        <v>5124</v>
      </c>
      <c r="H893">
        <v>605</v>
      </c>
      <c r="I893">
        <v>5729</v>
      </c>
      <c r="J893">
        <v>61340.98</v>
      </c>
      <c r="K893">
        <f t="shared" si="97"/>
        <v>55611.98</v>
      </c>
      <c r="L893">
        <f t="shared" si="98"/>
        <v>10.707100715657184</v>
      </c>
      <c r="M893">
        <f t="shared" si="95"/>
        <v>20752.2</v>
      </c>
      <c r="N893">
        <f t="shared" si="96"/>
        <v>5112.25</v>
      </c>
      <c r="O893">
        <f t="shared" si="99"/>
        <v>25864.45</v>
      </c>
      <c r="P893">
        <f t="shared" si="101"/>
        <v>412205.59999999846</v>
      </c>
      <c r="Q893">
        <f t="shared" si="100"/>
        <v>-35476.53</v>
      </c>
    </row>
    <row r="894" spans="1:17" x14ac:dyDescent="0.25">
      <c r="A894" s="1">
        <v>44811.875</v>
      </c>
      <c r="B894">
        <v>273</v>
      </c>
      <c r="C894">
        <v>493</v>
      </c>
      <c r="D894">
        <v>590</v>
      </c>
      <c r="E894">
        <v>793</v>
      </c>
      <c r="F894">
        <v>4344</v>
      </c>
      <c r="G894">
        <v>5427</v>
      </c>
      <c r="H894">
        <v>0</v>
      </c>
      <c r="I894">
        <v>5427</v>
      </c>
      <c r="J894">
        <v>59477.1</v>
      </c>
      <c r="K894">
        <f t="shared" si="97"/>
        <v>54050.1</v>
      </c>
      <c r="L894">
        <f t="shared" si="98"/>
        <v>10.959480375898286</v>
      </c>
      <c r="M894">
        <f t="shared" si="95"/>
        <v>21979.35</v>
      </c>
      <c r="N894">
        <f t="shared" si="96"/>
        <v>0</v>
      </c>
      <c r="O894">
        <f t="shared" si="99"/>
        <v>21979.35</v>
      </c>
      <c r="P894">
        <f t="shared" si="101"/>
        <v>374707.84999999846</v>
      </c>
      <c r="Q894">
        <f t="shared" si="100"/>
        <v>-37497.75</v>
      </c>
    </row>
    <row r="895" spans="1:17" x14ac:dyDescent="0.25">
      <c r="A895" s="1">
        <v>44811.916666666664</v>
      </c>
      <c r="B895">
        <v>197</v>
      </c>
      <c r="C895">
        <v>505</v>
      </c>
      <c r="D895">
        <v>753</v>
      </c>
      <c r="E895">
        <v>1124</v>
      </c>
      <c r="F895">
        <v>5271</v>
      </c>
      <c r="G895">
        <v>6529</v>
      </c>
      <c r="H895">
        <v>0</v>
      </c>
      <c r="I895">
        <v>6529</v>
      </c>
      <c r="J895">
        <v>56561.38</v>
      </c>
      <c r="K895">
        <f t="shared" si="97"/>
        <v>50032.38</v>
      </c>
      <c r="L895">
        <f t="shared" si="98"/>
        <v>8.6631000153162816</v>
      </c>
      <c r="M895">
        <f t="shared" si="95"/>
        <v>26442.449999999997</v>
      </c>
      <c r="N895">
        <f t="shared" si="96"/>
        <v>0</v>
      </c>
      <c r="O895">
        <f t="shared" si="99"/>
        <v>26442.449999999997</v>
      </c>
      <c r="P895">
        <f t="shared" si="101"/>
        <v>344588.91999999847</v>
      </c>
      <c r="Q895">
        <f t="shared" si="100"/>
        <v>-30118.93</v>
      </c>
    </row>
    <row r="896" spans="1:17" x14ac:dyDescent="0.25">
      <c r="A896" s="1">
        <v>44811.958333333336</v>
      </c>
      <c r="B896">
        <v>133</v>
      </c>
      <c r="C896">
        <v>548</v>
      </c>
      <c r="D896">
        <v>974</v>
      </c>
      <c r="E896">
        <v>1381</v>
      </c>
      <c r="F896">
        <v>5974</v>
      </c>
      <c r="G896">
        <v>7496</v>
      </c>
      <c r="H896">
        <v>0</v>
      </c>
      <c r="I896">
        <v>7496</v>
      </c>
      <c r="J896">
        <v>52514.63</v>
      </c>
      <c r="K896">
        <f t="shared" si="97"/>
        <v>45018.63</v>
      </c>
      <c r="L896">
        <f t="shared" si="98"/>
        <v>7.0056870330843113</v>
      </c>
      <c r="M896">
        <f t="shared" si="95"/>
        <v>30358.799999999999</v>
      </c>
      <c r="N896">
        <f t="shared" si="96"/>
        <v>0</v>
      </c>
      <c r="O896">
        <f t="shared" si="99"/>
        <v>30358.799999999999</v>
      </c>
      <c r="P896">
        <f t="shared" si="101"/>
        <v>322433.08999999845</v>
      </c>
      <c r="Q896">
        <f t="shared" si="100"/>
        <v>-22155.829999999998</v>
      </c>
    </row>
    <row r="897" spans="1:17" x14ac:dyDescent="0.25">
      <c r="A897" s="1">
        <v>44812</v>
      </c>
      <c r="B897">
        <v>49</v>
      </c>
      <c r="C897">
        <v>476</v>
      </c>
      <c r="D897">
        <v>905</v>
      </c>
      <c r="E897">
        <v>1381</v>
      </c>
      <c r="F897">
        <v>5705</v>
      </c>
      <c r="G897">
        <v>7086</v>
      </c>
      <c r="H897">
        <v>0</v>
      </c>
      <c r="I897">
        <v>7086</v>
      </c>
      <c r="J897">
        <v>48605.84</v>
      </c>
      <c r="K897">
        <f t="shared" si="97"/>
        <v>41519.839999999997</v>
      </c>
      <c r="L897">
        <f t="shared" si="98"/>
        <v>6.8594185718317808</v>
      </c>
      <c r="M897">
        <f t="shared" si="95"/>
        <v>28698.3</v>
      </c>
      <c r="N897">
        <f t="shared" si="96"/>
        <v>0</v>
      </c>
      <c r="O897">
        <f t="shared" si="99"/>
        <v>28698.3</v>
      </c>
      <c r="P897">
        <f t="shared" si="101"/>
        <v>302525.54999999847</v>
      </c>
      <c r="Q897">
        <f t="shared" si="100"/>
        <v>-19907.539999999997</v>
      </c>
    </row>
    <row r="898" spans="1:17" x14ac:dyDescent="0.25">
      <c r="A898" s="1">
        <v>44812.041666666664</v>
      </c>
      <c r="B898">
        <v>53</v>
      </c>
      <c r="C898">
        <v>319</v>
      </c>
      <c r="D898">
        <v>743</v>
      </c>
      <c r="E898">
        <v>1226</v>
      </c>
      <c r="F898">
        <v>4665</v>
      </c>
      <c r="G898">
        <v>5727</v>
      </c>
      <c r="H898">
        <v>0</v>
      </c>
      <c r="I898">
        <v>5727</v>
      </c>
      <c r="J898">
        <v>45585.95</v>
      </c>
      <c r="K898">
        <f t="shared" si="97"/>
        <v>39858.949999999997</v>
      </c>
      <c r="L898">
        <f t="shared" si="98"/>
        <v>7.959830626855247</v>
      </c>
      <c r="M898">
        <f t="shared" ref="M898:M961" si="102">$T$3*G898</f>
        <v>23194.35</v>
      </c>
      <c r="N898">
        <f t="shared" ref="N898:N961" si="103">$T$4*H898</f>
        <v>0</v>
      </c>
      <c r="O898">
        <f t="shared" si="99"/>
        <v>23194.35</v>
      </c>
      <c r="P898">
        <f t="shared" si="101"/>
        <v>280133.9499999985</v>
      </c>
      <c r="Q898">
        <f t="shared" si="100"/>
        <v>-22391.599999999999</v>
      </c>
    </row>
    <row r="899" spans="1:17" x14ac:dyDescent="0.25">
      <c r="A899" s="1">
        <v>44812.083333333336</v>
      </c>
      <c r="B899">
        <v>19</v>
      </c>
      <c r="C899">
        <v>216</v>
      </c>
      <c r="D899">
        <v>566</v>
      </c>
      <c r="E899">
        <v>1120</v>
      </c>
      <c r="F899">
        <v>3703</v>
      </c>
      <c r="G899">
        <v>4485</v>
      </c>
      <c r="H899">
        <v>0</v>
      </c>
      <c r="I899">
        <v>4485</v>
      </c>
      <c r="J899">
        <v>43374.41</v>
      </c>
      <c r="K899">
        <f t="shared" ref="K899:K962" si="104">J899-I899</f>
        <v>38889.410000000003</v>
      </c>
      <c r="L899">
        <f t="shared" ref="L899:L962" si="105">J899/I899</f>
        <v>9.6709944258639915</v>
      </c>
      <c r="M899">
        <f t="shared" si="102"/>
        <v>18164.25</v>
      </c>
      <c r="N899">
        <f t="shared" si="103"/>
        <v>0</v>
      </c>
      <c r="O899">
        <f t="shared" ref="O899:O962" si="106">SUM(M899:N899)</f>
        <v>18164.25</v>
      </c>
      <c r="P899">
        <f t="shared" si="101"/>
        <v>254923.78999999849</v>
      </c>
      <c r="Q899">
        <f t="shared" ref="Q899:Q962" si="107">O899-J899</f>
        <v>-25210.160000000003</v>
      </c>
    </row>
    <row r="900" spans="1:17" x14ac:dyDescent="0.25">
      <c r="A900" s="1">
        <v>44812.125</v>
      </c>
      <c r="B900">
        <v>43</v>
      </c>
      <c r="C900">
        <v>148</v>
      </c>
      <c r="D900">
        <v>549</v>
      </c>
      <c r="E900">
        <v>1003</v>
      </c>
      <c r="F900">
        <v>2755</v>
      </c>
      <c r="G900">
        <v>3452</v>
      </c>
      <c r="H900">
        <v>0</v>
      </c>
      <c r="I900">
        <v>3452</v>
      </c>
      <c r="J900">
        <v>41874.61</v>
      </c>
      <c r="K900">
        <f t="shared" si="104"/>
        <v>38422.61</v>
      </c>
      <c r="L900">
        <f t="shared" si="105"/>
        <v>12.130535921205098</v>
      </c>
      <c r="M900">
        <f t="shared" si="102"/>
        <v>13980.599999999999</v>
      </c>
      <c r="N900">
        <f t="shared" si="103"/>
        <v>0</v>
      </c>
      <c r="O900">
        <f t="shared" si="106"/>
        <v>13980.599999999999</v>
      </c>
      <c r="P900">
        <f t="shared" ref="P900:P963" si="108">O900-J900+P899</f>
        <v>227029.77999999849</v>
      </c>
      <c r="Q900">
        <f t="shared" si="107"/>
        <v>-27894.010000000002</v>
      </c>
    </row>
    <row r="901" spans="1:17" x14ac:dyDescent="0.25">
      <c r="A901" s="1">
        <v>44812.166666666664</v>
      </c>
      <c r="B901">
        <v>79</v>
      </c>
      <c r="C901">
        <v>122</v>
      </c>
      <c r="D901">
        <v>459</v>
      </c>
      <c r="E901">
        <v>900</v>
      </c>
      <c r="F901">
        <v>2132</v>
      </c>
      <c r="G901">
        <v>2713</v>
      </c>
      <c r="H901">
        <v>0</v>
      </c>
      <c r="I901">
        <v>2713</v>
      </c>
      <c r="J901">
        <v>41036.69</v>
      </c>
      <c r="K901">
        <f t="shared" si="104"/>
        <v>38323.69</v>
      </c>
      <c r="L901">
        <f t="shared" si="105"/>
        <v>15.125945447843716</v>
      </c>
      <c r="M901">
        <f t="shared" si="102"/>
        <v>10987.65</v>
      </c>
      <c r="N901">
        <f t="shared" si="103"/>
        <v>0</v>
      </c>
      <c r="O901">
        <f t="shared" si="106"/>
        <v>10987.65</v>
      </c>
      <c r="P901">
        <f t="shared" si="108"/>
        <v>196980.73999999848</v>
      </c>
      <c r="Q901">
        <f t="shared" si="107"/>
        <v>-30049.040000000001</v>
      </c>
    </row>
    <row r="902" spans="1:17" x14ac:dyDescent="0.25">
      <c r="A902" s="1">
        <v>44812.208333333336</v>
      </c>
      <c r="B902">
        <v>64</v>
      </c>
      <c r="C902">
        <v>74</v>
      </c>
      <c r="D902">
        <v>348</v>
      </c>
      <c r="E902">
        <v>821</v>
      </c>
      <c r="F902">
        <v>1659</v>
      </c>
      <c r="G902">
        <v>2082</v>
      </c>
      <c r="H902">
        <v>0</v>
      </c>
      <c r="I902">
        <v>2082</v>
      </c>
      <c r="J902">
        <v>40969.56</v>
      </c>
      <c r="K902">
        <f t="shared" si="104"/>
        <v>38887.56</v>
      </c>
      <c r="L902">
        <f t="shared" si="105"/>
        <v>19.677982708933715</v>
      </c>
      <c r="M902">
        <f t="shared" si="102"/>
        <v>8432.1</v>
      </c>
      <c r="N902">
        <f t="shared" si="103"/>
        <v>0</v>
      </c>
      <c r="O902">
        <f t="shared" si="106"/>
        <v>8432.1</v>
      </c>
      <c r="P902">
        <f t="shared" si="108"/>
        <v>164443.27999999849</v>
      </c>
      <c r="Q902">
        <f t="shared" si="107"/>
        <v>-32537.46</v>
      </c>
    </row>
    <row r="903" spans="1:17" x14ac:dyDescent="0.25">
      <c r="A903" s="1">
        <v>44812.25</v>
      </c>
      <c r="B903">
        <v>71</v>
      </c>
      <c r="C903">
        <v>60</v>
      </c>
      <c r="D903">
        <v>230</v>
      </c>
      <c r="E903">
        <v>740</v>
      </c>
      <c r="F903">
        <v>1338</v>
      </c>
      <c r="G903">
        <v>1628</v>
      </c>
      <c r="H903">
        <v>0</v>
      </c>
      <c r="I903">
        <v>1628</v>
      </c>
      <c r="J903">
        <v>42276.36</v>
      </c>
      <c r="K903">
        <f t="shared" si="104"/>
        <v>40648.36</v>
      </c>
      <c r="L903">
        <f t="shared" si="105"/>
        <v>25.968280098280097</v>
      </c>
      <c r="M903">
        <f t="shared" si="102"/>
        <v>6593.4</v>
      </c>
      <c r="N903">
        <f t="shared" si="103"/>
        <v>0</v>
      </c>
      <c r="O903">
        <f t="shared" si="106"/>
        <v>6593.4</v>
      </c>
      <c r="P903">
        <f t="shared" si="108"/>
        <v>128760.31999999849</v>
      </c>
      <c r="Q903">
        <f t="shared" si="107"/>
        <v>-35682.959999999999</v>
      </c>
    </row>
    <row r="904" spans="1:17" x14ac:dyDescent="0.25">
      <c r="A904" s="1">
        <v>44812.291666666664</v>
      </c>
      <c r="B904">
        <v>48</v>
      </c>
      <c r="C904">
        <v>82</v>
      </c>
      <c r="D904">
        <v>121</v>
      </c>
      <c r="E904">
        <v>700</v>
      </c>
      <c r="F904">
        <v>1370</v>
      </c>
      <c r="G904">
        <v>1572</v>
      </c>
      <c r="H904">
        <v>0</v>
      </c>
      <c r="I904">
        <v>1572</v>
      </c>
      <c r="J904">
        <v>44437.89</v>
      </c>
      <c r="K904">
        <f t="shared" si="104"/>
        <v>42865.89</v>
      </c>
      <c r="L904">
        <f t="shared" si="105"/>
        <v>28.268377862595418</v>
      </c>
      <c r="M904">
        <f t="shared" si="102"/>
        <v>6366.5999999999995</v>
      </c>
      <c r="N904">
        <f t="shared" si="103"/>
        <v>0</v>
      </c>
      <c r="O904">
        <f t="shared" si="106"/>
        <v>6366.5999999999995</v>
      </c>
      <c r="P904">
        <f t="shared" si="108"/>
        <v>90689.029999998485</v>
      </c>
      <c r="Q904">
        <f t="shared" si="107"/>
        <v>-38071.29</v>
      </c>
    </row>
    <row r="905" spans="1:17" x14ac:dyDescent="0.25">
      <c r="A905" s="1">
        <v>44812.333333333336</v>
      </c>
      <c r="B905">
        <v>53</v>
      </c>
      <c r="C905">
        <v>96</v>
      </c>
      <c r="D905">
        <v>106</v>
      </c>
      <c r="E905">
        <v>791</v>
      </c>
      <c r="F905">
        <v>1413</v>
      </c>
      <c r="G905">
        <v>1615</v>
      </c>
      <c r="H905">
        <v>341</v>
      </c>
      <c r="I905">
        <v>1956</v>
      </c>
      <c r="J905">
        <v>45127.35</v>
      </c>
      <c r="K905">
        <f t="shared" si="104"/>
        <v>43171.35</v>
      </c>
      <c r="L905">
        <f t="shared" si="105"/>
        <v>23.071242331288342</v>
      </c>
      <c r="M905">
        <f t="shared" si="102"/>
        <v>6540.75</v>
      </c>
      <c r="N905">
        <f t="shared" si="103"/>
        <v>2881.45</v>
      </c>
      <c r="O905">
        <f t="shared" si="106"/>
        <v>9422.2000000000007</v>
      </c>
      <c r="P905">
        <f t="shared" si="108"/>
        <v>54983.879999998491</v>
      </c>
      <c r="Q905">
        <f t="shared" si="107"/>
        <v>-35705.149999999994</v>
      </c>
    </row>
    <row r="906" spans="1:17" x14ac:dyDescent="0.25">
      <c r="A906" s="1">
        <v>44812.375</v>
      </c>
      <c r="B906">
        <v>38</v>
      </c>
      <c r="C906">
        <v>132</v>
      </c>
      <c r="D906">
        <v>94</v>
      </c>
      <c r="E906">
        <v>788</v>
      </c>
      <c r="F906">
        <v>1165</v>
      </c>
      <c r="G906">
        <v>1391</v>
      </c>
      <c r="H906">
        <v>4319</v>
      </c>
      <c r="I906">
        <v>5710</v>
      </c>
      <c r="J906">
        <v>46261.04</v>
      </c>
      <c r="K906">
        <f t="shared" si="104"/>
        <v>40551.040000000001</v>
      </c>
      <c r="L906">
        <f t="shared" si="105"/>
        <v>8.1017583187390549</v>
      </c>
      <c r="M906">
        <f t="shared" si="102"/>
        <v>5633.55</v>
      </c>
      <c r="N906">
        <f t="shared" si="103"/>
        <v>36495.549999999996</v>
      </c>
      <c r="O906">
        <f t="shared" si="106"/>
        <v>42129.1</v>
      </c>
      <c r="P906">
        <f t="shared" si="108"/>
        <v>50851.939999998489</v>
      </c>
      <c r="Q906">
        <f t="shared" si="107"/>
        <v>-4131.9400000000023</v>
      </c>
    </row>
    <row r="907" spans="1:17" x14ac:dyDescent="0.25">
      <c r="A907" s="1">
        <v>44812.416666666664</v>
      </c>
      <c r="B907">
        <v>5</v>
      </c>
      <c r="C907">
        <v>97</v>
      </c>
      <c r="D907">
        <v>27</v>
      </c>
      <c r="E907">
        <v>513</v>
      </c>
      <c r="F907">
        <v>563</v>
      </c>
      <c r="G907">
        <v>688</v>
      </c>
      <c r="H907">
        <v>8668</v>
      </c>
      <c r="I907">
        <v>9356</v>
      </c>
      <c r="J907">
        <v>48800.85</v>
      </c>
      <c r="K907">
        <f t="shared" si="104"/>
        <v>39444.85</v>
      </c>
      <c r="L907">
        <f t="shared" si="105"/>
        <v>5.215995083368961</v>
      </c>
      <c r="M907">
        <f t="shared" si="102"/>
        <v>2786.4</v>
      </c>
      <c r="N907">
        <f t="shared" si="103"/>
        <v>73244.599999999991</v>
      </c>
      <c r="O907">
        <f t="shared" si="106"/>
        <v>76030.999999999985</v>
      </c>
      <c r="P907">
        <f t="shared" si="108"/>
        <v>78082.089999998483</v>
      </c>
      <c r="Q907">
        <f t="shared" si="107"/>
        <v>27230.149999999987</v>
      </c>
    </row>
    <row r="908" spans="1:17" x14ac:dyDescent="0.25">
      <c r="A908" s="1">
        <v>44812.458333333336</v>
      </c>
      <c r="B908">
        <v>0</v>
      </c>
      <c r="C908">
        <v>117</v>
      </c>
      <c r="D908">
        <v>53</v>
      </c>
      <c r="E908">
        <v>558</v>
      </c>
      <c r="F908">
        <v>645</v>
      </c>
      <c r="G908">
        <v>815</v>
      </c>
      <c r="H908">
        <v>9549</v>
      </c>
      <c r="I908">
        <v>10364</v>
      </c>
      <c r="J908">
        <v>52478.1</v>
      </c>
      <c r="K908">
        <f t="shared" si="104"/>
        <v>42114.1</v>
      </c>
      <c r="L908">
        <f t="shared" si="105"/>
        <v>5.0634986491702048</v>
      </c>
      <c r="M908">
        <f t="shared" si="102"/>
        <v>3300.75</v>
      </c>
      <c r="N908">
        <f t="shared" si="103"/>
        <v>80689.049999999988</v>
      </c>
      <c r="O908">
        <f t="shared" si="106"/>
        <v>83989.799999999988</v>
      </c>
      <c r="P908">
        <f t="shared" si="108"/>
        <v>109593.78999999847</v>
      </c>
      <c r="Q908">
        <f t="shared" si="107"/>
        <v>31511.69999999999</v>
      </c>
    </row>
    <row r="909" spans="1:17" x14ac:dyDescent="0.25">
      <c r="A909" s="1">
        <v>44812.5</v>
      </c>
      <c r="B909">
        <v>2</v>
      </c>
      <c r="C909">
        <v>109</v>
      </c>
      <c r="D909">
        <v>155</v>
      </c>
      <c r="E909">
        <v>424</v>
      </c>
      <c r="F909">
        <v>1045</v>
      </c>
      <c r="G909">
        <v>1309</v>
      </c>
      <c r="H909">
        <v>9633</v>
      </c>
      <c r="I909">
        <v>10942</v>
      </c>
      <c r="J909">
        <v>56316.34</v>
      </c>
      <c r="K909">
        <f t="shared" si="104"/>
        <v>45374.34</v>
      </c>
      <c r="L909">
        <f t="shared" si="105"/>
        <v>5.1468049716687991</v>
      </c>
      <c r="M909">
        <f t="shared" si="102"/>
        <v>5301.45</v>
      </c>
      <c r="N909">
        <f t="shared" si="103"/>
        <v>81398.849999999991</v>
      </c>
      <c r="O909">
        <f t="shared" si="106"/>
        <v>86700.299999999988</v>
      </c>
      <c r="P909">
        <f t="shared" si="108"/>
        <v>139977.74999999846</v>
      </c>
      <c r="Q909">
        <f t="shared" si="107"/>
        <v>30383.959999999992</v>
      </c>
    </row>
    <row r="910" spans="1:17" x14ac:dyDescent="0.25">
      <c r="A910" s="1">
        <v>44812.541666666664</v>
      </c>
      <c r="B910">
        <v>12</v>
      </c>
      <c r="C910">
        <v>169</v>
      </c>
      <c r="D910">
        <v>192</v>
      </c>
      <c r="E910">
        <v>261</v>
      </c>
      <c r="F910">
        <v>1006</v>
      </c>
      <c r="G910">
        <v>1367</v>
      </c>
      <c r="H910">
        <v>9245</v>
      </c>
      <c r="I910">
        <v>10612</v>
      </c>
      <c r="J910">
        <v>59879.08</v>
      </c>
      <c r="K910">
        <f t="shared" si="104"/>
        <v>49267.08</v>
      </c>
      <c r="L910">
        <f t="shared" si="105"/>
        <v>5.6425819826611381</v>
      </c>
      <c r="M910">
        <f t="shared" si="102"/>
        <v>5536.3499999999995</v>
      </c>
      <c r="N910">
        <f t="shared" si="103"/>
        <v>78120.25</v>
      </c>
      <c r="O910">
        <f t="shared" si="106"/>
        <v>83656.600000000006</v>
      </c>
      <c r="P910">
        <f t="shared" si="108"/>
        <v>163755.26999999845</v>
      </c>
      <c r="Q910">
        <f t="shared" si="107"/>
        <v>23777.520000000004</v>
      </c>
    </row>
    <row r="911" spans="1:17" x14ac:dyDescent="0.25">
      <c r="A911" s="1">
        <v>44812.583333333336</v>
      </c>
      <c r="B911">
        <v>15</v>
      </c>
      <c r="C911">
        <v>125</v>
      </c>
      <c r="D911">
        <v>125</v>
      </c>
      <c r="E911">
        <v>160</v>
      </c>
      <c r="F911">
        <v>835</v>
      </c>
      <c r="G911">
        <v>1085</v>
      </c>
      <c r="H911">
        <v>9140</v>
      </c>
      <c r="I911">
        <v>10225</v>
      </c>
      <c r="J911">
        <v>62835.66</v>
      </c>
      <c r="K911">
        <f t="shared" si="104"/>
        <v>52610.66</v>
      </c>
      <c r="L911">
        <f t="shared" si="105"/>
        <v>6.1452968215158927</v>
      </c>
      <c r="M911">
        <f t="shared" si="102"/>
        <v>4394.25</v>
      </c>
      <c r="N911">
        <f t="shared" si="103"/>
        <v>77233</v>
      </c>
      <c r="O911">
        <f t="shared" si="106"/>
        <v>81627.25</v>
      </c>
      <c r="P911">
        <f t="shared" si="108"/>
        <v>182546.85999999844</v>
      </c>
      <c r="Q911">
        <f t="shared" si="107"/>
        <v>18791.589999999997</v>
      </c>
    </row>
    <row r="912" spans="1:17" x14ac:dyDescent="0.25">
      <c r="A912" s="1">
        <v>44812.625</v>
      </c>
      <c r="B912">
        <v>8</v>
      </c>
      <c r="C912">
        <v>128</v>
      </c>
      <c r="D912">
        <v>65</v>
      </c>
      <c r="E912">
        <v>181</v>
      </c>
      <c r="F912">
        <v>753</v>
      </c>
      <c r="G912">
        <v>947</v>
      </c>
      <c r="H912">
        <v>9193</v>
      </c>
      <c r="I912">
        <v>10140</v>
      </c>
      <c r="J912">
        <v>64463.87</v>
      </c>
      <c r="K912">
        <f t="shared" si="104"/>
        <v>54323.87</v>
      </c>
      <c r="L912">
        <f t="shared" si="105"/>
        <v>6.3573836291913217</v>
      </c>
      <c r="M912">
        <f t="shared" si="102"/>
        <v>3835.35</v>
      </c>
      <c r="N912">
        <f t="shared" si="103"/>
        <v>77680.849999999991</v>
      </c>
      <c r="O912">
        <f t="shared" si="106"/>
        <v>81516.2</v>
      </c>
      <c r="P912">
        <f t="shared" si="108"/>
        <v>199599.18999999843</v>
      </c>
      <c r="Q912">
        <f t="shared" si="107"/>
        <v>17052.329999999994</v>
      </c>
    </row>
    <row r="913" spans="1:17" x14ac:dyDescent="0.25">
      <c r="A913" s="1">
        <v>44812.666666666664</v>
      </c>
      <c r="B913">
        <v>21</v>
      </c>
      <c r="C913">
        <v>120</v>
      </c>
      <c r="D913">
        <v>50</v>
      </c>
      <c r="E913">
        <v>223</v>
      </c>
      <c r="F913">
        <v>712</v>
      </c>
      <c r="G913">
        <v>881</v>
      </c>
      <c r="H913">
        <v>9247</v>
      </c>
      <c r="I913">
        <v>10128</v>
      </c>
      <c r="J913">
        <v>65462.46</v>
      </c>
      <c r="K913">
        <f t="shared" si="104"/>
        <v>55334.46</v>
      </c>
      <c r="L913">
        <f t="shared" si="105"/>
        <v>6.4635130331753556</v>
      </c>
      <c r="M913">
        <f t="shared" si="102"/>
        <v>3568.0499999999997</v>
      </c>
      <c r="N913">
        <f t="shared" si="103"/>
        <v>78137.149999999994</v>
      </c>
      <c r="O913">
        <f t="shared" si="106"/>
        <v>81705.2</v>
      </c>
      <c r="P913">
        <f t="shared" si="108"/>
        <v>215841.92999999842</v>
      </c>
      <c r="Q913">
        <f t="shared" si="107"/>
        <v>16242.739999999998</v>
      </c>
    </row>
    <row r="914" spans="1:17" x14ac:dyDescent="0.25">
      <c r="A914" s="1">
        <v>44812.708333333336</v>
      </c>
      <c r="B914">
        <v>70</v>
      </c>
      <c r="C914">
        <v>108</v>
      </c>
      <c r="D914">
        <v>352</v>
      </c>
      <c r="E914">
        <v>286</v>
      </c>
      <c r="F914">
        <v>628</v>
      </c>
      <c r="G914">
        <v>1088</v>
      </c>
      <c r="H914">
        <v>8686</v>
      </c>
      <c r="I914">
        <v>9774</v>
      </c>
      <c r="J914">
        <v>65852.86</v>
      </c>
      <c r="K914">
        <f t="shared" si="104"/>
        <v>56078.86</v>
      </c>
      <c r="L914">
        <f t="shared" si="105"/>
        <v>6.7375547370574997</v>
      </c>
      <c r="M914">
        <f t="shared" si="102"/>
        <v>4406.3999999999996</v>
      </c>
      <c r="N914">
        <f t="shared" si="103"/>
        <v>73396.7</v>
      </c>
      <c r="O914">
        <f t="shared" si="106"/>
        <v>77803.099999999991</v>
      </c>
      <c r="P914">
        <f t="shared" si="108"/>
        <v>227792.16999999841</v>
      </c>
      <c r="Q914">
        <f t="shared" si="107"/>
        <v>11950.239999999991</v>
      </c>
    </row>
    <row r="915" spans="1:17" x14ac:dyDescent="0.25">
      <c r="A915" s="1">
        <v>44812.75</v>
      </c>
      <c r="B915">
        <v>399</v>
      </c>
      <c r="C915">
        <v>109</v>
      </c>
      <c r="D915">
        <v>758</v>
      </c>
      <c r="E915">
        <v>414</v>
      </c>
      <c r="F915">
        <v>642</v>
      </c>
      <c r="G915">
        <v>1509</v>
      </c>
      <c r="H915">
        <v>7472</v>
      </c>
      <c r="I915">
        <v>8981</v>
      </c>
      <c r="J915">
        <v>65691.98</v>
      </c>
      <c r="K915">
        <f t="shared" si="104"/>
        <v>56710.979999999996</v>
      </c>
      <c r="L915">
        <f t="shared" si="105"/>
        <v>7.3145507181828302</v>
      </c>
      <c r="M915">
        <f t="shared" si="102"/>
        <v>6111.45</v>
      </c>
      <c r="N915">
        <f t="shared" si="103"/>
        <v>63138.399999999994</v>
      </c>
      <c r="O915">
        <f t="shared" si="106"/>
        <v>69249.849999999991</v>
      </c>
      <c r="P915">
        <f t="shared" si="108"/>
        <v>231350.03999999841</v>
      </c>
      <c r="Q915">
        <f t="shared" si="107"/>
        <v>3557.8699999999953</v>
      </c>
    </row>
    <row r="916" spans="1:17" x14ac:dyDescent="0.25">
      <c r="A916" s="1">
        <v>44812.791666666664</v>
      </c>
      <c r="B916">
        <v>836</v>
      </c>
      <c r="C916">
        <v>140</v>
      </c>
      <c r="D916">
        <v>1055</v>
      </c>
      <c r="E916">
        <v>775</v>
      </c>
      <c r="F916">
        <v>1002</v>
      </c>
      <c r="G916">
        <v>2197</v>
      </c>
      <c r="H916">
        <v>4612</v>
      </c>
      <c r="I916">
        <v>6809</v>
      </c>
      <c r="J916">
        <v>64078.36</v>
      </c>
      <c r="K916">
        <f t="shared" si="104"/>
        <v>57269.36</v>
      </c>
      <c r="L916">
        <f t="shared" si="105"/>
        <v>9.4108327213981493</v>
      </c>
      <c r="M916">
        <f t="shared" si="102"/>
        <v>8897.85</v>
      </c>
      <c r="N916">
        <f t="shared" si="103"/>
        <v>38971.399999999994</v>
      </c>
      <c r="O916">
        <f t="shared" si="106"/>
        <v>47869.249999999993</v>
      </c>
      <c r="P916">
        <f t="shared" si="108"/>
        <v>215140.92999999839</v>
      </c>
      <c r="Q916">
        <f t="shared" si="107"/>
        <v>-16209.110000000008</v>
      </c>
    </row>
    <row r="917" spans="1:17" x14ac:dyDescent="0.25">
      <c r="A917" s="1">
        <v>44812.833333333336</v>
      </c>
      <c r="B917">
        <v>870</v>
      </c>
      <c r="C917">
        <v>165</v>
      </c>
      <c r="D917">
        <v>1298</v>
      </c>
      <c r="E917">
        <v>1331</v>
      </c>
      <c r="F917">
        <v>1694</v>
      </c>
      <c r="G917">
        <v>3157</v>
      </c>
      <c r="H917">
        <v>682</v>
      </c>
      <c r="I917">
        <v>3839</v>
      </c>
      <c r="J917">
        <v>61691.39</v>
      </c>
      <c r="K917">
        <f t="shared" si="104"/>
        <v>57852.39</v>
      </c>
      <c r="L917">
        <f t="shared" si="105"/>
        <v>16.06965095076843</v>
      </c>
      <c r="M917">
        <f t="shared" si="102"/>
        <v>12785.849999999999</v>
      </c>
      <c r="N917">
        <f t="shared" si="103"/>
        <v>5762.9</v>
      </c>
      <c r="O917">
        <f t="shared" si="106"/>
        <v>18548.75</v>
      </c>
      <c r="P917">
        <f t="shared" si="108"/>
        <v>171998.28999999841</v>
      </c>
      <c r="Q917">
        <f t="shared" si="107"/>
        <v>-43142.64</v>
      </c>
    </row>
    <row r="918" spans="1:17" x14ac:dyDescent="0.25">
      <c r="A918" s="1">
        <v>44812.875</v>
      </c>
      <c r="B918">
        <v>969</v>
      </c>
      <c r="C918">
        <v>325</v>
      </c>
      <c r="D918">
        <v>1471</v>
      </c>
      <c r="E918">
        <v>1930</v>
      </c>
      <c r="F918">
        <v>2608</v>
      </c>
      <c r="G918">
        <v>4404</v>
      </c>
      <c r="H918">
        <v>43</v>
      </c>
      <c r="I918">
        <v>4447</v>
      </c>
      <c r="J918">
        <v>59755.3</v>
      </c>
      <c r="K918">
        <f t="shared" si="104"/>
        <v>55308.3</v>
      </c>
      <c r="L918">
        <f t="shared" si="105"/>
        <v>13.437216100742074</v>
      </c>
      <c r="M918">
        <f t="shared" si="102"/>
        <v>17836.2</v>
      </c>
      <c r="N918">
        <f t="shared" si="103"/>
        <v>363.34999999999997</v>
      </c>
      <c r="O918">
        <f t="shared" si="106"/>
        <v>18199.55</v>
      </c>
      <c r="P918">
        <f t="shared" si="108"/>
        <v>130442.53999999841</v>
      </c>
      <c r="Q918">
        <f t="shared" si="107"/>
        <v>-41555.75</v>
      </c>
    </row>
    <row r="919" spans="1:17" x14ac:dyDescent="0.25">
      <c r="A919" s="1">
        <v>44812.916666666664</v>
      </c>
      <c r="B919">
        <v>842</v>
      </c>
      <c r="C919">
        <v>547</v>
      </c>
      <c r="D919">
        <v>1258</v>
      </c>
      <c r="E919">
        <v>2342</v>
      </c>
      <c r="F919">
        <v>3630</v>
      </c>
      <c r="G919">
        <v>5435</v>
      </c>
      <c r="H919">
        <v>43</v>
      </c>
      <c r="I919">
        <v>5478</v>
      </c>
      <c r="J919">
        <v>56723.93</v>
      </c>
      <c r="K919">
        <f t="shared" si="104"/>
        <v>51245.93</v>
      </c>
      <c r="L919">
        <f t="shared" si="105"/>
        <v>10.354861263234758</v>
      </c>
      <c r="M919">
        <f t="shared" si="102"/>
        <v>22011.75</v>
      </c>
      <c r="N919">
        <f t="shared" si="103"/>
        <v>363.34999999999997</v>
      </c>
      <c r="O919">
        <f t="shared" si="106"/>
        <v>22375.1</v>
      </c>
      <c r="P919">
        <f t="shared" si="108"/>
        <v>96093.709999998406</v>
      </c>
      <c r="Q919">
        <f t="shared" si="107"/>
        <v>-34348.83</v>
      </c>
    </row>
    <row r="920" spans="1:17" x14ac:dyDescent="0.25">
      <c r="A920" s="1">
        <v>44812.958333333336</v>
      </c>
      <c r="B920">
        <v>700</v>
      </c>
      <c r="C920">
        <v>872</v>
      </c>
      <c r="D920">
        <v>1391</v>
      </c>
      <c r="E920">
        <v>2675</v>
      </c>
      <c r="F920">
        <v>4892</v>
      </c>
      <c r="G920">
        <v>7155</v>
      </c>
      <c r="H920">
        <v>5</v>
      </c>
      <c r="I920">
        <v>7160</v>
      </c>
      <c r="J920">
        <v>52832.88</v>
      </c>
      <c r="K920">
        <f t="shared" si="104"/>
        <v>45672.88</v>
      </c>
      <c r="L920">
        <f t="shared" si="105"/>
        <v>7.3788938547486032</v>
      </c>
      <c r="M920">
        <f t="shared" si="102"/>
        <v>28977.75</v>
      </c>
      <c r="N920">
        <f t="shared" si="103"/>
        <v>42.25</v>
      </c>
      <c r="O920">
        <f t="shared" si="106"/>
        <v>29020</v>
      </c>
      <c r="P920">
        <f t="shared" si="108"/>
        <v>72280.829999998416</v>
      </c>
      <c r="Q920">
        <f t="shared" si="107"/>
        <v>-23812.879999999997</v>
      </c>
    </row>
    <row r="921" spans="1:17" x14ac:dyDescent="0.25">
      <c r="A921" s="1">
        <v>44813</v>
      </c>
      <c r="B921">
        <v>555</v>
      </c>
      <c r="C921">
        <v>1159</v>
      </c>
      <c r="D921">
        <v>1791</v>
      </c>
      <c r="E921">
        <v>2754</v>
      </c>
      <c r="F921">
        <v>6112</v>
      </c>
      <c r="G921">
        <v>9062</v>
      </c>
      <c r="H921">
        <v>0</v>
      </c>
      <c r="I921">
        <v>9062</v>
      </c>
      <c r="J921">
        <v>48657.9</v>
      </c>
      <c r="K921">
        <f t="shared" si="104"/>
        <v>39595.9</v>
      </c>
      <c r="L921">
        <f t="shared" si="105"/>
        <v>5.3694438313838004</v>
      </c>
      <c r="M921">
        <f t="shared" si="102"/>
        <v>36701.1</v>
      </c>
      <c r="N921">
        <f t="shared" si="103"/>
        <v>0</v>
      </c>
      <c r="O921">
        <f t="shared" si="106"/>
        <v>36701.1</v>
      </c>
      <c r="P921">
        <f t="shared" si="108"/>
        <v>60324.029999998413</v>
      </c>
      <c r="Q921">
        <f t="shared" si="107"/>
        <v>-11956.800000000003</v>
      </c>
    </row>
    <row r="922" spans="1:17" x14ac:dyDescent="0.25">
      <c r="A922" s="1">
        <v>44813.041666666664</v>
      </c>
      <c r="B922">
        <v>433</v>
      </c>
      <c r="C922">
        <v>1334</v>
      </c>
      <c r="D922">
        <v>1828</v>
      </c>
      <c r="E922">
        <v>2783</v>
      </c>
      <c r="F922">
        <v>6966</v>
      </c>
      <c r="G922">
        <v>10128</v>
      </c>
      <c r="H922">
        <v>0</v>
      </c>
      <c r="I922">
        <v>10128</v>
      </c>
      <c r="J922">
        <v>45397.72</v>
      </c>
      <c r="K922">
        <f t="shared" si="104"/>
        <v>35269.72</v>
      </c>
      <c r="L922">
        <f t="shared" si="105"/>
        <v>4.4823973143759872</v>
      </c>
      <c r="M922">
        <f t="shared" si="102"/>
        <v>41018.400000000001</v>
      </c>
      <c r="N922">
        <f t="shared" si="103"/>
        <v>0</v>
      </c>
      <c r="O922">
        <f t="shared" si="106"/>
        <v>41018.400000000001</v>
      </c>
      <c r="P922">
        <f t="shared" si="108"/>
        <v>55944.709999998413</v>
      </c>
      <c r="Q922">
        <f t="shared" si="107"/>
        <v>-4379.32</v>
      </c>
    </row>
    <row r="923" spans="1:17" x14ac:dyDescent="0.25">
      <c r="A923" s="1">
        <v>44813.083333333336</v>
      </c>
      <c r="B923">
        <v>301</v>
      </c>
      <c r="C923">
        <v>1379</v>
      </c>
      <c r="D923">
        <v>1907</v>
      </c>
      <c r="E923">
        <v>2861</v>
      </c>
      <c r="F923">
        <v>7501</v>
      </c>
      <c r="G923">
        <v>10787</v>
      </c>
      <c r="H923">
        <v>0</v>
      </c>
      <c r="I923">
        <v>10787</v>
      </c>
      <c r="J923">
        <v>42966.99</v>
      </c>
      <c r="K923">
        <f t="shared" si="104"/>
        <v>32179.989999999998</v>
      </c>
      <c r="L923">
        <f t="shared" si="105"/>
        <v>3.9832196162046904</v>
      </c>
      <c r="M923">
        <f t="shared" si="102"/>
        <v>43687.35</v>
      </c>
      <c r="N923">
        <f t="shared" si="103"/>
        <v>0</v>
      </c>
      <c r="O923">
        <f t="shared" si="106"/>
        <v>43687.35</v>
      </c>
      <c r="P923">
        <f t="shared" si="108"/>
        <v>56665.069999998414</v>
      </c>
      <c r="Q923">
        <f t="shared" si="107"/>
        <v>720.36000000000058</v>
      </c>
    </row>
    <row r="924" spans="1:17" x14ac:dyDescent="0.25">
      <c r="A924" s="1">
        <v>44813.125</v>
      </c>
      <c r="B924">
        <v>217</v>
      </c>
      <c r="C924">
        <v>1249</v>
      </c>
      <c r="D924">
        <v>1847</v>
      </c>
      <c r="E924">
        <v>2833</v>
      </c>
      <c r="F924">
        <v>7988</v>
      </c>
      <c r="G924">
        <v>11083</v>
      </c>
      <c r="H924">
        <v>0</v>
      </c>
      <c r="I924">
        <v>11083</v>
      </c>
      <c r="J924">
        <v>41286.18</v>
      </c>
      <c r="K924">
        <f t="shared" si="104"/>
        <v>30203.18</v>
      </c>
      <c r="L924">
        <f t="shared" si="105"/>
        <v>3.7251809076964721</v>
      </c>
      <c r="M924">
        <f t="shared" si="102"/>
        <v>44886.15</v>
      </c>
      <c r="N924">
        <f t="shared" si="103"/>
        <v>0</v>
      </c>
      <c r="O924">
        <f t="shared" si="106"/>
        <v>44886.15</v>
      </c>
      <c r="P924">
        <f t="shared" si="108"/>
        <v>60265.039999998415</v>
      </c>
      <c r="Q924">
        <f t="shared" si="107"/>
        <v>3599.9700000000012</v>
      </c>
    </row>
    <row r="925" spans="1:17" x14ac:dyDescent="0.25">
      <c r="A925" s="1">
        <v>44813.166666666664</v>
      </c>
      <c r="B925">
        <v>202</v>
      </c>
      <c r="C925">
        <v>1123</v>
      </c>
      <c r="D925">
        <v>1633</v>
      </c>
      <c r="E925">
        <v>2703</v>
      </c>
      <c r="F925">
        <v>8326</v>
      </c>
      <c r="G925">
        <v>11082</v>
      </c>
      <c r="H925">
        <v>0</v>
      </c>
      <c r="I925">
        <v>11082</v>
      </c>
      <c r="J925">
        <v>40383.1</v>
      </c>
      <c r="K925">
        <f t="shared" si="104"/>
        <v>29301.1</v>
      </c>
      <c r="L925">
        <f t="shared" si="105"/>
        <v>3.64402634903447</v>
      </c>
      <c r="M925">
        <f t="shared" si="102"/>
        <v>44882.1</v>
      </c>
      <c r="N925">
        <f t="shared" si="103"/>
        <v>0</v>
      </c>
      <c r="O925">
        <f t="shared" si="106"/>
        <v>44882.1</v>
      </c>
      <c r="P925">
        <f t="shared" si="108"/>
        <v>64764.039999998415</v>
      </c>
      <c r="Q925">
        <f t="shared" si="107"/>
        <v>4499</v>
      </c>
    </row>
    <row r="926" spans="1:17" x14ac:dyDescent="0.25">
      <c r="A926" s="1">
        <v>44813.208333333336</v>
      </c>
      <c r="B926">
        <v>112</v>
      </c>
      <c r="C926">
        <v>1042</v>
      </c>
      <c r="D926">
        <v>1388</v>
      </c>
      <c r="E926">
        <v>2690</v>
      </c>
      <c r="F926">
        <v>7941</v>
      </c>
      <c r="G926">
        <v>10371</v>
      </c>
      <c r="H926">
        <v>0</v>
      </c>
      <c r="I926">
        <v>10371</v>
      </c>
      <c r="J926">
        <v>40205.089999999997</v>
      </c>
      <c r="K926">
        <f t="shared" si="104"/>
        <v>29834.089999999997</v>
      </c>
      <c r="L926">
        <f t="shared" si="105"/>
        <v>3.8766840227557609</v>
      </c>
      <c r="M926">
        <f t="shared" si="102"/>
        <v>42002.549999999996</v>
      </c>
      <c r="N926">
        <f t="shared" si="103"/>
        <v>0</v>
      </c>
      <c r="O926">
        <f t="shared" si="106"/>
        <v>42002.549999999996</v>
      </c>
      <c r="P926">
        <f t="shared" si="108"/>
        <v>66561.499999998414</v>
      </c>
      <c r="Q926">
        <f t="shared" si="107"/>
        <v>1797.4599999999991</v>
      </c>
    </row>
    <row r="927" spans="1:17" x14ac:dyDescent="0.25">
      <c r="A927" s="1">
        <v>44813.25</v>
      </c>
      <c r="B927">
        <v>37</v>
      </c>
      <c r="C927">
        <v>965</v>
      </c>
      <c r="D927">
        <v>1158</v>
      </c>
      <c r="E927">
        <v>2315</v>
      </c>
      <c r="F927">
        <v>6922</v>
      </c>
      <c r="G927">
        <v>9045</v>
      </c>
      <c r="H927">
        <v>0</v>
      </c>
      <c r="I927">
        <v>9045</v>
      </c>
      <c r="J927">
        <v>41496.89</v>
      </c>
      <c r="K927">
        <f t="shared" si="104"/>
        <v>32451.89</v>
      </c>
      <c r="L927">
        <f t="shared" si="105"/>
        <v>4.5878264234383641</v>
      </c>
      <c r="M927">
        <f t="shared" si="102"/>
        <v>36632.25</v>
      </c>
      <c r="N927">
        <f t="shared" si="103"/>
        <v>0</v>
      </c>
      <c r="O927">
        <f t="shared" si="106"/>
        <v>36632.25</v>
      </c>
      <c r="P927">
        <f t="shared" si="108"/>
        <v>61696.859999998414</v>
      </c>
      <c r="Q927">
        <f t="shared" si="107"/>
        <v>-4864.6399999999994</v>
      </c>
    </row>
    <row r="928" spans="1:17" x14ac:dyDescent="0.25">
      <c r="A928" s="1">
        <v>44813.291666666664</v>
      </c>
      <c r="B928">
        <v>2</v>
      </c>
      <c r="C928">
        <v>808</v>
      </c>
      <c r="D928">
        <v>859</v>
      </c>
      <c r="E928">
        <v>1945</v>
      </c>
      <c r="F928">
        <v>5994</v>
      </c>
      <c r="G928">
        <v>7660</v>
      </c>
      <c r="H928">
        <v>0</v>
      </c>
      <c r="I928">
        <v>7660</v>
      </c>
      <c r="J928">
        <v>43618.62</v>
      </c>
      <c r="K928">
        <f t="shared" si="104"/>
        <v>35958.620000000003</v>
      </c>
      <c r="L928">
        <f t="shared" si="105"/>
        <v>5.6943368146214102</v>
      </c>
      <c r="M928">
        <f t="shared" si="102"/>
        <v>31023</v>
      </c>
      <c r="N928">
        <f t="shared" si="103"/>
        <v>0</v>
      </c>
      <c r="O928">
        <f t="shared" si="106"/>
        <v>31023</v>
      </c>
      <c r="P928">
        <f t="shared" si="108"/>
        <v>49101.239999998412</v>
      </c>
      <c r="Q928">
        <f t="shared" si="107"/>
        <v>-12595.620000000003</v>
      </c>
    </row>
    <row r="929" spans="1:17" x14ac:dyDescent="0.25">
      <c r="A929" s="1">
        <v>44813.333333333336</v>
      </c>
      <c r="B929">
        <v>2</v>
      </c>
      <c r="C929">
        <v>674</v>
      </c>
      <c r="D929">
        <v>585</v>
      </c>
      <c r="E929">
        <v>1668</v>
      </c>
      <c r="F929">
        <v>5644</v>
      </c>
      <c r="G929">
        <v>6902</v>
      </c>
      <c r="H929">
        <v>383</v>
      </c>
      <c r="I929">
        <v>7285</v>
      </c>
      <c r="J929">
        <v>44533.98</v>
      </c>
      <c r="K929">
        <f t="shared" si="104"/>
        <v>37248.980000000003</v>
      </c>
      <c r="L929">
        <f t="shared" si="105"/>
        <v>6.1131063829787236</v>
      </c>
      <c r="M929">
        <f t="shared" si="102"/>
        <v>27953.1</v>
      </c>
      <c r="N929">
        <f t="shared" si="103"/>
        <v>3236.35</v>
      </c>
      <c r="O929">
        <f t="shared" si="106"/>
        <v>31189.449999999997</v>
      </c>
      <c r="P929">
        <f t="shared" si="108"/>
        <v>35756.709999998406</v>
      </c>
      <c r="Q929">
        <f t="shared" si="107"/>
        <v>-13344.530000000006</v>
      </c>
    </row>
    <row r="930" spans="1:17" x14ac:dyDescent="0.25">
      <c r="A930" s="1">
        <v>44813.375</v>
      </c>
      <c r="B930">
        <v>2</v>
      </c>
      <c r="C930">
        <v>433</v>
      </c>
      <c r="D930">
        <v>291</v>
      </c>
      <c r="E930">
        <v>1354</v>
      </c>
      <c r="F930">
        <v>4279</v>
      </c>
      <c r="G930">
        <v>5003</v>
      </c>
      <c r="H930">
        <v>4068</v>
      </c>
      <c r="I930">
        <v>9071</v>
      </c>
      <c r="J930">
        <v>45944.44</v>
      </c>
      <c r="K930">
        <f t="shared" si="104"/>
        <v>36873.440000000002</v>
      </c>
      <c r="L930">
        <f t="shared" si="105"/>
        <v>5.0649807077499727</v>
      </c>
      <c r="M930">
        <f t="shared" si="102"/>
        <v>20262.149999999998</v>
      </c>
      <c r="N930">
        <f t="shared" si="103"/>
        <v>34374.6</v>
      </c>
      <c r="O930">
        <f t="shared" si="106"/>
        <v>54636.75</v>
      </c>
      <c r="P930">
        <f t="shared" si="108"/>
        <v>44449.019999998403</v>
      </c>
      <c r="Q930">
        <f t="shared" si="107"/>
        <v>8692.3099999999977</v>
      </c>
    </row>
    <row r="931" spans="1:17" x14ac:dyDescent="0.25">
      <c r="A931" s="1">
        <v>44813.416666666664</v>
      </c>
      <c r="B931">
        <v>7</v>
      </c>
      <c r="C931">
        <v>188</v>
      </c>
      <c r="D931">
        <v>136</v>
      </c>
      <c r="E931">
        <v>860</v>
      </c>
      <c r="F931">
        <v>2314</v>
      </c>
      <c r="G931">
        <v>2638</v>
      </c>
      <c r="H931">
        <v>7526</v>
      </c>
      <c r="I931">
        <v>10164</v>
      </c>
      <c r="J931">
        <v>48761.65</v>
      </c>
      <c r="K931">
        <f t="shared" si="104"/>
        <v>38597.65</v>
      </c>
      <c r="L931">
        <f t="shared" si="105"/>
        <v>4.7974862258953168</v>
      </c>
      <c r="M931">
        <f t="shared" si="102"/>
        <v>10683.9</v>
      </c>
      <c r="N931">
        <f t="shared" si="103"/>
        <v>63594.7</v>
      </c>
      <c r="O931">
        <f t="shared" si="106"/>
        <v>74278.599999999991</v>
      </c>
      <c r="P931">
        <f t="shared" si="108"/>
        <v>69965.9699999984</v>
      </c>
      <c r="Q931">
        <f t="shared" si="107"/>
        <v>25516.94999999999</v>
      </c>
    </row>
    <row r="932" spans="1:17" x14ac:dyDescent="0.25">
      <c r="A932" s="1">
        <v>44813.458333333336</v>
      </c>
      <c r="B932">
        <v>10</v>
      </c>
      <c r="C932">
        <v>148</v>
      </c>
      <c r="D932">
        <v>127</v>
      </c>
      <c r="E932">
        <v>797</v>
      </c>
      <c r="F932">
        <v>2057</v>
      </c>
      <c r="G932">
        <v>2333</v>
      </c>
      <c r="H932">
        <v>8764</v>
      </c>
      <c r="I932">
        <v>11097</v>
      </c>
      <c r="J932">
        <v>52466.82</v>
      </c>
      <c r="K932">
        <f t="shared" si="104"/>
        <v>41369.82</v>
      </c>
      <c r="L932">
        <f t="shared" si="105"/>
        <v>4.7280183833468508</v>
      </c>
      <c r="M932">
        <f t="shared" si="102"/>
        <v>9448.65</v>
      </c>
      <c r="N932">
        <f t="shared" si="103"/>
        <v>74055.799999999988</v>
      </c>
      <c r="O932">
        <f t="shared" si="106"/>
        <v>83504.449999999983</v>
      </c>
      <c r="P932">
        <f t="shared" si="108"/>
        <v>101003.59999999838</v>
      </c>
      <c r="Q932">
        <f t="shared" si="107"/>
        <v>31037.629999999983</v>
      </c>
    </row>
    <row r="933" spans="1:17" x14ac:dyDescent="0.25">
      <c r="A933" s="1">
        <v>44813.5</v>
      </c>
      <c r="B933">
        <v>1</v>
      </c>
      <c r="C933">
        <v>79</v>
      </c>
      <c r="D933">
        <v>110</v>
      </c>
      <c r="E933">
        <v>630</v>
      </c>
      <c r="F933">
        <v>1642</v>
      </c>
      <c r="G933">
        <v>1830</v>
      </c>
      <c r="H933">
        <v>9508</v>
      </c>
      <c r="I933">
        <v>11338</v>
      </c>
      <c r="J933">
        <v>55832.54</v>
      </c>
      <c r="K933">
        <f t="shared" si="104"/>
        <v>44494.54</v>
      </c>
      <c r="L933">
        <f t="shared" si="105"/>
        <v>4.9243729052742991</v>
      </c>
      <c r="M933">
        <f t="shared" si="102"/>
        <v>7411.5</v>
      </c>
      <c r="N933">
        <f t="shared" si="103"/>
        <v>80342.599999999991</v>
      </c>
      <c r="O933">
        <f t="shared" si="106"/>
        <v>87754.099999999991</v>
      </c>
      <c r="P933">
        <f t="shared" si="108"/>
        <v>132925.15999999837</v>
      </c>
      <c r="Q933">
        <f t="shared" si="107"/>
        <v>31921.55999999999</v>
      </c>
    </row>
    <row r="934" spans="1:17" x14ac:dyDescent="0.25">
      <c r="A934" s="1">
        <v>44813.541666666664</v>
      </c>
      <c r="B934">
        <v>2</v>
      </c>
      <c r="C934">
        <v>46</v>
      </c>
      <c r="D934">
        <v>93</v>
      </c>
      <c r="E934">
        <v>482</v>
      </c>
      <c r="F934">
        <v>1202</v>
      </c>
      <c r="G934">
        <v>1340</v>
      </c>
      <c r="H934">
        <v>9389</v>
      </c>
      <c r="I934">
        <v>10729</v>
      </c>
      <c r="J934">
        <v>59337.34</v>
      </c>
      <c r="K934">
        <f t="shared" si="104"/>
        <v>48608.34</v>
      </c>
      <c r="L934">
        <f t="shared" si="105"/>
        <v>5.5305564358281289</v>
      </c>
      <c r="M934">
        <f t="shared" si="102"/>
        <v>5427</v>
      </c>
      <c r="N934">
        <f t="shared" si="103"/>
        <v>79337.049999999988</v>
      </c>
      <c r="O934">
        <f t="shared" si="106"/>
        <v>84764.049999999988</v>
      </c>
      <c r="P934">
        <f t="shared" si="108"/>
        <v>158351.86999999837</v>
      </c>
      <c r="Q934">
        <f t="shared" si="107"/>
        <v>25426.709999999992</v>
      </c>
    </row>
    <row r="935" spans="1:17" x14ac:dyDescent="0.25">
      <c r="A935" s="1">
        <v>44813.583333333336</v>
      </c>
      <c r="B935">
        <v>5</v>
      </c>
      <c r="C935">
        <v>62</v>
      </c>
      <c r="D935">
        <v>71</v>
      </c>
      <c r="E935">
        <v>524</v>
      </c>
      <c r="F935">
        <v>1173</v>
      </c>
      <c r="G935">
        <v>1306</v>
      </c>
      <c r="H935">
        <v>9488</v>
      </c>
      <c r="I935">
        <v>10794</v>
      </c>
      <c r="J935">
        <v>61955.26</v>
      </c>
      <c r="K935">
        <f t="shared" si="104"/>
        <v>51161.26</v>
      </c>
      <c r="L935">
        <f t="shared" si="105"/>
        <v>5.7397869186585142</v>
      </c>
      <c r="M935">
        <f t="shared" si="102"/>
        <v>5289.3</v>
      </c>
      <c r="N935">
        <f t="shared" si="103"/>
        <v>80173.599999999991</v>
      </c>
      <c r="O935">
        <f t="shared" si="106"/>
        <v>85462.9</v>
      </c>
      <c r="P935">
        <f t="shared" si="108"/>
        <v>181859.50999999835</v>
      </c>
      <c r="Q935">
        <f t="shared" si="107"/>
        <v>23507.639999999992</v>
      </c>
    </row>
    <row r="936" spans="1:17" x14ac:dyDescent="0.25">
      <c r="A936" s="1">
        <v>44813.625</v>
      </c>
      <c r="B936">
        <v>229</v>
      </c>
      <c r="C936">
        <v>95</v>
      </c>
      <c r="D936">
        <v>289</v>
      </c>
      <c r="E936">
        <v>587</v>
      </c>
      <c r="F936">
        <v>1260</v>
      </c>
      <c r="G936">
        <v>1644</v>
      </c>
      <c r="H936">
        <v>9284</v>
      </c>
      <c r="I936">
        <v>10928</v>
      </c>
      <c r="J936">
        <v>63999.65</v>
      </c>
      <c r="K936">
        <f t="shared" si="104"/>
        <v>53071.65</v>
      </c>
      <c r="L936">
        <f t="shared" si="105"/>
        <v>5.8564833455344072</v>
      </c>
      <c r="M936">
        <f t="shared" si="102"/>
        <v>6658.2</v>
      </c>
      <c r="N936">
        <f t="shared" si="103"/>
        <v>78449.799999999988</v>
      </c>
      <c r="O936">
        <f t="shared" si="106"/>
        <v>85107.999999999985</v>
      </c>
      <c r="P936">
        <f t="shared" si="108"/>
        <v>202967.85999999833</v>
      </c>
      <c r="Q936">
        <f t="shared" si="107"/>
        <v>21108.349999999984</v>
      </c>
    </row>
    <row r="937" spans="1:17" x14ac:dyDescent="0.25">
      <c r="A937" s="1">
        <v>44813.666666666664</v>
      </c>
      <c r="B937">
        <v>1044</v>
      </c>
      <c r="C937">
        <v>115</v>
      </c>
      <c r="D937">
        <v>1170</v>
      </c>
      <c r="E937">
        <v>696</v>
      </c>
      <c r="F937">
        <v>1506</v>
      </c>
      <c r="G937">
        <v>2791</v>
      </c>
      <c r="H937">
        <v>9054</v>
      </c>
      <c r="I937">
        <v>11845</v>
      </c>
      <c r="J937">
        <v>65346.54</v>
      </c>
      <c r="K937">
        <f t="shared" si="104"/>
        <v>53501.54</v>
      </c>
      <c r="L937">
        <f t="shared" si="105"/>
        <v>5.5168037146475308</v>
      </c>
      <c r="M937">
        <f t="shared" si="102"/>
        <v>11303.55</v>
      </c>
      <c r="N937">
        <f t="shared" si="103"/>
        <v>76506.299999999988</v>
      </c>
      <c r="O937">
        <f t="shared" si="106"/>
        <v>87809.849999999991</v>
      </c>
      <c r="P937">
        <f t="shared" si="108"/>
        <v>225431.16999999832</v>
      </c>
      <c r="Q937">
        <f t="shared" si="107"/>
        <v>22463.30999999999</v>
      </c>
    </row>
    <row r="938" spans="1:17" x14ac:dyDescent="0.25">
      <c r="A938" s="1">
        <v>44813.708333333336</v>
      </c>
      <c r="B938">
        <v>1581</v>
      </c>
      <c r="C938">
        <v>130</v>
      </c>
      <c r="D938">
        <v>1721</v>
      </c>
      <c r="E938">
        <v>874</v>
      </c>
      <c r="F938">
        <v>1830</v>
      </c>
      <c r="G938">
        <v>3681</v>
      </c>
      <c r="H938">
        <v>8806</v>
      </c>
      <c r="I938">
        <v>12487</v>
      </c>
      <c r="J938">
        <v>66018.87</v>
      </c>
      <c r="K938">
        <f t="shared" si="104"/>
        <v>53531.869999999995</v>
      </c>
      <c r="L938">
        <f t="shared" si="105"/>
        <v>5.2870080884119481</v>
      </c>
      <c r="M938">
        <f t="shared" si="102"/>
        <v>14908.05</v>
      </c>
      <c r="N938">
        <f t="shared" si="103"/>
        <v>74410.7</v>
      </c>
      <c r="O938">
        <f t="shared" si="106"/>
        <v>89318.75</v>
      </c>
      <c r="P938">
        <f t="shared" si="108"/>
        <v>248731.04999999833</v>
      </c>
      <c r="Q938">
        <f t="shared" si="107"/>
        <v>23299.880000000005</v>
      </c>
    </row>
    <row r="939" spans="1:17" x14ac:dyDescent="0.25">
      <c r="A939" s="1">
        <v>44813.75</v>
      </c>
      <c r="B939">
        <v>924</v>
      </c>
      <c r="C939">
        <v>155</v>
      </c>
      <c r="D939">
        <v>1299</v>
      </c>
      <c r="E939">
        <v>911</v>
      </c>
      <c r="F939">
        <v>2062</v>
      </c>
      <c r="G939">
        <v>3516</v>
      </c>
      <c r="H939">
        <v>7992</v>
      </c>
      <c r="I939">
        <v>11508</v>
      </c>
      <c r="J939">
        <v>65305.7</v>
      </c>
      <c r="K939">
        <f t="shared" si="104"/>
        <v>53797.7</v>
      </c>
      <c r="L939">
        <f t="shared" si="105"/>
        <v>5.6748088286409448</v>
      </c>
      <c r="M939">
        <f t="shared" si="102"/>
        <v>14239.8</v>
      </c>
      <c r="N939">
        <f t="shared" si="103"/>
        <v>67532.399999999994</v>
      </c>
      <c r="O939">
        <f t="shared" si="106"/>
        <v>81772.2</v>
      </c>
      <c r="P939">
        <f t="shared" si="108"/>
        <v>265197.5499999983</v>
      </c>
      <c r="Q939">
        <f t="shared" si="107"/>
        <v>16466.5</v>
      </c>
    </row>
    <row r="940" spans="1:17" x14ac:dyDescent="0.25">
      <c r="A940" s="1">
        <v>44813.791666666664</v>
      </c>
      <c r="B940">
        <v>739</v>
      </c>
      <c r="C940">
        <v>215</v>
      </c>
      <c r="D940">
        <v>1421</v>
      </c>
      <c r="E940">
        <v>966</v>
      </c>
      <c r="F940">
        <v>2583</v>
      </c>
      <c r="G940">
        <v>4220</v>
      </c>
      <c r="H940">
        <v>5090</v>
      </c>
      <c r="I940">
        <v>9310</v>
      </c>
      <c r="J940">
        <v>63127.18</v>
      </c>
      <c r="K940">
        <f t="shared" si="104"/>
        <v>53817.18</v>
      </c>
      <c r="L940">
        <f t="shared" si="105"/>
        <v>6.7805778732545647</v>
      </c>
      <c r="M940">
        <f t="shared" si="102"/>
        <v>17091</v>
      </c>
      <c r="N940">
        <f t="shared" si="103"/>
        <v>43010.5</v>
      </c>
      <c r="O940">
        <f t="shared" si="106"/>
        <v>60101.5</v>
      </c>
      <c r="P940">
        <f t="shared" si="108"/>
        <v>262171.86999999831</v>
      </c>
      <c r="Q940">
        <f t="shared" si="107"/>
        <v>-3025.6800000000003</v>
      </c>
    </row>
    <row r="941" spans="1:17" x14ac:dyDescent="0.25">
      <c r="A941" s="1">
        <v>44813.833333333336</v>
      </c>
      <c r="B941">
        <v>855</v>
      </c>
      <c r="C941">
        <v>353</v>
      </c>
      <c r="D941">
        <v>1679</v>
      </c>
      <c r="E941">
        <v>1191</v>
      </c>
      <c r="F941">
        <v>3746</v>
      </c>
      <c r="G941">
        <v>5778</v>
      </c>
      <c r="H941">
        <v>879</v>
      </c>
      <c r="I941">
        <v>6657</v>
      </c>
      <c r="J941">
        <v>59986.82</v>
      </c>
      <c r="K941">
        <f t="shared" si="104"/>
        <v>53329.82</v>
      </c>
      <c r="L941">
        <f t="shared" si="105"/>
        <v>9.0110890791647886</v>
      </c>
      <c r="M941">
        <f t="shared" si="102"/>
        <v>23400.899999999998</v>
      </c>
      <c r="N941">
        <f t="shared" si="103"/>
        <v>7427.5499999999993</v>
      </c>
      <c r="O941">
        <f t="shared" si="106"/>
        <v>30828.449999999997</v>
      </c>
      <c r="P941">
        <f t="shared" si="108"/>
        <v>233013.49999999831</v>
      </c>
      <c r="Q941">
        <f t="shared" si="107"/>
        <v>-29158.370000000003</v>
      </c>
    </row>
    <row r="942" spans="1:17" x14ac:dyDescent="0.25">
      <c r="A942" s="1">
        <v>44813.875</v>
      </c>
      <c r="B942">
        <v>865</v>
      </c>
      <c r="C942">
        <v>872</v>
      </c>
      <c r="D942">
        <v>2225</v>
      </c>
      <c r="E942">
        <v>1733</v>
      </c>
      <c r="F942">
        <v>5847</v>
      </c>
      <c r="G942">
        <v>8944</v>
      </c>
      <c r="H942">
        <v>0</v>
      </c>
      <c r="I942">
        <v>8944</v>
      </c>
      <c r="J942">
        <v>57662</v>
      </c>
      <c r="K942">
        <f t="shared" si="104"/>
        <v>48718</v>
      </c>
      <c r="L942">
        <f t="shared" si="105"/>
        <v>6.4470035778175312</v>
      </c>
      <c r="M942">
        <f t="shared" si="102"/>
        <v>36223.199999999997</v>
      </c>
      <c r="N942">
        <f t="shared" si="103"/>
        <v>0</v>
      </c>
      <c r="O942">
        <f t="shared" si="106"/>
        <v>36223.199999999997</v>
      </c>
      <c r="P942">
        <f t="shared" si="108"/>
        <v>211574.69999999832</v>
      </c>
      <c r="Q942">
        <f t="shared" si="107"/>
        <v>-21438.800000000003</v>
      </c>
    </row>
    <row r="943" spans="1:17" x14ac:dyDescent="0.25">
      <c r="A943" s="1">
        <v>44813.916666666664</v>
      </c>
      <c r="B943">
        <v>859</v>
      </c>
      <c r="C943">
        <v>1364</v>
      </c>
      <c r="D943">
        <v>2633</v>
      </c>
      <c r="E943">
        <v>2351</v>
      </c>
      <c r="F943">
        <v>8152</v>
      </c>
      <c r="G943">
        <v>12149</v>
      </c>
      <c r="H943">
        <v>0</v>
      </c>
      <c r="I943">
        <v>12149</v>
      </c>
      <c r="J943">
        <v>55000.36</v>
      </c>
      <c r="K943">
        <f t="shared" si="104"/>
        <v>42851.360000000001</v>
      </c>
      <c r="L943">
        <f t="shared" si="105"/>
        <v>4.527151205860565</v>
      </c>
      <c r="M943">
        <f t="shared" si="102"/>
        <v>49203.45</v>
      </c>
      <c r="N943">
        <f t="shared" si="103"/>
        <v>0</v>
      </c>
      <c r="O943">
        <f t="shared" si="106"/>
        <v>49203.45</v>
      </c>
      <c r="P943">
        <f t="shared" si="108"/>
        <v>205777.78999999832</v>
      </c>
      <c r="Q943">
        <f t="shared" si="107"/>
        <v>-5796.9100000000035</v>
      </c>
    </row>
    <row r="944" spans="1:17" x14ac:dyDescent="0.25">
      <c r="A944" s="1">
        <v>44813.958333333336</v>
      </c>
      <c r="B944">
        <v>910</v>
      </c>
      <c r="C944">
        <v>1487</v>
      </c>
      <c r="D944">
        <v>2930</v>
      </c>
      <c r="E944">
        <v>2865</v>
      </c>
      <c r="F944">
        <v>10403</v>
      </c>
      <c r="G944">
        <v>14820</v>
      </c>
      <c r="H944">
        <v>0</v>
      </c>
      <c r="I944">
        <v>14820</v>
      </c>
      <c r="J944">
        <v>52140.83</v>
      </c>
      <c r="K944">
        <f t="shared" si="104"/>
        <v>37320.83</v>
      </c>
      <c r="L944">
        <f t="shared" si="105"/>
        <v>3.5182746288798921</v>
      </c>
      <c r="M944">
        <f t="shared" si="102"/>
        <v>60021</v>
      </c>
      <c r="N944">
        <f t="shared" si="103"/>
        <v>0</v>
      </c>
      <c r="O944">
        <f t="shared" si="106"/>
        <v>60021</v>
      </c>
      <c r="P944">
        <f t="shared" si="108"/>
        <v>213657.95999999833</v>
      </c>
      <c r="Q944">
        <f t="shared" si="107"/>
        <v>7880.1699999999983</v>
      </c>
    </row>
    <row r="945" spans="1:17" x14ac:dyDescent="0.25">
      <c r="A945" s="1">
        <v>44814</v>
      </c>
      <c r="B945">
        <v>827</v>
      </c>
      <c r="C945">
        <v>1513</v>
      </c>
      <c r="D945">
        <v>2933</v>
      </c>
      <c r="E945">
        <v>3146</v>
      </c>
      <c r="F945">
        <v>11740</v>
      </c>
      <c r="G945">
        <v>16186</v>
      </c>
      <c r="H945">
        <v>0</v>
      </c>
      <c r="I945">
        <v>16186</v>
      </c>
      <c r="J945">
        <v>48861.77</v>
      </c>
      <c r="K945">
        <f t="shared" si="104"/>
        <v>32675.769999999997</v>
      </c>
      <c r="L945">
        <f t="shared" si="105"/>
        <v>3.0187674533547506</v>
      </c>
      <c r="M945">
        <f t="shared" si="102"/>
        <v>65553.3</v>
      </c>
      <c r="N945">
        <f t="shared" si="103"/>
        <v>0</v>
      </c>
      <c r="O945">
        <f t="shared" si="106"/>
        <v>65553.3</v>
      </c>
      <c r="P945">
        <f t="shared" si="108"/>
        <v>230349.48999999833</v>
      </c>
      <c r="Q945">
        <f t="shared" si="107"/>
        <v>16691.530000000006</v>
      </c>
    </row>
    <row r="946" spans="1:17" x14ac:dyDescent="0.25">
      <c r="A946" s="1">
        <v>44814.041666666664</v>
      </c>
      <c r="B946">
        <v>650</v>
      </c>
      <c r="C946">
        <v>1435</v>
      </c>
      <c r="D946">
        <v>2681</v>
      </c>
      <c r="E946">
        <v>3116</v>
      </c>
      <c r="F946">
        <v>11807</v>
      </c>
      <c r="G946">
        <v>15923</v>
      </c>
      <c r="H946">
        <v>0</v>
      </c>
      <c r="I946">
        <v>15923</v>
      </c>
      <c r="J946">
        <v>45814.02</v>
      </c>
      <c r="K946">
        <f t="shared" si="104"/>
        <v>29891.019999999997</v>
      </c>
      <c r="L946">
        <f t="shared" si="105"/>
        <v>2.8772228851347106</v>
      </c>
      <c r="M946">
        <f t="shared" si="102"/>
        <v>64488.149999999994</v>
      </c>
      <c r="N946">
        <f t="shared" si="103"/>
        <v>0</v>
      </c>
      <c r="O946">
        <f t="shared" si="106"/>
        <v>64488.149999999994</v>
      </c>
      <c r="P946">
        <f t="shared" si="108"/>
        <v>249023.61999999834</v>
      </c>
      <c r="Q946">
        <f t="shared" si="107"/>
        <v>18674.129999999997</v>
      </c>
    </row>
    <row r="947" spans="1:17" x14ac:dyDescent="0.25">
      <c r="A947" s="1">
        <v>44814.083333333336</v>
      </c>
      <c r="B947">
        <v>456</v>
      </c>
      <c r="C947">
        <v>1290</v>
      </c>
      <c r="D947">
        <v>2311</v>
      </c>
      <c r="E947">
        <v>2804</v>
      </c>
      <c r="F947">
        <v>11105</v>
      </c>
      <c r="G947">
        <v>14706</v>
      </c>
      <c r="H947">
        <v>0</v>
      </c>
      <c r="I947">
        <v>14706</v>
      </c>
      <c r="J947">
        <v>43390.07</v>
      </c>
      <c r="K947">
        <f t="shared" si="104"/>
        <v>28684.07</v>
      </c>
      <c r="L947">
        <f t="shared" si="105"/>
        <v>2.9505011559907519</v>
      </c>
      <c r="M947">
        <f t="shared" si="102"/>
        <v>59559.299999999996</v>
      </c>
      <c r="N947">
        <f t="shared" si="103"/>
        <v>0</v>
      </c>
      <c r="O947">
        <f t="shared" si="106"/>
        <v>59559.299999999996</v>
      </c>
      <c r="P947">
        <f t="shared" si="108"/>
        <v>265192.84999999835</v>
      </c>
      <c r="Q947">
        <f t="shared" si="107"/>
        <v>16169.229999999996</v>
      </c>
    </row>
    <row r="948" spans="1:17" x14ac:dyDescent="0.25">
      <c r="A948" s="1">
        <v>44814.125</v>
      </c>
      <c r="B948">
        <v>319</v>
      </c>
      <c r="C948">
        <v>1144</v>
      </c>
      <c r="D948">
        <v>1939</v>
      </c>
      <c r="E948">
        <v>2469</v>
      </c>
      <c r="F948">
        <v>9764</v>
      </c>
      <c r="G948">
        <v>12846</v>
      </c>
      <c r="H948">
        <v>0</v>
      </c>
      <c r="I948">
        <v>12846</v>
      </c>
      <c r="J948">
        <v>41460.370000000003</v>
      </c>
      <c r="K948">
        <f t="shared" si="104"/>
        <v>28614.370000000003</v>
      </c>
      <c r="L948">
        <f t="shared" si="105"/>
        <v>3.2274926047018528</v>
      </c>
      <c r="M948">
        <f t="shared" si="102"/>
        <v>52026.299999999996</v>
      </c>
      <c r="N948">
        <f t="shared" si="103"/>
        <v>0</v>
      </c>
      <c r="O948">
        <f t="shared" si="106"/>
        <v>52026.299999999996</v>
      </c>
      <c r="P948">
        <f t="shared" si="108"/>
        <v>275758.77999999834</v>
      </c>
      <c r="Q948">
        <f t="shared" si="107"/>
        <v>10565.929999999993</v>
      </c>
    </row>
    <row r="949" spans="1:17" x14ac:dyDescent="0.25">
      <c r="A949" s="1">
        <v>44814.166666666664</v>
      </c>
      <c r="B949">
        <v>180</v>
      </c>
      <c r="C949">
        <v>1036</v>
      </c>
      <c r="D949">
        <v>1623</v>
      </c>
      <c r="E949">
        <v>1889</v>
      </c>
      <c r="F949">
        <v>8411</v>
      </c>
      <c r="G949">
        <v>11070</v>
      </c>
      <c r="H949">
        <v>0</v>
      </c>
      <c r="I949">
        <v>11070</v>
      </c>
      <c r="J949">
        <v>40176.17</v>
      </c>
      <c r="K949">
        <f t="shared" si="104"/>
        <v>29106.17</v>
      </c>
      <c r="L949">
        <f t="shared" si="105"/>
        <v>3.6292836495031615</v>
      </c>
      <c r="M949">
        <f t="shared" si="102"/>
        <v>44833.5</v>
      </c>
      <c r="N949">
        <f t="shared" si="103"/>
        <v>0</v>
      </c>
      <c r="O949">
        <f t="shared" si="106"/>
        <v>44833.5</v>
      </c>
      <c r="P949">
        <f t="shared" si="108"/>
        <v>280416.10999999836</v>
      </c>
      <c r="Q949">
        <f t="shared" si="107"/>
        <v>4657.3300000000017</v>
      </c>
    </row>
    <row r="950" spans="1:17" x14ac:dyDescent="0.25">
      <c r="A950" s="1">
        <v>44814.208333333336</v>
      </c>
      <c r="B950">
        <v>87</v>
      </c>
      <c r="C950">
        <v>856</v>
      </c>
      <c r="D950">
        <v>1307</v>
      </c>
      <c r="E950">
        <v>1268</v>
      </c>
      <c r="F950">
        <v>7003</v>
      </c>
      <c r="G950">
        <v>9167</v>
      </c>
      <c r="H950">
        <v>0</v>
      </c>
      <c r="I950">
        <v>9167</v>
      </c>
      <c r="J950">
        <v>39419.919999999998</v>
      </c>
      <c r="K950">
        <f t="shared" si="104"/>
        <v>30252.92</v>
      </c>
      <c r="L950">
        <f t="shared" si="105"/>
        <v>4.300198538234973</v>
      </c>
      <c r="M950">
        <f t="shared" si="102"/>
        <v>37126.35</v>
      </c>
      <c r="N950">
        <f t="shared" si="103"/>
        <v>0</v>
      </c>
      <c r="O950">
        <f t="shared" si="106"/>
        <v>37126.35</v>
      </c>
      <c r="P950">
        <f t="shared" si="108"/>
        <v>278122.53999999835</v>
      </c>
      <c r="Q950">
        <f t="shared" si="107"/>
        <v>-2293.5699999999997</v>
      </c>
    </row>
    <row r="951" spans="1:17" x14ac:dyDescent="0.25">
      <c r="A951" s="1">
        <v>44814.25</v>
      </c>
      <c r="B951">
        <v>42</v>
      </c>
      <c r="C951">
        <v>622</v>
      </c>
      <c r="D951">
        <v>1193</v>
      </c>
      <c r="E951">
        <v>1198</v>
      </c>
      <c r="F951">
        <v>6242</v>
      </c>
      <c r="G951">
        <v>8057</v>
      </c>
      <c r="H951">
        <v>0</v>
      </c>
      <c r="I951">
        <v>8057</v>
      </c>
      <c r="J951">
        <v>39334.21</v>
      </c>
      <c r="K951">
        <f t="shared" si="104"/>
        <v>31277.21</v>
      </c>
      <c r="L951">
        <f t="shared" si="105"/>
        <v>4.8819920565967481</v>
      </c>
      <c r="M951">
        <f t="shared" si="102"/>
        <v>32630.85</v>
      </c>
      <c r="N951">
        <f t="shared" si="103"/>
        <v>0</v>
      </c>
      <c r="O951">
        <f t="shared" si="106"/>
        <v>32630.85</v>
      </c>
      <c r="P951">
        <f t="shared" si="108"/>
        <v>271419.17999999836</v>
      </c>
      <c r="Q951">
        <f t="shared" si="107"/>
        <v>-6703.3600000000006</v>
      </c>
    </row>
    <row r="952" spans="1:17" x14ac:dyDescent="0.25">
      <c r="A952" s="1">
        <v>44814.291666666664</v>
      </c>
      <c r="B952">
        <v>33</v>
      </c>
      <c r="C952">
        <v>432</v>
      </c>
      <c r="D952">
        <v>998</v>
      </c>
      <c r="E952">
        <v>1214</v>
      </c>
      <c r="F952">
        <v>5282</v>
      </c>
      <c r="G952">
        <v>6712</v>
      </c>
      <c r="H952">
        <v>0</v>
      </c>
      <c r="I952">
        <v>6712</v>
      </c>
      <c r="J952">
        <v>39670.82</v>
      </c>
      <c r="K952">
        <f t="shared" si="104"/>
        <v>32958.82</v>
      </c>
      <c r="L952">
        <f t="shared" si="105"/>
        <v>5.910432061978546</v>
      </c>
      <c r="M952">
        <f t="shared" si="102"/>
        <v>27183.599999999999</v>
      </c>
      <c r="N952">
        <f t="shared" si="103"/>
        <v>0</v>
      </c>
      <c r="O952">
        <f t="shared" si="106"/>
        <v>27183.599999999999</v>
      </c>
      <c r="P952">
        <f t="shared" si="108"/>
        <v>258931.95999999836</v>
      </c>
      <c r="Q952">
        <f t="shared" si="107"/>
        <v>-12487.220000000001</v>
      </c>
    </row>
    <row r="953" spans="1:17" x14ac:dyDescent="0.25">
      <c r="A953" s="1">
        <v>44814.333333333336</v>
      </c>
      <c r="B953">
        <v>22</v>
      </c>
      <c r="C953">
        <v>310</v>
      </c>
      <c r="D953">
        <v>787</v>
      </c>
      <c r="E953">
        <v>1365</v>
      </c>
      <c r="F953">
        <v>4528</v>
      </c>
      <c r="G953">
        <v>5626</v>
      </c>
      <c r="H953">
        <v>329</v>
      </c>
      <c r="I953">
        <v>5955</v>
      </c>
      <c r="J953">
        <v>40246.58</v>
      </c>
      <c r="K953">
        <f t="shared" si="104"/>
        <v>34291.58</v>
      </c>
      <c r="L953">
        <f t="shared" si="105"/>
        <v>6.7584517212426531</v>
      </c>
      <c r="M953">
        <f t="shared" si="102"/>
        <v>22785.3</v>
      </c>
      <c r="N953">
        <f t="shared" si="103"/>
        <v>2780.0499999999997</v>
      </c>
      <c r="O953">
        <f t="shared" si="106"/>
        <v>25565.35</v>
      </c>
      <c r="P953">
        <f t="shared" si="108"/>
        <v>244250.72999999835</v>
      </c>
      <c r="Q953">
        <f t="shared" si="107"/>
        <v>-14681.230000000003</v>
      </c>
    </row>
    <row r="954" spans="1:17" x14ac:dyDescent="0.25">
      <c r="A954" s="1">
        <v>44814.375</v>
      </c>
      <c r="B954">
        <v>11</v>
      </c>
      <c r="C954">
        <v>137</v>
      </c>
      <c r="D954">
        <v>533</v>
      </c>
      <c r="E954">
        <v>1270</v>
      </c>
      <c r="F954">
        <v>3393</v>
      </c>
      <c r="G954">
        <v>4063</v>
      </c>
      <c r="H954">
        <v>4251</v>
      </c>
      <c r="I954">
        <v>8314</v>
      </c>
      <c r="J954">
        <v>42379.99</v>
      </c>
      <c r="K954">
        <f t="shared" si="104"/>
        <v>34065.99</v>
      </c>
      <c r="L954">
        <f t="shared" si="105"/>
        <v>5.0974248255953807</v>
      </c>
      <c r="M954">
        <f t="shared" si="102"/>
        <v>16455.149999999998</v>
      </c>
      <c r="N954">
        <f t="shared" si="103"/>
        <v>35920.949999999997</v>
      </c>
      <c r="O954">
        <f t="shared" si="106"/>
        <v>52376.099999999991</v>
      </c>
      <c r="P954">
        <f t="shared" si="108"/>
        <v>254246.83999999834</v>
      </c>
      <c r="Q954">
        <f t="shared" si="107"/>
        <v>9996.1099999999933</v>
      </c>
    </row>
    <row r="955" spans="1:17" x14ac:dyDescent="0.25">
      <c r="A955" s="1">
        <v>44814.416666666664</v>
      </c>
      <c r="B955">
        <v>0</v>
      </c>
      <c r="C955">
        <v>16</v>
      </c>
      <c r="D955">
        <v>309</v>
      </c>
      <c r="E955">
        <v>963</v>
      </c>
      <c r="F955">
        <v>2465</v>
      </c>
      <c r="G955">
        <v>2790</v>
      </c>
      <c r="H955">
        <v>8084</v>
      </c>
      <c r="I955">
        <v>10874</v>
      </c>
      <c r="J955">
        <v>45906.74</v>
      </c>
      <c r="K955">
        <f t="shared" si="104"/>
        <v>35032.74</v>
      </c>
      <c r="L955">
        <f t="shared" si="105"/>
        <v>4.2216976273680338</v>
      </c>
      <c r="M955">
        <f t="shared" si="102"/>
        <v>11299.5</v>
      </c>
      <c r="N955">
        <f t="shared" si="103"/>
        <v>68309.799999999988</v>
      </c>
      <c r="O955">
        <f t="shared" si="106"/>
        <v>79609.299999999988</v>
      </c>
      <c r="P955">
        <f t="shared" si="108"/>
        <v>287949.39999999834</v>
      </c>
      <c r="Q955">
        <f t="shared" si="107"/>
        <v>33702.55999999999</v>
      </c>
    </row>
    <row r="956" spans="1:17" x14ac:dyDescent="0.25">
      <c r="A956" s="1">
        <v>44814.458333333336</v>
      </c>
      <c r="B956">
        <v>4</v>
      </c>
      <c r="C956">
        <v>7</v>
      </c>
      <c r="D956">
        <v>358</v>
      </c>
      <c r="E956">
        <v>850</v>
      </c>
      <c r="F956">
        <v>2464</v>
      </c>
      <c r="G956">
        <v>2829</v>
      </c>
      <c r="H956">
        <v>9379</v>
      </c>
      <c r="I956">
        <v>12208</v>
      </c>
      <c r="J956">
        <v>50169.25</v>
      </c>
      <c r="K956">
        <f t="shared" si="104"/>
        <v>37961.25</v>
      </c>
      <c r="L956">
        <f t="shared" si="105"/>
        <v>4.1095388269986897</v>
      </c>
      <c r="M956">
        <f t="shared" si="102"/>
        <v>11457.449999999999</v>
      </c>
      <c r="N956">
        <f t="shared" si="103"/>
        <v>79252.549999999988</v>
      </c>
      <c r="O956">
        <f t="shared" si="106"/>
        <v>90709.999999999985</v>
      </c>
      <c r="P956">
        <f t="shared" si="108"/>
        <v>328490.14999999834</v>
      </c>
      <c r="Q956">
        <f t="shared" si="107"/>
        <v>40540.749999999985</v>
      </c>
    </row>
    <row r="957" spans="1:17" x14ac:dyDescent="0.25">
      <c r="A957" s="1">
        <v>44814.5</v>
      </c>
      <c r="B957">
        <v>0</v>
      </c>
      <c r="C957">
        <v>22</v>
      </c>
      <c r="D957">
        <v>224</v>
      </c>
      <c r="E957">
        <v>769</v>
      </c>
      <c r="F957">
        <v>2032</v>
      </c>
      <c r="G957">
        <v>2278</v>
      </c>
      <c r="H957">
        <v>9783</v>
      </c>
      <c r="I957">
        <v>12061</v>
      </c>
      <c r="J957">
        <v>54008.05</v>
      </c>
      <c r="K957">
        <f t="shared" si="104"/>
        <v>41947.05</v>
      </c>
      <c r="L957">
        <f t="shared" si="105"/>
        <v>4.4779081336539264</v>
      </c>
      <c r="M957">
        <f t="shared" si="102"/>
        <v>9225.9</v>
      </c>
      <c r="N957">
        <f t="shared" si="103"/>
        <v>82666.349999999991</v>
      </c>
      <c r="O957">
        <f t="shared" si="106"/>
        <v>91892.249999999985</v>
      </c>
      <c r="P957">
        <f t="shared" si="108"/>
        <v>366374.34999999835</v>
      </c>
      <c r="Q957">
        <f t="shared" si="107"/>
        <v>37884.199999999983</v>
      </c>
    </row>
    <row r="958" spans="1:17" x14ac:dyDescent="0.25">
      <c r="A958" s="1">
        <v>44814.541666666664</v>
      </c>
      <c r="B958">
        <v>3</v>
      </c>
      <c r="C958">
        <v>55</v>
      </c>
      <c r="D958">
        <v>203</v>
      </c>
      <c r="E958">
        <v>624</v>
      </c>
      <c r="F958">
        <v>1547</v>
      </c>
      <c r="G958">
        <v>1805</v>
      </c>
      <c r="H958">
        <v>9433</v>
      </c>
      <c r="I958">
        <v>11238</v>
      </c>
      <c r="J958">
        <v>57409.59</v>
      </c>
      <c r="K958">
        <f t="shared" si="104"/>
        <v>46171.59</v>
      </c>
      <c r="L958">
        <f t="shared" si="105"/>
        <v>5.1085237586759202</v>
      </c>
      <c r="M958">
        <f t="shared" si="102"/>
        <v>7310.25</v>
      </c>
      <c r="N958">
        <f t="shared" si="103"/>
        <v>79708.849999999991</v>
      </c>
      <c r="O958">
        <f t="shared" si="106"/>
        <v>87019.099999999991</v>
      </c>
      <c r="P958">
        <f t="shared" si="108"/>
        <v>395983.85999999836</v>
      </c>
      <c r="Q958">
        <f t="shared" si="107"/>
        <v>29609.509999999995</v>
      </c>
    </row>
    <row r="959" spans="1:17" x14ac:dyDescent="0.25">
      <c r="A959" s="1">
        <v>44814.583333333336</v>
      </c>
      <c r="B959">
        <v>34</v>
      </c>
      <c r="C959">
        <v>112</v>
      </c>
      <c r="D959">
        <v>281</v>
      </c>
      <c r="E959">
        <v>543</v>
      </c>
      <c r="F959">
        <v>1581</v>
      </c>
      <c r="G959">
        <v>1973</v>
      </c>
      <c r="H959">
        <v>8975</v>
      </c>
      <c r="I959">
        <v>10948</v>
      </c>
      <c r="J959">
        <v>60076.21</v>
      </c>
      <c r="K959">
        <f t="shared" si="104"/>
        <v>49128.21</v>
      </c>
      <c r="L959">
        <f t="shared" si="105"/>
        <v>5.4874141395688714</v>
      </c>
      <c r="M959">
        <f t="shared" si="102"/>
        <v>7990.65</v>
      </c>
      <c r="N959">
        <f t="shared" si="103"/>
        <v>75838.75</v>
      </c>
      <c r="O959">
        <f t="shared" si="106"/>
        <v>83829.399999999994</v>
      </c>
      <c r="P959">
        <f t="shared" si="108"/>
        <v>419737.04999999836</v>
      </c>
      <c r="Q959">
        <f t="shared" si="107"/>
        <v>23753.189999999995</v>
      </c>
    </row>
    <row r="960" spans="1:17" x14ac:dyDescent="0.25">
      <c r="A960" s="1">
        <v>44814.625</v>
      </c>
      <c r="B960">
        <v>122</v>
      </c>
      <c r="C960">
        <v>96</v>
      </c>
      <c r="D960">
        <v>320</v>
      </c>
      <c r="E960">
        <v>769</v>
      </c>
      <c r="F960">
        <v>1998</v>
      </c>
      <c r="G960">
        <v>2413</v>
      </c>
      <c r="H960">
        <v>8898</v>
      </c>
      <c r="I960">
        <v>11311</v>
      </c>
      <c r="J960">
        <v>62155.01</v>
      </c>
      <c r="K960">
        <f t="shared" si="104"/>
        <v>50844.01</v>
      </c>
      <c r="L960">
        <f t="shared" si="105"/>
        <v>5.4950941561312003</v>
      </c>
      <c r="M960">
        <f t="shared" si="102"/>
        <v>9772.65</v>
      </c>
      <c r="N960">
        <f t="shared" si="103"/>
        <v>75188.099999999991</v>
      </c>
      <c r="O960">
        <f t="shared" si="106"/>
        <v>84960.749999999985</v>
      </c>
      <c r="P960">
        <f t="shared" si="108"/>
        <v>442542.78999999835</v>
      </c>
      <c r="Q960">
        <f t="shared" si="107"/>
        <v>22805.739999999983</v>
      </c>
    </row>
    <row r="961" spans="1:17" x14ac:dyDescent="0.25">
      <c r="A961" s="1">
        <v>44814.666666666664</v>
      </c>
      <c r="B961">
        <v>469</v>
      </c>
      <c r="C961">
        <v>128</v>
      </c>
      <c r="D961">
        <v>712</v>
      </c>
      <c r="E961">
        <v>1326</v>
      </c>
      <c r="F961">
        <v>2785</v>
      </c>
      <c r="G961">
        <v>3626</v>
      </c>
      <c r="H961">
        <v>8974</v>
      </c>
      <c r="I961">
        <v>12600</v>
      </c>
      <c r="J961">
        <v>63865.83</v>
      </c>
      <c r="K961">
        <f t="shared" si="104"/>
        <v>51265.83</v>
      </c>
      <c r="L961">
        <f t="shared" si="105"/>
        <v>5.068716666666667</v>
      </c>
      <c r="M961">
        <f t="shared" si="102"/>
        <v>14685.3</v>
      </c>
      <c r="N961">
        <f t="shared" si="103"/>
        <v>75830.299999999988</v>
      </c>
      <c r="O961">
        <f t="shared" si="106"/>
        <v>90515.599999999991</v>
      </c>
      <c r="P961">
        <f t="shared" si="108"/>
        <v>469192.55999999831</v>
      </c>
      <c r="Q961">
        <f t="shared" si="107"/>
        <v>26649.76999999999</v>
      </c>
    </row>
    <row r="962" spans="1:17" x14ac:dyDescent="0.25">
      <c r="A962" s="1">
        <v>44814.708333333336</v>
      </c>
      <c r="B962">
        <v>849</v>
      </c>
      <c r="C962">
        <v>154</v>
      </c>
      <c r="D962">
        <v>1180</v>
      </c>
      <c r="E962">
        <v>2085</v>
      </c>
      <c r="F962">
        <v>3566</v>
      </c>
      <c r="G962">
        <v>4899</v>
      </c>
      <c r="H962">
        <v>8709</v>
      </c>
      <c r="I962">
        <v>13608</v>
      </c>
      <c r="J962">
        <v>64734.29</v>
      </c>
      <c r="K962">
        <f t="shared" si="104"/>
        <v>51126.29</v>
      </c>
      <c r="L962">
        <f t="shared" si="105"/>
        <v>4.7570759847148736</v>
      </c>
      <c r="M962">
        <f t="shared" ref="M962:M1025" si="109">$T$3*G962</f>
        <v>19840.95</v>
      </c>
      <c r="N962">
        <f t="shared" ref="N962:N1025" si="110">$T$4*H962</f>
        <v>73591.049999999988</v>
      </c>
      <c r="O962">
        <f t="shared" si="106"/>
        <v>93431.999999999985</v>
      </c>
      <c r="P962">
        <f t="shared" si="108"/>
        <v>497890.26999999827</v>
      </c>
      <c r="Q962">
        <f t="shared" si="107"/>
        <v>28697.709999999985</v>
      </c>
    </row>
    <row r="963" spans="1:17" x14ac:dyDescent="0.25">
      <c r="A963" s="1">
        <v>44814.75</v>
      </c>
      <c r="B963">
        <v>1021</v>
      </c>
      <c r="C963">
        <v>165</v>
      </c>
      <c r="D963">
        <v>1486</v>
      </c>
      <c r="E963">
        <v>2256</v>
      </c>
      <c r="F963">
        <v>4139</v>
      </c>
      <c r="G963">
        <v>5790</v>
      </c>
      <c r="H963">
        <v>7710</v>
      </c>
      <c r="I963">
        <v>13500</v>
      </c>
      <c r="J963">
        <v>64440.98</v>
      </c>
      <c r="K963">
        <f t="shared" ref="K963:K1026" si="111">J963-I963</f>
        <v>50940.98</v>
      </c>
      <c r="L963">
        <f t="shared" ref="L963:L1026" si="112">J963/I963</f>
        <v>4.7734059259259265</v>
      </c>
      <c r="M963">
        <f t="shared" si="109"/>
        <v>23449.5</v>
      </c>
      <c r="N963">
        <f t="shared" si="110"/>
        <v>65149.499999999993</v>
      </c>
      <c r="O963">
        <f t="shared" ref="O963:O1026" si="113">SUM(M963:N963)</f>
        <v>88599</v>
      </c>
      <c r="P963">
        <f t="shared" si="108"/>
        <v>522048.28999999829</v>
      </c>
      <c r="Q963">
        <f t="shared" ref="Q963:Q1026" si="114">O963-J963</f>
        <v>24158.019999999997</v>
      </c>
    </row>
    <row r="964" spans="1:17" x14ac:dyDescent="0.25">
      <c r="A964" s="1">
        <v>44814.791666666664</v>
      </c>
      <c r="B964">
        <v>1255</v>
      </c>
      <c r="C964">
        <v>226</v>
      </c>
      <c r="D964">
        <v>1990</v>
      </c>
      <c r="E964">
        <v>2874</v>
      </c>
      <c r="F964">
        <v>5616</v>
      </c>
      <c r="G964">
        <v>7831</v>
      </c>
      <c r="H964">
        <v>4724</v>
      </c>
      <c r="I964">
        <v>12555</v>
      </c>
      <c r="J964">
        <v>62770.57</v>
      </c>
      <c r="K964">
        <f t="shared" si="111"/>
        <v>50215.57</v>
      </c>
      <c r="L964">
        <f t="shared" si="112"/>
        <v>4.9996471525288726</v>
      </c>
      <c r="M964">
        <f t="shared" si="109"/>
        <v>31715.55</v>
      </c>
      <c r="N964">
        <f t="shared" si="110"/>
        <v>39917.799999999996</v>
      </c>
      <c r="O964">
        <f t="shared" si="113"/>
        <v>71633.349999999991</v>
      </c>
      <c r="P964">
        <f t="shared" ref="P964:P1027" si="115">O964-J964+P963</f>
        <v>530911.06999999832</v>
      </c>
      <c r="Q964">
        <f t="shared" si="114"/>
        <v>8862.7799999999916</v>
      </c>
    </row>
    <row r="965" spans="1:17" x14ac:dyDescent="0.25">
      <c r="A965" s="1">
        <v>44814.833333333336</v>
      </c>
      <c r="B965">
        <v>1190</v>
      </c>
      <c r="C965">
        <v>359</v>
      </c>
      <c r="D965">
        <v>2464</v>
      </c>
      <c r="E965">
        <v>3264</v>
      </c>
      <c r="F965">
        <v>7130</v>
      </c>
      <c r="G965">
        <v>9953</v>
      </c>
      <c r="H965">
        <v>733</v>
      </c>
      <c r="I965">
        <v>10686</v>
      </c>
      <c r="J965">
        <v>60241.34</v>
      </c>
      <c r="K965">
        <f t="shared" si="111"/>
        <v>49555.34</v>
      </c>
      <c r="L965">
        <f t="shared" si="112"/>
        <v>5.637407823320232</v>
      </c>
      <c r="M965">
        <f t="shared" si="109"/>
        <v>40309.65</v>
      </c>
      <c r="N965">
        <f t="shared" si="110"/>
        <v>6193.8499999999995</v>
      </c>
      <c r="O965">
        <f t="shared" si="113"/>
        <v>46503.5</v>
      </c>
      <c r="P965">
        <f t="shared" si="115"/>
        <v>517173.22999999835</v>
      </c>
      <c r="Q965">
        <f t="shared" si="114"/>
        <v>-13737.839999999997</v>
      </c>
    </row>
    <row r="966" spans="1:17" x14ac:dyDescent="0.25">
      <c r="A966" s="1">
        <v>44814.875</v>
      </c>
      <c r="B966">
        <v>1006</v>
      </c>
      <c r="C966">
        <v>569</v>
      </c>
      <c r="D966">
        <v>2922</v>
      </c>
      <c r="E966">
        <v>3464</v>
      </c>
      <c r="F966">
        <v>8549</v>
      </c>
      <c r="G966">
        <v>12040</v>
      </c>
      <c r="H966">
        <v>0</v>
      </c>
      <c r="I966">
        <v>12040</v>
      </c>
      <c r="J966">
        <v>58001.17</v>
      </c>
      <c r="K966">
        <f t="shared" si="111"/>
        <v>45961.17</v>
      </c>
      <c r="L966">
        <f t="shared" si="112"/>
        <v>4.8173729235880396</v>
      </c>
      <c r="M966">
        <f t="shared" si="109"/>
        <v>48762</v>
      </c>
      <c r="N966">
        <f t="shared" si="110"/>
        <v>0</v>
      </c>
      <c r="O966">
        <f t="shared" si="113"/>
        <v>48762</v>
      </c>
      <c r="P966">
        <f t="shared" si="115"/>
        <v>507934.05999999837</v>
      </c>
      <c r="Q966">
        <f t="shared" si="114"/>
        <v>-9239.1699999999983</v>
      </c>
    </row>
    <row r="967" spans="1:17" x14ac:dyDescent="0.25">
      <c r="A967" s="1">
        <v>44814.916666666664</v>
      </c>
      <c r="B967">
        <v>895</v>
      </c>
      <c r="C967">
        <v>747</v>
      </c>
      <c r="D967">
        <v>2950</v>
      </c>
      <c r="E967">
        <v>3389</v>
      </c>
      <c r="F967">
        <v>10248</v>
      </c>
      <c r="G967">
        <v>13944</v>
      </c>
      <c r="H967">
        <v>0</v>
      </c>
      <c r="I967">
        <v>13944</v>
      </c>
      <c r="J967">
        <v>55030.28</v>
      </c>
      <c r="K967">
        <f t="shared" si="111"/>
        <v>41086.28</v>
      </c>
      <c r="L967">
        <f t="shared" si="112"/>
        <v>3.9465203671830178</v>
      </c>
      <c r="M967">
        <f t="shared" si="109"/>
        <v>56473.2</v>
      </c>
      <c r="N967">
        <f t="shared" si="110"/>
        <v>0</v>
      </c>
      <c r="O967">
        <f t="shared" si="113"/>
        <v>56473.2</v>
      </c>
      <c r="P967">
        <f t="shared" si="115"/>
        <v>509376.97999999835</v>
      </c>
      <c r="Q967">
        <f t="shared" si="114"/>
        <v>1442.9199999999983</v>
      </c>
    </row>
    <row r="968" spans="1:17" x14ac:dyDescent="0.25">
      <c r="A968" s="1">
        <v>44814.958333333336</v>
      </c>
      <c r="B968">
        <v>858</v>
      </c>
      <c r="C968">
        <v>734</v>
      </c>
      <c r="D968">
        <v>2733</v>
      </c>
      <c r="E968">
        <v>3221</v>
      </c>
      <c r="F968">
        <v>11031</v>
      </c>
      <c r="G968">
        <v>14498</v>
      </c>
      <c r="H968">
        <v>0</v>
      </c>
      <c r="I968">
        <v>14498</v>
      </c>
      <c r="J968">
        <v>51968.78</v>
      </c>
      <c r="K968">
        <f t="shared" si="111"/>
        <v>37470.78</v>
      </c>
      <c r="L968">
        <f t="shared" si="112"/>
        <v>3.5845482135466962</v>
      </c>
      <c r="M968">
        <f t="shared" si="109"/>
        <v>58716.899999999994</v>
      </c>
      <c r="N968">
        <f t="shared" si="110"/>
        <v>0</v>
      </c>
      <c r="O968">
        <f t="shared" si="113"/>
        <v>58716.899999999994</v>
      </c>
      <c r="P968">
        <f t="shared" si="115"/>
        <v>516125.09999999835</v>
      </c>
      <c r="Q968">
        <f t="shared" si="114"/>
        <v>6748.1199999999953</v>
      </c>
    </row>
    <row r="969" spans="1:17" x14ac:dyDescent="0.25">
      <c r="A969" s="1">
        <v>44815</v>
      </c>
      <c r="B969">
        <v>677</v>
      </c>
      <c r="C969">
        <v>747</v>
      </c>
      <c r="D969">
        <v>2449</v>
      </c>
      <c r="E969">
        <v>3267</v>
      </c>
      <c r="F969">
        <v>11641</v>
      </c>
      <c r="G969">
        <v>14837</v>
      </c>
      <c r="H969">
        <v>0</v>
      </c>
      <c r="I969">
        <v>14837</v>
      </c>
      <c r="J969">
        <v>48896.79</v>
      </c>
      <c r="K969">
        <f t="shared" si="111"/>
        <v>34059.79</v>
      </c>
      <c r="L969">
        <f t="shared" si="112"/>
        <v>3.2955981667452989</v>
      </c>
      <c r="M969">
        <f t="shared" si="109"/>
        <v>60089.85</v>
      </c>
      <c r="N969">
        <f t="shared" si="110"/>
        <v>0</v>
      </c>
      <c r="O969">
        <f t="shared" si="113"/>
        <v>60089.85</v>
      </c>
      <c r="P969">
        <f t="shared" si="115"/>
        <v>527318.15999999829</v>
      </c>
      <c r="Q969">
        <f t="shared" si="114"/>
        <v>11193.059999999998</v>
      </c>
    </row>
    <row r="970" spans="1:17" x14ac:dyDescent="0.25">
      <c r="A970" s="1">
        <v>44815.041666666664</v>
      </c>
      <c r="B970">
        <v>441</v>
      </c>
      <c r="C970">
        <v>667</v>
      </c>
      <c r="D970">
        <v>1997</v>
      </c>
      <c r="E970">
        <v>3187</v>
      </c>
      <c r="F970">
        <v>11519</v>
      </c>
      <c r="G970">
        <v>14183</v>
      </c>
      <c r="H970">
        <v>0</v>
      </c>
      <c r="I970">
        <v>14183</v>
      </c>
      <c r="J970">
        <v>46108</v>
      </c>
      <c r="K970">
        <f t="shared" si="111"/>
        <v>31925</v>
      </c>
      <c r="L970">
        <f t="shared" si="112"/>
        <v>3.2509342170203763</v>
      </c>
      <c r="M970">
        <f t="shared" si="109"/>
        <v>57441.149999999994</v>
      </c>
      <c r="N970">
        <f t="shared" si="110"/>
        <v>0</v>
      </c>
      <c r="O970">
        <f t="shared" si="113"/>
        <v>57441.149999999994</v>
      </c>
      <c r="P970">
        <f t="shared" si="115"/>
        <v>538651.30999999831</v>
      </c>
      <c r="Q970">
        <f t="shared" si="114"/>
        <v>11333.149999999994</v>
      </c>
    </row>
    <row r="971" spans="1:17" x14ac:dyDescent="0.25">
      <c r="A971" s="1">
        <v>44815.083333333336</v>
      </c>
      <c r="B971">
        <v>231</v>
      </c>
      <c r="C971">
        <v>517</v>
      </c>
      <c r="D971">
        <v>1554</v>
      </c>
      <c r="E971">
        <v>2820</v>
      </c>
      <c r="F971">
        <v>10741</v>
      </c>
      <c r="G971">
        <v>12811</v>
      </c>
      <c r="H971">
        <v>0</v>
      </c>
      <c r="I971">
        <v>12811</v>
      </c>
      <c r="J971">
        <v>43968.98</v>
      </c>
      <c r="K971">
        <f t="shared" si="111"/>
        <v>31157.980000000003</v>
      </c>
      <c r="L971">
        <f t="shared" si="112"/>
        <v>3.4321270782920932</v>
      </c>
      <c r="M971">
        <f t="shared" si="109"/>
        <v>51884.549999999996</v>
      </c>
      <c r="N971">
        <f t="shared" si="110"/>
        <v>0</v>
      </c>
      <c r="O971">
        <f t="shared" si="113"/>
        <v>51884.549999999996</v>
      </c>
      <c r="P971">
        <f t="shared" si="115"/>
        <v>546566.87999999826</v>
      </c>
      <c r="Q971">
        <f t="shared" si="114"/>
        <v>7915.5699999999924</v>
      </c>
    </row>
    <row r="972" spans="1:17" x14ac:dyDescent="0.25">
      <c r="A972" s="1">
        <v>44815.125</v>
      </c>
      <c r="B972">
        <v>128</v>
      </c>
      <c r="C972">
        <v>642</v>
      </c>
      <c r="D972">
        <v>1445</v>
      </c>
      <c r="E972">
        <v>2316</v>
      </c>
      <c r="F972">
        <v>10350</v>
      </c>
      <c r="G972">
        <v>12438</v>
      </c>
      <c r="H972">
        <v>0</v>
      </c>
      <c r="I972">
        <v>12438</v>
      </c>
      <c r="J972">
        <v>42167.56</v>
      </c>
      <c r="K972">
        <f t="shared" si="111"/>
        <v>29729.559999999998</v>
      </c>
      <c r="L972">
        <f t="shared" si="112"/>
        <v>3.3902202926515517</v>
      </c>
      <c r="M972">
        <f t="shared" si="109"/>
        <v>50373.899999999994</v>
      </c>
      <c r="N972">
        <f t="shared" si="110"/>
        <v>0</v>
      </c>
      <c r="O972">
        <f t="shared" si="113"/>
        <v>50373.899999999994</v>
      </c>
      <c r="P972">
        <f t="shared" si="115"/>
        <v>554773.21999999823</v>
      </c>
      <c r="Q972">
        <f t="shared" si="114"/>
        <v>8206.3399999999965</v>
      </c>
    </row>
    <row r="973" spans="1:17" x14ac:dyDescent="0.25">
      <c r="A973" s="1">
        <v>44815.166666666664</v>
      </c>
      <c r="B973">
        <v>46</v>
      </c>
      <c r="C973">
        <v>657</v>
      </c>
      <c r="D973">
        <v>1190</v>
      </c>
      <c r="E973">
        <v>1991</v>
      </c>
      <c r="F973">
        <v>10057</v>
      </c>
      <c r="G973">
        <v>11905</v>
      </c>
      <c r="H973">
        <v>0</v>
      </c>
      <c r="I973">
        <v>11905</v>
      </c>
      <c r="J973">
        <v>40907.949999999997</v>
      </c>
      <c r="K973">
        <f t="shared" si="111"/>
        <v>29002.949999999997</v>
      </c>
      <c r="L973">
        <f t="shared" si="112"/>
        <v>3.4361990760184793</v>
      </c>
      <c r="M973">
        <f t="shared" si="109"/>
        <v>48215.25</v>
      </c>
      <c r="N973">
        <f t="shared" si="110"/>
        <v>0</v>
      </c>
      <c r="O973">
        <f t="shared" si="113"/>
        <v>48215.25</v>
      </c>
      <c r="P973">
        <f t="shared" si="115"/>
        <v>562080.51999999827</v>
      </c>
      <c r="Q973">
        <f t="shared" si="114"/>
        <v>7307.3000000000029</v>
      </c>
    </row>
    <row r="974" spans="1:17" x14ac:dyDescent="0.25">
      <c r="A974" s="1">
        <v>44815.208333333336</v>
      </c>
      <c r="B974">
        <v>3</v>
      </c>
      <c r="C974">
        <v>662</v>
      </c>
      <c r="D974">
        <v>903</v>
      </c>
      <c r="E974">
        <v>1444</v>
      </c>
      <c r="F974">
        <v>9745</v>
      </c>
      <c r="G974">
        <v>11310</v>
      </c>
      <c r="H974">
        <v>0</v>
      </c>
      <c r="I974">
        <v>11310</v>
      </c>
      <c r="J974">
        <v>39820.910000000003</v>
      </c>
      <c r="K974">
        <f t="shared" si="111"/>
        <v>28510.910000000003</v>
      </c>
      <c r="L974">
        <f t="shared" si="112"/>
        <v>3.5208585322723258</v>
      </c>
      <c r="M974">
        <f t="shared" si="109"/>
        <v>45805.5</v>
      </c>
      <c r="N974">
        <f t="shared" si="110"/>
        <v>0</v>
      </c>
      <c r="O974">
        <f t="shared" si="113"/>
        <v>45805.5</v>
      </c>
      <c r="P974">
        <f t="shared" si="115"/>
        <v>568065.10999999824</v>
      </c>
      <c r="Q974">
        <f t="shared" si="114"/>
        <v>5984.5899999999965</v>
      </c>
    </row>
    <row r="975" spans="1:17" x14ac:dyDescent="0.25">
      <c r="A975" s="1">
        <v>44815.25</v>
      </c>
      <c r="B975">
        <v>0</v>
      </c>
      <c r="C975">
        <v>838</v>
      </c>
      <c r="D975">
        <v>837</v>
      </c>
      <c r="E975">
        <v>1296</v>
      </c>
      <c r="F975">
        <v>9341</v>
      </c>
      <c r="G975">
        <v>11016</v>
      </c>
      <c r="H975">
        <v>0</v>
      </c>
      <c r="I975">
        <v>11016</v>
      </c>
      <c r="J975">
        <v>39625.279999999999</v>
      </c>
      <c r="K975">
        <f t="shared" si="111"/>
        <v>28609.279999999999</v>
      </c>
      <c r="L975">
        <f t="shared" si="112"/>
        <v>3.5970660856935366</v>
      </c>
      <c r="M975">
        <f t="shared" si="109"/>
        <v>44614.799999999996</v>
      </c>
      <c r="N975">
        <f t="shared" si="110"/>
        <v>0</v>
      </c>
      <c r="O975">
        <f t="shared" si="113"/>
        <v>44614.799999999996</v>
      </c>
      <c r="P975">
        <f t="shared" si="115"/>
        <v>573054.62999999826</v>
      </c>
      <c r="Q975">
        <f t="shared" si="114"/>
        <v>4989.5199999999968</v>
      </c>
    </row>
    <row r="976" spans="1:17" x14ac:dyDescent="0.25">
      <c r="A976" s="1">
        <v>44815.291666666664</v>
      </c>
      <c r="B976">
        <v>1</v>
      </c>
      <c r="C976">
        <v>1087</v>
      </c>
      <c r="D976">
        <v>704</v>
      </c>
      <c r="E976">
        <v>1460</v>
      </c>
      <c r="F976">
        <v>9141</v>
      </c>
      <c r="G976">
        <v>10932</v>
      </c>
      <c r="H976">
        <v>0</v>
      </c>
      <c r="I976">
        <v>10932</v>
      </c>
      <c r="J976">
        <v>39331.75</v>
      </c>
      <c r="K976">
        <f t="shared" si="111"/>
        <v>28399.75</v>
      </c>
      <c r="L976">
        <f t="shared" si="112"/>
        <v>3.5978549213318698</v>
      </c>
      <c r="M976">
        <f t="shared" si="109"/>
        <v>44274.6</v>
      </c>
      <c r="N976">
        <f t="shared" si="110"/>
        <v>0</v>
      </c>
      <c r="O976">
        <f t="shared" si="113"/>
        <v>44274.6</v>
      </c>
      <c r="P976">
        <f t="shared" si="115"/>
        <v>577997.47999999824</v>
      </c>
      <c r="Q976">
        <f t="shared" si="114"/>
        <v>4942.8499999999985</v>
      </c>
    </row>
    <row r="977" spans="1:17" x14ac:dyDescent="0.25">
      <c r="A977" s="1">
        <v>44815.333333333336</v>
      </c>
      <c r="B977">
        <v>6</v>
      </c>
      <c r="C977">
        <v>1426</v>
      </c>
      <c r="D977">
        <v>627</v>
      </c>
      <c r="E977">
        <v>1458</v>
      </c>
      <c r="F977">
        <v>9520</v>
      </c>
      <c r="G977">
        <v>11573</v>
      </c>
      <c r="H977">
        <v>247</v>
      </c>
      <c r="I977">
        <v>11820</v>
      </c>
      <c r="J977">
        <v>39381.129999999997</v>
      </c>
      <c r="K977">
        <f t="shared" si="111"/>
        <v>27561.129999999997</v>
      </c>
      <c r="L977">
        <f t="shared" si="112"/>
        <v>3.3317368866328256</v>
      </c>
      <c r="M977">
        <f t="shared" si="109"/>
        <v>46870.65</v>
      </c>
      <c r="N977">
        <f t="shared" si="110"/>
        <v>2087.1499999999996</v>
      </c>
      <c r="O977">
        <f t="shared" si="113"/>
        <v>48957.8</v>
      </c>
      <c r="P977">
        <f t="shared" si="115"/>
        <v>587574.14999999828</v>
      </c>
      <c r="Q977">
        <f t="shared" si="114"/>
        <v>9576.6700000000055</v>
      </c>
    </row>
    <row r="978" spans="1:17" x14ac:dyDescent="0.25">
      <c r="A978" s="1">
        <v>44815.375</v>
      </c>
      <c r="B978">
        <v>19</v>
      </c>
      <c r="C978">
        <v>1332</v>
      </c>
      <c r="D978">
        <v>628</v>
      </c>
      <c r="E978">
        <v>1291</v>
      </c>
      <c r="F978">
        <v>9968</v>
      </c>
      <c r="G978">
        <v>11929</v>
      </c>
      <c r="H978">
        <v>2273</v>
      </c>
      <c r="I978">
        <v>14202</v>
      </c>
      <c r="J978">
        <v>41181.279999999999</v>
      </c>
      <c r="K978">
        <f t="shared" si="111"/>
        <v>26979.279999999999</v>
      </c>
      <c r="L978">
        <f t="shared" si="112"/>
        <v>2.8996817349669062</v>
      </c>
      <c r="M978">
        <f t="shared" si="109"/>
        <v>48312.45</v>
      </c>
      <c r="N978">
        <f t="shared" si="110"/>
        <v>19206.849999999999</v>
      </c>
      <c r="O978">
        <f t="shared" si="113"/>
        <v>67519.299999999988</v>
      </c>
      <c r="P978">
        <f t="shared" si="115"/>
        <v>613912.1699999983</v>
      </c>
      <c r="Q978">
        <f t="shared" si="114"/>
        <v>26338.01999999999</v>
      </c>
    </row>
    <row r="979" spans="1:17" x14ac:dyDescent="0.25">
      <c r="A979" s="1">
        <v>44815.416666666664</v>
      </c>
      <c r="B979">
        <v>4</v>
      </c>
      <c r="C979">
        <v>1183</v>
      </c>
      <c r="D979">
        <v>674</v>
      </c>
      <c r="E979">
        <v>803</v>
      </c>
      <c r="F979">
        <v>9819</v>
      </c>
      <c r="G979">
        <v>11676</v>
      </c>
      <c r="H979">
        <v>4336</v>
      </c>
      <c r="I979">
        <v>16012</v>
      </c>
      <c r="J979">
        <v>44470.45</v>
      </c>
      <c r="K979">
        <f t="shared" si="111"/>
        <v>28458.449999999997</v>
      </c>
      <c r="L979">
        <f t="shared" si="112"/>
        <v>2.7773201348988259</v>
      </c>
      <c r="M979">
        <f t="shared" si="109"/>
        <v>47287.799999999996</v>
      </c>
      <c r="N979">
        <f t="shared" si="110"/>
        <v>36639.199999999997</v>
      </c>
      <c r="O979">
        <f t="shared" si="113"/>
        <v>83927</v>
      </c>
      <c r="P979">
        <f t="shared" si="115"/>
        <v>653368.71999999834</v>
      </c>
      <c r="Q979">
        <f t="shared" si="114"/>
        <v>39456.550000000003</v>
      </c>
    </row>
    <row r="980" spans="1:17" x14ac:dyDescent="0.25">
      <c r="A980" s="1">
        <v>44815.458333333336</v>
      </c>
      <c r="B980">
        <v>13</v>
      </c>
      <c r="C980">
        <v>840</v>
      </c>
      <c r="D980">
        <v>680</v>
      </c>
      <c r="E980">
        <v>493</v>
      </c>
      <c r="F980">
        <v>7847</v>
      </c>
      <c r="G980">
        <v>9367</v>
      </c>
      <c r="H980">
        <v>5971</v>
      </c>
      <c r="I980">
        <v>15338</v>
      </c>
      <c r="J980">
        <v>47766.1</v>
      </c>
      <c r="K980">
        <f t="shared" si="111"/>
        <v>32428.1</v>
      </c>
      <c r="L980">
        <f t="shared" si="112"/>
        <v>3.1142326248533054</v>
      </c>
      <c r="M980">
        <f t="shared" si="109"/>
        <v>37936.35</v>
      </c>
      <c r="N980">
        <f t="shared" si="110"/>
        <v>50454.95</v>
      </c>
      <c r="O980">
        <f t="shared" si="113"/>
        <v>88391.299999999988</v>
      </c>
      <c r="P980">
        <f t="shared" si="115"/>
        <v>693993.9199999983</v>
      </c>
      <c r="Q980">
        <f t="shared" si="114"/>
        <v>40625.19999999999</v>
      </c>
    </row>
    <row r="981" spans="1:17" x14ac:dyDescent="0.25">
      <c r="A981" s="1">
        <v>44815.5</v>
      </c>
      <c r="B981">
        <v>54</v>
      </c>
      <c r="C981">
        <v>882</v>
      </c>
      <c r="D981">
        <v>584</v>
      </c>
      <c r="E981">
        <v>465</v>
      </c>
      <c r="F981">
        <v>5693</v>
      </c>
      <c r="G981">
        <v>7159</v>
      </c>
      <c r="H981">
        <v>7074</v>
      </c>
      <c r="I981">
        <v>14233</v>
      </c>
      <c r="J981">
        <v>51128.99</v>
      </c>
      <c r="K981">
        <f t="shared" si="111"/>
        <v>36895.99</v>
      </c>
      <c r="L981">
        <f t="shared" si="112"/>
        <v>3.5922848310264874</v>
      </c>
      <c r="M981">
        <f t="shared" si="109"/>
        <v>28993.949999999997</v>
      </c>
      <c r="N981">
        <f t="shared" si="110"/>
        <v>59775.299999999996</v>
      </c>
      <c r="O981">
        <f t="shared" si="113"/>
        <v>88769.25</v>
      </c>
      <c r="P981">
        <f t="shared" si="115"/>
        <v>731634.1799999983</v>
      </c>
      <c r="Q981">
        <f t="shared" si="114"/>
        <v>37640.26</v>
      </c>
    </row>
    <row r="982" spans="1:17" x14ac:dyDescent="0.25">
      <c r="A982" s="1">
        <v>44815.541666666664</v>
      </c>
      <c r="B982">
        <v>153</v>
      </c>
      <c r="C982">
        <v>699</v>
      </c>
      <c r="D982">
        <v>506</v>
      </c>
      <c r="E982">
        <v>240</v>
      </c>
      <c r="F982">
        <v>3575</v>
      </c>
      <c r="G982">
        <v>4780</v>
      </c>
      <c r="H982">
        <v>8108</v>
      </c>
      <c r="I982">
        <v>12888</v>
      </c>
      <c r="J982">
        <v>54270.32</v>
      </c>
      <c r="K982">
        <f t="shared" si="111"/>
        <v>41382.32</v>
      </c>
      <c r="L982">
        <f t="shared" si="112"/>
        <v>4.2109186840471757</v>
      </c>
      <c r="M982">
        <f t="shared" si="109"/>
        <v>19359</v>
      </c>
      <c r="N982">
        <f t="shared" si="110"/>
        <v>68512.599999999991</v>
      </c>
      <c r="O982">
        <f t="shared" si="113"/>
        <v>87871.599999999991</v>
      </c>
      <c r="P982">
        <f t="shared" si="115"/>
        <v>765235.45999999833</v>
      </c>
      <c r="Q982">
        <f t="shared" si="114"/>
        <v>33601.279999999992</v>
      </c>
    </row>
    <row r="983" spans="1:17" x14ac:dyDescent="0.25">
      <c r="A983" s="1">
        <v>44815.583333333336</v>
      </c>
      <c r="B983">
        <v>330</v>
      </c>
      <c r="C983">
        <v>542</v>
      </c>
      <c r="D983">
        <v>639</v>
      </c>
      <c r="E983">
        <v>86</v>
      </c>
      <c r="F983">
        <v>2205</v>
      </c>
      <c r="G983">
        <v>3386</v>
      </c>
      <c r="H983">
        <v>8486</v>
      </c>
      <c r="I983">
        <v>11872</v>
      </c>
      <c r="J983">
        <v>56983.25</v>
      </c>
      <c r="K983">
        <f t="shared" si="111"/>
        <v>45111.25</v>
      </c>
      <c r="L983">
        <f t="shared" si="112"/>
        <v>4.7998020552560643</v>
      </c>
      <c r="M983">
        <f t="shared" si="109"/>
        <v>13713.3</v>
      </c>
      <c r="N983">
        <f t="shared" si="110"/>
        <v>71706.7</v>
      </c>
      <c r="O983">
        <f t="shared" si="113"/>
        <v>85420</v>
      </c>
      <c r="P983">
        <f t="shared" si="115"/>
        <v>793672.20999999833</v>
      </c>
      <c r="Q983">
        <f t="shared" si="114"/>
        <v>28436.75</v>
      </c>
    </row>
    <row r="984" spans="1:17" x14ac:dyDescent="0.25">
      <c r="A984" s="1">
        <v>44815.625</v>
      </c>
      <c r="B984">
        <v>539</v>
      </c>
      <c r="C984">
        <v>501</v>
      </c>
      <c r="D984">
        <v>970</v>
      </c>
      <c r="E984">
        <v>16</v>
      </c>
      <c r="F984">
        <v>1322</v>
      </c>
      <c r="G984">
        <v>2792</v>
      </c>
      <c r="H984">
        <v>8553</v>
      </c>
      <c r="I984">
        <v>11345</v>
      </c>
      <c r="J984">
        <v>59171.32</v>
      </c>
      <c r="K984">
        <f t="shared" si="111"/>
        <v>47826.32</v>
      </c>
      <c r="L984">
        <f t="shared" si="112"/>
        <v>5.215629792860291</v>
      </c>
      <c r="M984">
        <f t="shared" si="109"/>
        <v>11307.6</v>
      </c>
      <c r="N984">
        <f t="shared" si="110"/>
        <v>72272.849999999991</v>
      </c>
      <c r="O984">
        <f t="shared" si="113"/>
        <v>83580.45</v>
      </c>
      <c r="P984">
        <f t="shared" si="115"/>
        <v>818081.33999999834</v>
      </c>
      <c r="Q984">
        <f t="shared" si="114"/>
        <v>24409.129999999997</v>
      </c>
    </row>
    <row r="985" spans="1:17" x14ac:dyDescent="0.25">
      <c r="A985" s="1">
        <v>44815.666666666664</v>
      </c>
      <c r="B985">
        <v>800</v>
      </c>
      <c r="C985">
        <v>502</v>
      </c>
      <c r="D985">
        <v>1269</v>
      </c>
      <c r="E985">
        <v>34</v>
      </c>
      <c r="F985">
        <v>818</v>
      </c>
      <c r="G985">
        <v>2590</v>
      </c>
      <c r="H985">
        <v>8830</v>
      </c>
      <c r="I985">
        <v>11420</v>
      </c>
      <c r="J985">
        <v>61048.67</v>
      </c>
      <c r="K985">
        <f t="shared" si="111"/>
        <v>49628.67</v>
      </c>
      <c r="L985">
        <f t="shared" si="112"/>
        <v>5.3457679509632223</v>
      </c>
      <c r="M985">
        <f t="shared" si="109"/>
        <v>10489.5</v>
      </c>
      <c r="N985">
        <f t="shared" si="110"/>
        <v>74613.5</v>
      </c>
      <c r="O985">
        <f t="shared" si="113"/>
        <v>85103</v>
      </c>
      <c r="P985">
        <f t="shared" si="115"/>
        <v>842135.6699999983</v>
      </c>
      <c r="Q985">
        <f t="shared" si="114"/>
        <v>24054.33</v>
      </c>
    </row>
    <row r="986" spans="1:17" x14ac:dyDescent="0.25">
      <c r="A986" s="1">
        <v>44815.708333333336</v>
      </c>
      <c r="B986">
        <v>938</v>
      </c>
      <c r="C986">
        <v>411</v>
      </c>
      <c r="D986">
        <v>1339</v>
      </c>
      <c r="E986">
        <v>37</v>
      </c>
      <c r="F986">
        <v>548</v>
      </c>
      <c r="G986">
        <v>2298</v>
      </c>
      <c r="H986">
        <v>8003</v>
      </c>
      <c r="I986">
        <v>10301</v>
      </c>
      <c r="J986">
        <v>61911.69</v>
      </c>
      <c r="K986">
        <f t="shared" si="111"/>
        <v>51610.69</v>
      </c>
      <c r="L986">
        <f t="shared" si="112"/>
        <v>6.0102601689156394</v>
      </c>
      <c r="M986">
        <f t="shared" si="109"/>
        <v>9306.9</v>
      </c>
      <c r="N986">
        <f t="shared" si="110"/>
        <v>67625.349999999991</v>
      </c>
      <c r="O986">
        <f t="shared" si="113"/>
        <v>76932.249999999985</v>
      </c>
      <c r="P986">
        <f t="shared" si="115"/>
        <v>857156.22999999824</v>
      </c>
      <c r="Q986">
        <f t="shared" si="114"/>
        <v>15020.559999999983</v>
      </c>
    </row>
    <row r="987" spans="1:17" x14ac:dyDescent="0.25">
      <c r="A987" s="1">
        <v>44815.75</v>
      </c>
      <c r="B987">
        <v>1019</v>
      </c>
      <c r="C987">
        <v>310</v>
      </c>
      <c r="D987">
        <v>1464</v>
      </c>
      <c r="E987">
        <v>31</v>
      </c>
      <c r="F987">
        <v>488</v>
      </c>
      <c r="G987">
        <v>2262</v>
      </c>
      <c r="H987">
        <v>6989</v>
      </c>
      <c r="I987">
        <v>9251</v>
      </c>
      <c r="J987">
        <v>61916.37</v>
      </c>
      <c r="K987">
        <f t="shared" si="111"/>
        <v>52665.37</v>
      </c>
      <c r="L987">
        <f t="shared" si="112"/>
        <v>6.6929380607501896</v>
      </c>
      <c r="M987">
        <f t="shared" si="109"/>
        <v>9161.1</v>
      </c>
      <c r="N987">
        <f t="shared" si="110"/>
        <v>59057.049999999996</v>
      </c>
      <c r="O987">
        <f t="shared" si="113"/>
        <v>68218.149999999994</v>
      </c>
      <c r="P987">
        <f t="shared" si="115"/>
        <v>863458.00999999826</v>
      </c>
      <c r="Q987">
        <f t="shared" si="114"/>
        <v>6301.7799999999916</v>
      </c>
    </row>
    <row r="988" spans="1:17" x14ac:dyDescent="0.25">
      <c r="A988" s="1">
        <v>44815.791666666664</v>
      </c>
      <c r="B988">
        <v>851</v>
      </c>
      <c r="C988">
        <v>216</v>
      </c>
      <c r="D988">
        <v>1337</v>
      </c>
      <c r="E988">
        <v>29</v>
      </c>
      <c r="F988">
        <v>447</v>
      </c>
      <c r="G988">
        <v>2000</v>
      </c>
      <c r="H988">
        <v>4363</v>
      </c>
      <c r="I988">
        <v>6363</v>
      </c>
      <c r="J988">
        <v>60453.18</v>
      </c>
      <c r="K988">
        <f t="shared" si="111"/>
        <v>54090.18</v>
      </c>
      <c r="L988">
        <f t="shared" si="112"/>
        <v>9.5007355021216409</v>
      </c>
      <c r="M988">
        <f t="shared" si="109"/>
        <v>8100</v>
      </c>
      <c r="N988">
        <f t="shared" si="110"/>
        <v>36867.35</v>
      </c>
      <c r="O988">
        <f t="shared" si="113"/>
        <v>44967.35</v>
      </c>
      <c r="P988">
        <f t="shared" si="115"/>
        <v>847972.1799999983</v>
      </c>
      <c r="Q988">
        <f t="shared" si="114"/>
        <v>-15485.830000000002</v>
      </c>
    </row>
    <row r="989" spans="1:17" x14ac:dyDescent="0.25">
      <c r="A989" s="1">
        <v>44815.833333333336</v>
      </c>
      <c r="B989">
        <v>626</v>
      </c>
      <c r="C989">
        <v>151</v>
      </c>
      <c r="D989">
        <v>1218</v>
      </c>
      <c r="E989">
        <v>97</v>
      </c>
      <c r="F989">
        <v>485</v>
      </c>
      <c r="G989">
        <v>1853</v>
      </c>
      <c r="H989">
        <v>638</v>
      </c>
      <c r="I989">
        <v>2491</v>
      </c>
      <c r="J989">
        <v>57957.63</v>
      </c>
      <c r="K989">
        <f t="shared" si="111"/>
        <v>55466.63</v>
      </c>
      <c r="L989">
        <f t="shared" si="112"/>
        <v>23.266812525090323</v>
      </c>
      <c r="M989">
        <f t="shared" si="109"/>
        <v>7504.65</v>
      </c>
      <c r="N989">
        <f t="shared" si="110"/>
        <v>5391.0999999999995</v>
      </c>
      <c r="O989">
        <f t="shared" si="113"/>
        <v>12895.75</v>
      </c>
      <c r="P989">
        <f t="shared" si="115"/>
        <v>802910.2999999983</v>
      </c>
      <c r="Q989">
        <f t="shared" si="114"/>
        <v>-45061.88</v>
      </c>
    </row>
    <row r="990" spans="1:17" x14ac:dyDescent="0.25">
      <c r="A990" s="1">
        <v>44815.875</v>
      </c>
      <c r="B990">
        <v>539</v>
      </c>
      <c r="C990">
        <v>191</v>
      </c>
      <c r="D990">
        <v>1394</v>
      </c>
      <c r="E990">
        <v>395</v>
      </c>
      <c r="F990">
        <v>980</v>
      </c>
      <c r="G990">
        <v>2565</v>
      </c>
      <c r="H990">
        <v>0</v>
      </c>
      <c r="I990">
        <v>2565</v>
      </c>
      <c r="J990">
        <v>56709.15</v>
      </c>
      <c r="K990">
        <f t="shared" si="111"/>
        <v>54144.15</v>
      </c>
      <c r="L990">
        <f t="shared" si="112"/>
        <v>22.108830409356727</v>
      </c>
      <c r="M990">
        <f t="shared" si="109"/>
        <v>10388.25</v>
      </c>
      <c r="N990">
        <f t="shared" si="110"/>
        <v>0</v>
      </c>
      <c r="O990">
        <f t="shared" si="113"/>
        <v>10388.25</v>
      </c>
      <c r="P990">
        <f t="shared" si="115"/>
        <v>756589.39999999828</v>
      </c>
      <c r="Q990">
        <f t="shared" si="114"/>
        <v>-46320.9</v>
      </c>
    </row>
    <row r="991" spans="1:17" x14ac:dyDescent="0.25">
      <c r="A991" s="1">
        <v>44815.916666666664</v>
      </c>
      <c r="B991">
        <v>453</v>
      </c>
      <c r="C991">
        <v>263</v>
      </c>
      <c r="D991">
        <v>1548</v>
      </c>
      <c r="E991">
        <v>726</v>
      </c>
      <c r="F991">
        <v>1583</v>
      </c>
      <c r="G991">
        <v>3394</v>
      </c>
      <c r="H991">
        <v>0</v>
      </c>
      <c r="I991">
        <v>3394</v>
      </c>
      <c r="J991">
        <v>54088.18</v>
      </c>
      <c r="K991">
        <f t="shared" si="111"/>
        <v>50694.18</v>
      </c>
      <c r="L991">
        <f t="shared" si="112"/>
        <v>15.936411314083678</v>
      </c>
      <c r="M991">
        <f t="shared" si="109"/>
        <v>13745.699999999999</v>
      </c>
      <c r="N991">
        <f t="shared" si="110"/>
        <v>0</v>
      </c>
      <c r="O991">
        <f t="shared" si="113"/>
        <v>13745.699999999999</v>
      </c>
      <c r="P991">
        <f t="shared" si="115"/>
        <v>716246.9199999983</v>
      </c>
      <c r="Q991">
        <f t="shared" si="114"/>
        <v>-40342.480000000003</v>
      </c>
    </row>
    <row r="992" spans="1:17" x14ac:dyDescent="0.25">
      <c r="A992" s="1">
        <v>44815.958333333336</v>
      </c>
      <c r="B992">
        <v>280</v>
      </c>
      <c r="C992">
        <v>223</v>
      </c>
      <c r="D992">
        <v>1229</v>
      </c>
      <c r="E992">
        <v>868</v>
      </c>
      <c r="F992">
        <v>1709</v>
      </c>
      <c r="G992">
        <v>3162</v>
      </c>
      <c r="H992">
        <v>0</v>
      </c>
      <c r="I992">
        <v>3162</v>
      </c>
      <c r="J992">
        <v>50375.03</v>
      </c>
      <c r="K992">
        <f t="shared" si="111"/>
        <v>47213.03</v>
      </c>
      <c r="L992">
        <f t="shared" si="112"/>
        <v>15.931382036685642</v>
      </c>
      <c r="M992">
        <f t="shared" si="109"/>
        <v>12806.099999999999</v>
      </c>
      <c r="N992">
        <f t="shared" si="110"/>
        <v>0</v>
      </c>
      <c r="O992">
        <f t="shared" si="113"/>
        <v>12806.099999999999</v>
      </c>
      <c r="P992">
        <f t="shared" si="115"/>
        <v>678677.98999999824</v>
      </c>
      <c r="Q992">
        <f t="shared" si="114"/>
        <v>-37568.93</v>
      </c>
    </row>
    <row r="993" spans="1:17" x14ac:dyDescent="0.25">
      <c r="A993" s="1">
        <v>44816</v>
      </c>
      <c r="B993">
        <v>80</v>
      </c>
      <c r="C993">
        <v>261</v>
      </c>
      <c r="D993">
        <v>893</v>
      </c>
      <c r="E993">
        <v>988</v>
      </c>
      <c r="F993">
        <v>1800</v>
      </c>
      <c r="G993">
        <v>2955</v>
      </c>
      <c r="H993">
        <v>0</v>
      </c>
      <c r="I993">
        <v>2955</v>
      </c>
      <c r="J993">
        <v>46609.8</v>
      </c>
      <c r="K993">
        <f t="shared" si="111"/>
        <v>43654.8</v>
      </c>
      <c r="L993">
        <f t="shared" si="112"/>
        <v>15.773197969543148</v>
      </c>
      <c r="M993">
        <f t="shared" si="109"/>
        <v>11967.75</v>
      </c>
      <c r="N993">
        <f t="shared" si="110"/>
        <v>0</v>
      </c>
      <c r="O993">
        <f t="shared" si="113"/>
        <v>11967.75</v>
      </c>
      <c r="P993">
        <f t="shared" si="115"/>
        <v>644035.9399999982</v>
      </c>
      <c r="Q993">
        <f t="shared" si="114"/>
        <v>-34642.050000000003</v>
      </c>
    </row>
    <row r="994" spans="1:17" x14ac:dyDescent="0.25">
      <c r="A994" s="1">
        <v>44816.041666666664</v>
      </c>
      <c r="B994">
        <v>7</v>
      </c>
      <c r="C994">
        <v>318</v>
      </c>
      <c r="D994">
        <v>755</v>
      </c>
      <c r="E994">
        <v>1076</v>
      </c>
      <c r="F994">
        <v>2139</v>
      </c>
      <c r="G994">
        <v>3213</v>
      </c>
      <c r="H994">
        <v>0</v>
      </c>
      <c r="I994">
        <v>3213</v>
      </c>
      <c r="J994">
        <v>43439.85</v>
      </c>
      <c r="K994">
        <f t="shared" si="111"/>
        <v>40226.85</v>
      </c>
      <c r="L994">
        <f t="shared" si="112"/>
        <v>13.520028011204481</v>
      </c>
      <c r="M994">
        <f t="shared" si="109"/>
        <v>13012.65</v>
      </c>
      <c r="N994">
        <f t="shared" si="110"/>
        <v>0</v>
      </c>
      <c r="O994">
        <f t="shared" si="113"/>
        <v>13012.65</v>
      </c>
      <c r="P994">
        <f t="shared" si="115"/>
        <v>613608.73999999824</v>
      </c>
      <c r="Q994">
        <f t="shared" si="114"/>
        <v>-30427.199999999997</v>
      </c>
    </row>
    <row r="995" spans="1:17" x14ac:dyDescent="0.25">
      <c r="A995" s="1">
        <v>44816.083333333336</v>
      </c>
      <c r="B995">
        <v>3</v>
      </c>
      <c r="C995">
        <v>313</v>
      </c>
      <c r="D995">
        <v>606</v>
      </c>
      <c r="E995">
        <v>1075</v>
      </c>
      <c r="F995">
        <v>2487</v>
      </c>
      <c r="G995">
        <v>3406</v>
      </c>
      <c r="H995">
        <v>0</v>
      </c>
      <c r="I995">
        <v>3406</v>
      </c>
      <c r="J995">
        <v>41188.49</v>
      </c>
      <c r="K995">
        <f t="shared" si="111"/>
        <v>37782.49</v>
      </c>
      <c r="L995">
        <f t="shared" si="112"/>
        <v>12.092921315325896</v>
      </c>
      <c r="M995">
        <f t="shared" si="109"/>
        <v>13794.3</v>
      </c>
      <c r="N995">
        <f t="shared" si="110"/>
        <v>0</v>
      </c>
      <c r="O995">
        <f t="shared" si="113"/>
        <v>13794.3</v>
      </c>
      <c r="P995">
        <f t="shared" si="115"/>
        <v>586214.5499999983</v>
      </c>
      <c r="Q995">
        <f t="shared" si="114"/>
        <v>-27394.19</v>
      </c>
    </row>
    <row r="996" spans="1:17" x14ac:dyDescent="0.25">
      <c r="A996" s="1">
        <v>44816.125</v>
      </c>
      <c r="B996">
        <v>10</v>
      </c>
      <c r="C996">
        <v>340</v>
      </c>
      <c r="D996">
        <v>429</v>
      </c>
      <c r="E996">
        <v>1130</v>
      </c>
      <c r="F996">
        <v>2805</v>
      </c>
      <c r="G996">
        <v>3574</v>
      </c>
      <c r="H996">
        <v>0</v>
      </c>
      <c r="I996">
        <v>3574</v>
      </c>
      <c r="J996">
        <v>39821.589999999997</v>
      </c>
      <c r="K996">
        <f t="shared" si="111"/>
        <v>36247.589999999997</v>
      </c>
      <c r="L996">
        <f t="shared" si="112"/>
        <v>11.142022943480693</v>
      </c>
      <c r="M996">
        <f t="shared" si="109"/>
        <v>14474.699999999999</v>
      </c>
      <c r="N996">
        <f t="shared" si="110"/>
        <v>0</v>
      </c>
      <c r="O996">
        <f t="shared" si="113"/>
        <v>14474.699999999999</v>
      </c>
      <c r="P996">
        <f t="shared" si="115"/>
        <v>560867.65999999829</v>
      </c>
      <c r="Q996">
        <f t="shared" si="114"/>
        <v>-25346.89</v>
      </c>
    </row>
    <row r="997" spans="1:17" x14ac:dyDescent="0.25">
      <c r="A997" s="1">
        <v>44816.166666666664</v>
      </c>
      <c r="B997">
        <v>33</v>
      </c>
      <c r="C997">
        <v>334</v>
      </c>
      <c r="D997">
        <v>382</v>
      </c>
      <c r="E997">
        <v>1362</v>
      </c>
      <c r="F997">
        <v>3269</v>
      </c>
      <c r="G997">
        <v>3985</v>
      </c>
      <c r="H997">
        <v>0</v>
      </c>
      <c r="I997">
        <v>3985</v>
      </c>
      <c r="J997">
        <v>39001.72</v>
      </c>
      <c r="K997">
        <f t="shared" si="111"/>
        <v>35016.720000000001</v>
      </c>
      <c r="L997">
        <f t="shared" si="112"/>
        <v>9.7871317440401508</v>
      </c>
      <c r="M997">
        <f t="shared" si="109"/>
        <v>16139.25</v>
      </c>
      <c r="N997">
        <f t="shared" si="110"/>
        <v>0</v>
      </c>
      <c r="O997">
        <f t="shared" si="113"/>
        <v>16139.25</v>
      </c>
      <c r="P997">
        <f t="shared" si="115"/>
        <v>538005.18999999831</v>
      </c>
      <c r="Q997">
        <f t="shared" si="114"/>
        <v>-22862.47</v>
      </c>
    </row>
    <row r="998" spans="1:17" x14ac:dyDescent="0.25">
      <c r="A998" s="1">
        <v>44816.208333333336</v>
      </c>
      <c r="B998">
        <v>69</v>
      </c>
      <c r="C998">
        <v>324</v>
      </c>
      <c r="D998">
        <v>321</v>
      </c>
      <c r="E998">
        <v>1551</v>
      </c>
      <c r="F998">
        <v>3539</v>
      </c>
      <c r="G998">
        <v>4184</v>
      </c>
      <c r="H998">
        <v>0</v>
      </c>
      <c r="I998">
        <v>4184</v>
      </c>
      <c r="J998">
        <v>39145.58</v>
      </c>
      <c r="K998">
        <f t="shared" si="111"/>
        <v>34961.58</v>
      </c>
      <c r="L998">
        <f t="shared" si="112"/>
        <v>9.3560181644359464</v>
      </c>
      <c r="M998">
        <f t="shared" si="109"/>
        <v>16945.2</v>
      </c>
      <c r="N998">
        <f t="shared" si="110"/>
        <v>0</v>
      </c>
      <c r="O998">
        <f t="shared" si="113"/>
        <v>16945.2</v>
      </c>
      <c r="P998">
        <f t="shared" si="115"/>
        <v>515804.80999999831</v>
      </c>
      <c r="Q998">
        <f t="shared" si="114"/>
        <v>-22200.38</v>
      </c>
    </row>
    <row r="999" spans="1:17" x14ac:dyDescent="0.25">
      <c r="A999" s="1">
        <v>44816.25</v>
      </c>
      <c r="B999">
        <v>84</v>
      </c>
      <c r="C999">
        <v>281</v>
      </c>
      <c r="D999">
        <v>257</v>
      </c>
      <c r="E999">
        <v>1589</v>
      </c>
      <c r="F999">
        <v>3473</v>
      </c>
      <c r="G999">
        <v>4011</v>
      </c>
      <c r="H999">
        <v>0</v>
      </c>
      <c r="I999">
        <v>4011</v>
      </c>
      <c r="J999">
        <v>40410.9</v>
      </c>
      <c r="K999">
        <f t="shared" si="111"/>
        <v>36399.9</v>
      </c>
      <c r="L999">
        <f t="shared" si="112"/>
        <v>10.075018698578909</v>
      </c>
      <c r="M999">
        <f t="shared" si="109"/>
        <v>16244.55</v>
      </c>
      <c r="N999">
        <f t="shared" si="110"/>
        <v>0</v>
      </c>
      <c r="O999">
        <f t="shared" si="113"/>
        <v>16244.55</v>
      </c>
      <c r="P999">
        <f t="shared" si="115"/>
        <v>491638.45999999833</v>
      </c>
      <c r="Q999">
        <f t="shared" si="114"/>
        <v>-24166.350000000002</v>
      </c>
    </row>
    <row r="1000" spans="1:17" x14ac:dyDescent="0.25">
      <c r="A1000" s="1">
        <v>44816.291666666664</v>
      </c>
      <c r="B1000">
        <v>137</v>
      </c>
      <c r="C1000">
        <v>237</v>
      </c>
      <c r="D1000">
        <v>334</v>
      </c>
      <c r="E1000">
        <v>1660</v>
      </c>
      <c r="F1000">
        <v>3677</v>
      </c>
      <c r="G1000">
        <v>4249</v>
      </c>
      <c r="H1000">
        <v>0</v>
      </c>
      <c r="I1000">
        <v>4249</v>
      </c>
      <c r="J1000">
        <v>42547.25</v>
      </c>
      <c r="K1000">
        <f t="shared" si="111"/>
        <v>38298.25</v>
      </c>
      <c r="L1000">
        <f t="shared" si="112"/>
        <v>10.013473758531418</v>
      </c>
      <c r="M1000">
        <f t="shared" si="109"/>
        <v>17208.45</v>
      </c>
      <c r="N1000">
        <f t="shared" si="110"/>
        <v>0</v>
      </c>
      <c r="O1000">
        <f t="shared" si="113"/>
        <v>17208.45</v>
      </c>
      <c r="P1000">
        <f t="shared" si="115"/>
        <v>466299.65999999834</v>
      </c>
      <c r="Q1000">
        <f t="shared" si="114"/>
        <v>-25338.799999999999</v>
      </c>
    </row>
    <row r="1001" spans="1:17" x14ac:dyDescent="0.25">
      <c r="A1001" s="1">
        <v>44816.333333333336</v>
      </c>
      <c r="B1001">
        <v>159</v>
      </c>
      <c r="C1001">
        <v>197</v>
      </c>
      <c r="D1001">
        <v>432</v>
      </c>
      <c r="E1001">
        <v>1623</v>
      </c>
      <c r="F1001">
        <v>3642</v>
      </c>
      <c r="G1001">
        <v>4270</v>
      </c>
      <c r="H1001">
        <v>302</v>
      </c>
      <c r="I1001">
        <v>4572</v>
      </c>
      <c r="J1001">
        <v>43124.82</v>
      </c>
      <c r="K1001">
        <f t="shared" si="111"/>
        <v>38552.82</v>
      </c>
      <c r="L1001">
        <f t="shared" si="112"/>
        <v>9.4323753280839888</v>
      </c>
      <c r="M1001">
        <f t="shared" si="109"/>
        <v>17293.5</v>
      </c>
      <c r="N1001">
        <f t="shared" si="110"/>
        <v>2551.8999999999996</v>
      </c>
      <c r="O1001">
        <f t="shared" si="113"/>
        <v>19845.400000000001</v>
      </c>
      <c r="P1001">
        <f t="shared" si="115"/>
        <v>443020.23999999836</v>
      </c>
      <c r="Q1001">
        <f t="shared" si="114"/>
        <v>-23279.42</v>
      </c>
    </row>
    <row r="1002" spans="1:17" x14ac:dyDescent="0.25">
      <c r="A1002" s="1">
        <v>44816.375</v>
      </c>
      <c r="B1002">
        <v>202</v>
      </c>
      <c r="C1002">
        <v>173</v>
      </c>
      <c r="D1002">
        <v>480</v>
      </c>
      <c r="E1002">
        <v>1305</v>
      </c>
      <c r="F1002">
        <v>2989</v>
      </c>
      <c r="G1002">
        <v>3642</v>
      </c>
      <c r="H1002">
        <v>3524</v>
      </c>
      <c r="I1002">
        <v>7166</v>
      </c>
      <c r="J1002">
        <v>44254.95</v>
      </c>
      <c r="K1002">
        <f t="shared" si="111"/>
        <v>37088.949999999997</v>
      </c>
      <c r="L1002">
        <f t="shared" si="112"/>
        <v>6.1756837845380961</v>
      </c>
      <c r="M1002">
        <f t="shared" si="109"/>
        <v>14750.099999999999</v>
      </c>
      <c r="N1002">
        <f t="shared" si="110"/>
        <v>29777.8</v>
      </c>
      <c r="O1002">
        <f t="shared" si="113"/>
        <v>44527.899999999994</v>
      </c>
      <c r="P1002">
        <f t="shared" si="115"/>
        <v>443293.18999999837</v>
      </c>
      <c r="Q1002">
        <f t="shared" si="114"/>
        <v>272.94999999999709</v>
      </c>
    </row>
    <row r="1003" spans="1:17" x14ac:dyDescent="0.25">
      <c r="A1003" s="1">
        <v>44816.416666666664</v>
      </c>
      <c r="B1003">
        <v>81</v>
      </c>
      <c r="C1003">
        <v>51</v>
      </c>
      <c r="D1003">
        <v>230</v>
      </c>
      <c r="E1003">
        <v>1103</v>
      </c>
      <c r="F1003">
        <v>2486</v>
      </c>
      <c r="G1003">
        <v>2768</v>
      </c>
      <c r="H1003">
        <v>7154</v>
      </c>
      <c r="I1003">
        <v>9922</v>
      </c>
      <c r="J1003">
        <v>46386.09</v>
      </c>
      <c r="K1003">
        <f t="shared" si="111"/>
        <v>36464.089999999997</v>
      </c>
      <c r="L1003">
        <f t="shared" si="112"/>
        <v>4.6750745817375527</v>
      </c>
      <c r="M1003">
        <f t="shared" si="109"/>
        <v>11210.4</v>
      </c>
      <c r="N1003">
        <f t="shared" si="110"/>
        <v>60451.299999999996</v>
      </c>
      <c r="O1003">
        <f t="shared" si="113"/>
        <v>71661.7</v>
      </c>
      <c r="P1003">
        <f t="shared" si="115"/>
        <v>468568.79999999836</v>
      </c>
      <c r="Q1003">
        <f t="shared" si="114"/>
        <v>25275.61</v>
      </c>
    </row>
    <row r="1004" spans="1:17" x14ac:dyDescent="0.25">
      <c r="A1004" s="1">
        <v>44816.458333333336</v>
      </c>
      <c r="B1004">
        <v>26</v>
      </c>
      <c r="C1004">
        <v>39</v>
      </c>
      <c r="D1004">
        <v>131</v>
      </c>
      <c r="E1004">
        <v>1452</v>
      </c>
      <c r="F1004">
        <v>3385</v>
      </c>
      <c r="G1004">
        <v>3554</v>
      </c>
      <c r="H1004">
        <v>8270</v>
      </c>
      <c r="I1004">
        <v>11824</v>
      </c>
      <c r="J1004">
        <v>49426.8</v>
      </c>
      <c r="K1004">
        <f t="shared" si="111"/>
        <v>37602.800000000003</v>
      </c>
      <c r="L1004">
        <f t="shared" si="112"/>
        <v>4.1802097428958058</v>
      </c>
      <c r="M1004">
        <f t="shared" si="109"/>
        <v>14393.699999999999</v>
      </c>
      <c r="N1004">
        <f t="shared" si="110"/>
        <v>69881.5</v>
      </c>
      <c r="O1004">
        <f t="shared" si="113"/>
        <v>84275.199999999997</v>
      </c>
      <c r="P1004">
        <f t="shared" si="115"/>
        <v>503417.19999999832</v>
      </c>
      <c r="Q1004">
        <f t="shared" si="114"/>
        <v>34848.399999999994</v>
      </c>
    </row>
    <row r="1005" spans="1:17" x14ac:dyDescent="0.25">
      <c r="A1005" s="1">
        <v>44816.5</v>
      </c>
      <c r="B1005">
        <v>11</v>
      </c>
      <c r="C1005">
        <v>11</v>
      </c>
      <c r="D1005">
        <v>102</v>
      </c>
      <c r="E1005">
        <v>1476</v>
      </c>
      <c r="F1005">
        <v>3398</v>
      </c>
      <c r="G1005">
        <v>3511</v>
      </c>
      <c r="H1005">
        <v>9399</v>
      </c>
      <c r="I1005">
        <v>12910</v>
      </c>
      <c r="J1005">
        <v>52678.400000000001</v>
      </c>
      <c r="K1005">
        <f t="shared" si="111"/>
        <v>39768.400000000001</v>
      </c>
      <c r="L1005">
        <f t="shared" si="112"/>
        <v>4.0804337722695587</v>
      </c>
      <c r="M1005">
        <f t="shared" si="109"/>
        <v>14219.55</v>
      </c>
      <c r="N1005">
        <f t="shared" si="110"/>
        <v>79421.549999999988</v>
      </c>
      <c r="O1005">
        <f t="shared" si="113"/>
        <v>93641.099999999991</v>
      </c>
      <c r="P1005">
        <f t="shared" si="115"/>
        <v>544379.89999999828</v>
      </c>
      <c r="Q1005">
        <f t="shared" si="114"/>
        <v>40962.69999999999</v>
      </c>
    </row>
    <row r="1006" spans="1:17" x14ac:dyDescent="0.25">
      <c r="A1006" s="1">
        <v>44816.541666666664</v>
      </c>
      <c r="B1006">
        <v>10</v>
      </c>
      <c r="C1006">
        <v>0</v>
      </c>
      <c r="D1006">
        <v>75</v>
      </c>
      <c r="E1006">
        <v>1316</v>
      </c>
      <c r="F1006">
        <v>2968</v>
      </c>
      <c r="G1006">
        <v>3043</v>
      </c>
      <c r="H1006">
        <v>9548</v>
      </c>
      <c r="I1006">
        <v>12591</v>
      </c>
      <c r="J1006">
        <v>55922.94</v>
      </c>
      <c r="K1006">
        <f t="shared" si="111"/>
        <v>43331.94</v>
      </c>
      <c r="L1006">
        <f t="shared" si="112"/>
        <v>4.4415010721944244</v>
      </c>
      <c r="M1006">
        <f t="shared" si="109"/>
        <v>12324.15</v>
      </c>
      <c r="N1006">
        <f t="shared" si="110"/>
        <v>80680.599999999991</v>
      </c>
      <c r="O1006">
        <f t="shared" si="113"/>
        <v>93004.749999999985</v>
      </c>
      <c r="P1006">
        <f t="shared" si="115"/>
        <v>581461.70999999822</v>
      </c>
      <c r="Q1006">
        <f t="shared" si="114"/>
        <v>37081.809999999983</v>
      </c>
    </row>
    <row r="1007" spans="1:17" x14ac:dyDescent="0.25">
      <c r="A1007" s="1">
        <v>44816.583333333336</v>
      </c>
      <c r="B1007">
        <v>56</v>
      </c>
      <c r="C1007">
        <v>0</v>
      </c>
      <c r="D1007">
        <v>117</v>
      </c>
      <c r="E1007">
        <v>1285</v>
      </c>
      <c r="F1007">
        <v>2625</v>
      </c>
      <c r="G1007">
        <v>2742</v>
      </c>
      <c r="H1007">
        <v>9543</v>
      </c>
      <c r="I1007">
        <v>12285</v>
      </c>
      <c r="J1007">
        <v>59020.9</v>
      </c>
      <c r="K1007">
        <f t="shared" si="111"/>
        <v>46735.9</v>
      </c>
      <c r="L1007">
        <f t="shared" si="112"/>
        <v>4.804306064306064</v>
      </c>
      <c r="M1007">
        <f t="shared" si="109"/>
        <v>11105.1</v>
      </c>
      <c r="N1007">
        <f t="shared" si="110"/>
        <v>80638.349999999991</v>
      </c>
      <c r="O1007">
        <f t="shared" si="113"/>
        <v>91743.45</v>
      </c>
      <c r="P1007">
        <f t="shared" si="115"/>
        <v>614184.25999999826</v>
      </c>
      <c r="Q1007">
        <f t="shared" si="114"/>
        <v>32722.549999999996</v>
      </c>
    </row>
    <row r="1008" spans="1:17" x14ac:dyDescent="0.25">
      <c r="A1008" s="1">
        <v>44816.625</v>
      </c>
      <c r="B1008">
        <v>166</v>
      </c>
      <c r="C1008">
        <v>0</v>
      </c>
      <c r="D1008">
        <v>229</v>
      </c>
      <c r="E1008">
        <v>1112</v>
      </c>
      <c r="F1008">
        <v>2242</v>
      </c>
      <c r="G1008">
        <v>2471</v>
      </c>
      <c r="H1008">
        <v>9421</v>
      </c>
      <c r="I1008">
        <v>11892</v>
      </c>
      <c r="J1008">
        <v>61651.97</v>
      </c>
      <c r="K1008">
        <f t="shared" si="111"/>
        <v>49759.97</v>
      </c>
      <c r="L1008">
        <f t="shared" si="112"/>
        <v>5.1843230743356878</v>
      </c>
      <c r="M1008">
        <f t="shared" si="109"/>
        <v>10007.549999999999</v>
      </c>
      <c r="N1008">
        <f t="shared" si="110"/>
        <v>79607.45</v>
      </c>
      <c r="O1008">
        <f t="shared" si="113"/>
        <v>89615</v>
      </c>
      <c r="P1008">
        <f t="shared" si="115"/>
        <v>642147.28999999829</v>
      </c>
      <c r="Q1008">
        <f t="shared" si="114"/>
        <v>27963.03</v>
      </c>
    </row>
    <row r="1009" spans="1:17" x14ac:dyDescent="0.25">
      <c r="A1009" s="1">
        <v>44816.666666666664</v>
      </c>
      <c r="B1009">
        <v>340</v>
      </c>
      <c r="C1009">
        <v>3</v>
      </c>
      <c r="D1009">
        <v>420</v>
      </c>
      <c r="E1009">
        <v>879</v>
      </c>
      <c r="F1009">
        <v>1783</v>
      </c>
      <c r="G1009">
        <v>2205</v>
      </c>
      <c r="H1009">
        <v>9331</v>
      </c>
      <c r="I1009">
        <v>11536</v>
      </c>
      <c r="J1009">
        <v>63631.61</v>
      </c>
      <c r="K1009">
        <f t="shared" si="111"/>
        <v>52095.61</v>
      </c>
      <c r="L1009">
        <f t="shared" si="112"/>
        <v>5.5159162621359226</v>
      </c>
      <c r="M1009">
        <f t="shared" si="109"/>
        <v>8930.25</v>
      </c>
      <c r="N1009">
        <f t="shared" si="110"/>
        <v>78846.95</v>
      </c>
      <c r="O1009">
        <f t="shared" si="113"/>
        <v>87777.2</v>
      </c>
      <c r="P1009">
        <f t="shared" si="115"/>
        <v>666292.87999999826</v>
      </c>
      <c r="Q1009">
        <f t="shared" si="114"/>
        <v>24145.589999999997</v>
      </c>
    </row>
    <row r="1010" spans="1:17" x14ac:dyDescent="0.25">
      <c r="A1010" s="1">
        <v>44816.708333333336</v>
      </c>
      <c r="B1010">
        <v>533</v>
      </c>
      <c r="C1010">
        <v>15</v>
      </c>
      <c r="D1010">
        <v>622</v>
      </c>
      <c r="E1010">
        <v>651</v>
      </c>
      <c r="F1010">
        <v>1456</v>
      </c>
      <c r="G1010">
        <v>2092</v>
      </c>
      <c r="H1010">
        <v>8916</v>
      </c>
      <c r="I1010">
        <v>11008</v>
      </c>
      <c r="J1010">
        <v>65041.54</v>
      </c>
      <c r="K1010">
        <f t="shared" si="111"/>
        <v>54033.54</v>
      </c>
      <c r="L1010">
        <f t="shared" si="112"/>
        <v>5.9085701308139535</v>
      </c>
      <c r="M1010">
        <f t="shared" si="109"/>
        <v>8472.6</v>
      </c>
      <c r="N1010">
        <f t="shared" si="110"/>
        <v>75340.2</v>
      </c>
      <c r="O1010">
        <f t="shared" si="113"/>
        <v>83812.800000000003</v>
      </c>
      <c r="P1010">
        <f t="shared" si="115"/>
        <v>685064.13999999827</v>
      </c>
      <c r="Q1010">
        <f t="shared" si="114"/>
        <v>18771.260000000002</v>
      </c>
    </row>
    <row r="1011" spans="1:17" x14ac:dyDescent="0.25">
      <c r="A1011" s="1">
        <v>44816.75</v>
      </c>
      <c r="B1011">
        <v>562</v>
      </c>
      <c r="C1011">
        <v>30</v>
      </c>
      <c r="D1011">
        <v>678</v>
      </c>
      <c r="E1011">
        <v>545</v>
      </c>
      <c r="F1011">
        <v>1307</v>
      </c>
      <c r="G1011">
        <v>2014</v>
      </c>
      <c r="H1011">
        <v>8103</v>
      </c>
      <c r="I1011">
        <v>10117</v>
      </c>
      <c r="J1011">
        <v>65034.04</v>
      </c>
      <c r="K1011">
        <f t="shared" si="111"/>
        <v>54917.04</v>
      </c>
      <c r="L1011">
        <f t="shared" si="112"/>
        <v>6.428194128694277</v>
      </c>
      <c r="M1011">
        <f t="shared" si="109"/>
        <v>8156.7</v>
      </c>
      <c r="N1011">
        <f t="shared" si="110"/>
        <v>68470.349999999991</v>
      </c>
      <c r="O1011">
        <f t="shared" si="113"/>
        <v>76627.049999999988</v>
      </c>
      <c r="P1011">
        <f t="shared" si="115"/>
        <v>696657.14999999828</v>
      </c>
      <c r="Q1011">
        <f t="shared" si="114"/>
        <v>11593.009999999987</v>
      </c>
    </row>
    <row r="1012" spans="1:17" x14ac:dyDescent="0.25">
      <c r="A1012" s="1">
        <v>44816.791666666664</v>
      </c>
      <c r="B1012">
        <v>703</v>
      </c>
      <c r="C1012">
        <v>26</v>
      </c>
      <c r="D1012">
        <v>982</v>
      </c>
      <c r="E1012">
        <v>558</v>
      </c>
      <c r="F1012">
        <v>1331</v>
      </c>
      <c r="G1012">
        <v>2339</v>
      </c>
      <c r="H1012">
        <v>5158</v>
      </c>
      <c r="I1012">
        <v>7497</v>
      </c>
      <c r="J1012">
        <v>63088.43</v>
      </c>
      <c r="K1012">
        <f t="shared" si="111"/>
        <v>55591.43</v>
      </c>
      <c r="L1012">
        <f t="shared" si="112"/>
        <v>8.4151567293584097</v>
      </c>
      <c r="M1012">
        <f t="shared" si="109"/>
        <v>9472.9499999999989</v>
      </c>
      <c r="N1012">
        <f t="shared" si="110"/>
        <v>43585.1</v>
      </c>
      <c r="O1012">
        <f t="shared" si="113"/>
        <v>53058.049999999996</v>
      </c>
      <c r="P1012">
        <f t="shared" si="115"/>
        <v>686626.76999999827</v>
      </c>
      <c r="Q1012">
        <f t="shared" si="114"/>
        <v>-10030.380000000005</v>
      </c>
    </row>
    <row r="1013" spans="1:17" x14ac:dyDescent="0.25">
      <c r="A1013" s="1">
        <v>44816.833333333336</v>
      </c>
      <c r="B1013">
        <v>673</v>
      </c>
      <c r="C1013">
        <v>118</v>
      </c>
      <c r="D1013">
        <v>1200</v>
      </c>
      <c r="E1013">
        <v>747</v>
      </c>
      <c r="F1013">
        <v>2090</v>
      </c>
      <c r="G1013">
        <v>3408</v>
      </c>
      <c r="H1013">
        <v>722</v>
      </c>
      <c r="I1013">
        <v>4130</v>
      </c>
      <c r="J1013">
        <v>60395.45</v>
      </c>
      <c r="K1013">
        <f t="shared" si="111"/>
        <v>56265.45</v>
      </c>
      <c r="L1013">
        <f t="shared" si="112"/>
        <v>14.623595641646489</v>
      </c>
      <c r="M1013">
        <f t="shared" si="109"/>
        <v>13802.4</v>
      </c>
      <c r="N1013">
        <f t="shared" si="110"/>
        <v>6100.9</v>
      </c>
      <c r="O1013">
        <f t="shared" si="113"/>
        <v>19903.3</v>
      </c>
      <c r="P1013">
        <f t="shared" si="115"/>
        <v>646134.61999999825</v>
      </c>
      <c r="Q1013">
        <f t="shared" si="114"/>
        <v>-40492.149999999994</v>
      </c>
    </row>
    <row r="1014" spans="1:17" x14ac:dyDescent="0.25">
      <c r="A1014" s="1">
        <v>44816.875</v>
      </c>
      <c r="B1014">
        <v>656</v>
      </c>
      <c r="C1014">
        <v>326</v>
      </c>
      <c r="D1014">
        <v>1474</v>
      </c>
      <c r="E1014">
        <v>1243</v>
      </c>
      <c r="F1014">
        <v>4122</v>
      </c>
      <c r="G1014">
        <v>5922</v>
      </c>
      <c r="H1014">
        <v>0</v>
      </c>
      <c r="I1014">
        <v>5922</v>
      </c>
      <c r="J1014">
        <v>58698.96</v>
      </c>
      <c r="K1014">
        <f t="shared" si="111"/>
        <v>52776.959999999999</v>
      </c>
      <c r="L1014">
        <f t="shared" si="112"/>
        <v>9.9120162107396155</v>
      </c>
      <c r="M1014">
        <f t="shared" si="109"/>
        <v>23984.1</v>
      </c>
      <c r="N1014">
        <f t="shared" si="110"/>
        <v>0</v>
      </c>
      <c r="O1014">
        <f t="shared" si="113"/>
        <v>23984.1</v>
      </c>
      <c r="P1014">
        <f t="shared" si="115"/>
        <v>611419.75999999826</v>
      </c>
      <c r="Q1014">
        <f t="shared" si="114"/>
        <v>-34714.86</v>
      </c>
    </row>
    <row r="1015" spans="1:17" x14ac:dyDescent="0.25">
      <c r="A1015" s="1">
        <v>44816.916666666664</v>
      </c>
      <c r="B1015">
        <v>701</v>
      </c>
      <c r="C1015">
        <v>629</v>
      </c>
      <c r="D1015">
        <v>2106</v>
      </c>
      <c r="E1015">
        <v>1874</v>
      </c>
      <c r="F1015">
        <v>7027</v>
      </c>
      <c r="G1015">
        <v>9762</v>
      </c>
      <c r="H1015">
        <v>0</v>
      </c>
      <c r="I1015">
        <v>9762</v>
      </c>
      <c r="J1015">
        <v>55538.95</v>
      </c>
      <c r="K1015">
        <f t="shared" si="111"/>
        <v>45776.95</v>
      </c>
      <c r="L1015">
        <f t="shared" si="112"/>
        <v>5.6893003482892848</v>
      </c>
      <c r="M1015">
        <f t="shared" si="109"/>
        <v>39536.1</v>
      </c>
      <c r="N1015">
        <f t="shared" si="110"/>
        <v>0</v>
      </c>
      <c r="O1015">
        <f t="shared" si="113"/>
        <v>39536.1</v>
      </c>
      <c r="P1015">
        <f t="shared" si="115"/>
        <v>595416.90999999829</v>
      </c>
      <c r="Q1015">
        <f t="shared" si="114"/>
        <v>-16002.849999999999</v>
      </c>
    </row>
    <row r="1016" spans="1:17" x14ac:dyDescent="0.25">
      <c r="A1016" s="1">
        <v>44816.958333333336</v>
      </c>
      <c r="B1016">
        <v>654</v>
      </c>
      <c r="C1016">
        <v>949</v>
      </c>
      <c r="D1016">
        <v>2426</v>
      </c>
      <c r="E1016">
        <v>2172</v>
      </c>
      <c r="F1016">
        <v>8932</v>
      </c>
      <c r="G1016">
        <v>12307</v>
      </c>
      <c r="H1016">
        <v>0</v>
      </c>
      <c r="I1016">
        <v>12307</v>
      </c>
      <c r="J1016">
        <v>51166.74</v>
      </c>
      <c r="K1016">
        <f t="shared" si="111"/>
        <v>38859.74</v>
      </c>
      <c r="L1016">
        <f t="shared" si="112"/>
        <v>4.1575314861460955</v>
      </c>
      <c r="M1016">
        <f t="shared" si="109"/>
        <v>49843.35</v>
      </c>
      <c r="N1016">
        <f t="shared" si="110"/>
        <v>0</v>
      </c>
      <c r="O1016">
        <f t="shared" si="113"/>
        <v>49843.35</v>
      </c>
      <c r="P1016">
        <f t="shared" si="115"/>
        <v>594093.51999999827</v>
      </c>
      <c r="Q1016">
        <f t="shared" si="114"/>
        <v>-1323.3899999999994</v>
      </c>
    </row>
    <row r="1017" spans="1:17" x14ac:dyDescent="0.25">
      <c r="A1017" s="1">
        <v>44817</v>
      </c>
      <c r="B1017">
        <v>490</v>
      </c>
      <c r="C1017">
        <v>1041</v>
      </c>
      <c r="D1017">
        <v>2207</v>
      </c>
      <c r="E1017">
        <v>2322</v>
      </c>
      <c r="F1017">
        <v>9557</v>
      </c>
      <c r="G1017">
        <v>12805</v>
      </c>
      <c r="H1017">
        <v>0</v>
      </c>
      <c r="I1017">
        <v>12805</v>
      </c>
      <c r="J1017">
        <v>47079.1</v>
      </c>
      <c r="K1017">
        <f t="shared" si="111"/>
        <v>34274.1</v>
      </c>
      <c r="L1017">
        <f t="shared" si="112"/>
        <v>3.6766185083951579</v>
      </c>
      <c r="M1017">
        <f t="shared" si="109"/>
        <v>51860.25</v>
      </c>
      <c r="N1017">
        <f t="shared" si="110"/>
        <v>0</v>
      </c>
      <c r="O1017">
        <f t="shared" si="113"/>
        <v>51860.25</v>
      </c>
      <c r="P1017">
        <f t="shared" si="115"/>
        <v>598874.6699999983</v>
      </c>
      <c r="Q1017">
        <f t="shared" si="114"/>
        <v>4781.1500000000015</v>
      </c>
    </row>
    <row r="1018" spans="1:17" x14ac:dyDescent="0.25">
      <c r="A1018" s="1">
        <v>44817.041666666664</v>
      </c>
      <c r="B1018">
        <v>307</v>
      </c>
      <c r="C1018">
        <v>1109</v>
      </c>
      <c r="D1018">
        <v>2020</v>
      </c>
      <c r="E1018">
        <v>2402</v>
      </c>
      <c r="F1018">
        <v>10025</v>
      </c>
      <c r="G1018">
        <v>13154</v>
      </c>
      <c r="H1018">
        <v>0</v>
      </c>
      <c r="I1018">
        <v>13154</v>
      </c>
      <c r="J1018">
        <v>43962.37</v>
      </c>
      <c r="K1018">
        <f t="shared" si="111"/>
        <v>30808.370000000003</v>
      </c>
      <c r="L1018">
        <f t="shared" si="112"/>
        <v>3.342129390299529</v>
      </c>
      <c r="M1018">
        <f t="shared" si="109"/>
        <v>53273.7</v>
      </c>
      <c r="N1018">
        <f t="shared" si="110"/>
        <v>0</v>
      </c>
      <c r="O1018">
        <f t="shared" si="113"/>
        <v>53273.7</v>
      </c>
      <c r="P1018">
        <f t="shared" si="115"/>
        <v>608185.99999999825</v>
      </c>
      <c r="Q1018">
        <f t="shared" si="114"/>
        <v>9311.3299999999945</v>
      </c>
    </row>
    <row r="1019" spans="1:17" x14ac:dyDescent="0.25">
      <c r="A1019" s="1">
        <v>44817.083333333336</v>
      </c>
      <c r="B1019">
        <v>171</v>
      </c>
      <c r="C1019">
        <v>1228</v>
      </c>
      <c r="D1019">
        <v>1685</v>
      </c>
      <c r="E1019">
        <v>2408</v>
      </c>
      <c r="F1019">
        <v>10591</v>
      </c>
      <c r="G1019">
        <v>13504</v>
      </c>
      <c r="H1019">
        <v>0</v>
      </c>
      <c r="I1019">
        <v>13504</v>
      </c>
      <c r="J1019">
        <v>41702.559999999998</v>
      </c>
      <c r="K1019">
        <f t="shared" si="111"/>
        <v>28198.559999999998</v>
      </c>
      <c r="L1019">
        <f t="shared" si="112"/>
        <v>3.0881635071090048</v>
      </c>
      <c r="M1019">
        <f t="shared" si="109"/>
        <v>54691.199999999997</v>
      </c>
      <c r="N1019">
        <f t="shared" si="110"/>
        <v>0</v>
      </c>
      <c r="O1019">
        <f t="shared" si="113"/>
        <v>54691.199999999997</v>
      </c>
      <c r="P1019">
        <f t="shared" si="115"/>
        <v>621174.63999999827</v>
      </c>
      <c r="Q1019">
        <f t="shared" si="114"/>
        <v>12988.64</v>
      </c>
    </row>
    <row r="1020" spans="1:17" x14ac:dyDescent="0.25">
      <c r="A1020" s="1">
        <v>44817.125</v>
      </c>
      <c r="B1020">
        <v>76</v>
      </c>
      <c r="C1020">
        <v>1318</v>
      </c>
      <c r="D1020">
        <v>1407</v>
      </c>
      <c r="E1020">
        <v>2315</v>
      </c>
      <c r="F1020">
        <v>10820</v>
      </c>
      <c r="G1020">
        <v>13545</v>
      </c>
      <c r="H1020">
        <v>0</v>
      </c>
      <c r="I1020">
        <v>13545</v>
      </c>
      <c r="J1020">
        <v>40332.71</v>
      </c>
      <c r="K1020">
        <f t="shared" si="111"/>
        <v>26787.71</v>
      </c>
      <c r="L1020">
        <f t="shared" si="112"/>
        <v>2.9776825396825397</v>
      </c>
      <c r="M1020">
        <f t="shared" si="109"/>
        <v>54857.25</v>
      </c>
      <c r="N1020">
        <f t="shared" si="110"/>
        <v>0</v>
      </c>
      <c r="O1020">
        <f t="shared" si="113"/>
        <v>54857.25</v>
      </c>
      <c r="P1020">
        <f t="shared" si="115"/>
        <v>635699.1799999983</v>
      </c>
      <c r="Q1020">
        <f t="shared" si="114"/>
        <v>14524.54</v>
      </c>
    </row>
    <row r="1021" spans="1:17" x14ac:dyDescent="0.25">
      <c r="A1021" s="1">
        <v>44817.166666666664</v>
      </c>
      <c r="B1021">
        <v>31</v>
      </c>
      <c r="C1021">
        <v>1445</v>
      </c>
      <c r="D1021">
        <v>1154</v>
      </c>
      <c r="E1021">
        <v>2238</v>
      </c>
      <c r="F1021">
        <v>10613</v>
      </c>
      <c r="G1021">
        <v>13211</v>
      </c>
      <c r="H1021">
        <v>0</v>
      </c>
      <c r="I1021">
        <v>13211</v>
      </c>
      <c r="J1021">
        <v>39562.39</v>
      </c>
      <c r="K1021">
        <f t="shared" si="111"/>
        <v>26351.39</v>
      </c>
      <c r="L1021">
        <f t="shared" si="112"/>
        <v>2.9946552115661191</v>
      </c>
      <c r="M1021">
        <f t="shared" si="109"/>
        <v>53504.549999999996</v>
      </c>
      <c r="N1021">
        <f t="shared" si="110"/>
        <v>0</v>
      </c>
      <c r="O1021">
        <f t="shared" si="113"/>
        <v>53504.549999999996</v>
      </c>
      <c r="P1021">
        <f t="shared" si="115"/>
        <v>649641.33999999834</v>
      </c>
      <c r="Q1021">
        <f t="shared" si="114"/>
        <v>13942.159999999996</v>
      </c>
    </row>
    <row r="1022" spans="1:17" x14ac:dyDescent="0.25">
      <c r="A1022" s="1">
        <v>44817.208333333336</v>
      </c>
      <c r="B1022">
        <v>13</v>
      </c>
      <c r="C1022">
        <v>1343</v>
      </c>
      <c r="D1022">
        <v>817</v>
      </c>
      <c r="E1022">
        <v>2012</v>
      </c>
      <c r="F1022">
        <v>9956</v>
      </c>
      <c r="G1022">
        <v>12117</v>
      </c>
      <c r="H1022">
        <v>0</v>
      </c>
      <c r="I1022">
        <v>12117</v>
      </c>
      <c r="J1022">
        <v>39314.480000000003</v>
      </c>
      <c r="K1022">
        <f t="shared" si="111"/>
        <v>27197.480000000003</v>
      </c>
      <c r="L1022">
        <f t="shared" si="112"/>
        <v>3.2445720888008585</v>
      </c>
      <c r="M1022">
        <f t="shared" si="109"/>
        <v>49073.85</v>
      </c>
      <c r="N1022">
        <f t="shared" si="110"/>
        <v>0</v>
      </c>
      <c r="O1022">
        <f t="shared" si="113"/>
        <v>49073.85</v>
      </c>
      <c r="P1022">
        <f t="shared" si="115"/>
        <v>659400.70999999833</v>
      </c>
      <c r="Q1022">
        <f t="shared" si="114"/>
        <v>9759.3699999999953</v>
      </c>
    </row>
    <row r="1023" spans="1:17" x14ac:dyDescent="0.25">
      <c r="A1023" s="1">
        <v>44817.25</v>
      </c>
      <c r="B1023">
        <v>9</v>
      </c>
      <c r="C1023">
        <v>1240</v>
      </c>
      <c r="D1023">
        <v>605</v>
      </c>
      <c r="E1023">
        <v>1799</v>
      </c>
      <c r="F1023">
        <v>9029</v>
      </c>
      <c r="G1023">
        <v>10875</v>
      </c>
      <c r="H1023">
        <v>0</v>
      </c>
      <c r="I1023">
        <v>10875</v>
      </c>
      <c r="J1023">
        <v>40557.550000000003</v>
      </c>
      <c r="K1023">
        <f t="shared" si="111"/>
        <v>29682.550000000003</v>
      </c>
      <c r="L1023">
        <f t="shared" si="112"/>
        <v>3.7294298850574714</v>
      </c>
      <c r="M1023">
        <f t="shared" si="109"/>
        <v>44043.75</v>
      </c>
      <c r="N1023">
        <f t="shared" si="110"/>
        <v>0</v>
      </c>
      <c r="O1023">
        <f t="shared" si="113"/>
        <v>44043.75</v>
      </c>
      <c r="P1023">
        <f t="shared" si="115"/>
        <v>662886.90999999829</v>
      </c>
      <c r="Q1023">
        <f t="shared" si="114"/>
        <v>3486.1999999999971</v>
      </c>
    </row>
    <row r="1024" spans="1:17" x14ac:dyDescent="0.25">
      <c r="A1024" s="1">
        <v>44817.291666666664</v>
      </c>
      <c r="B1024">
        <v>2</v>
      </c>
      <c r="C1024">
        <v>1149</v>
      </c>
      <c r="D1024">
        <v>512</v>
      </c>
      <c r="E1024">
        <v>1544</v>
      </c>
      <c r="F1024">
        <v>8385</v>
      </c>
      <c r="G1024">
        <v>10046</v>
      </c>
      <c r="H1024">
        <v>0</v>
      </c>
      <c r="I1024">
        <v>10046</v>
      </c>
      <c r="J1024">
        <v>42778.400000000001</v>
      </c>
      <c r="K1024">
        <f t="shared" si="111"/>
        <v>32732.400000000001</v>
      </c>
      <c r="L1024">
        <f t="shared" si="112"/>
        <v>4.2582520406131792</v>
      </c>
      <c r="M1024">
        <f t="shared" si="109"/>
        <v>40686.299999999996</v>
      </c>
      <c r="N1024">
        <f t="shared" si="110"/>
        <v>0</v>
      </c>
      <c r="O1024">
        <f t="shared" si="113"/>
        <v>40686.299999999996</v>
      </c>
      <c r="P1024">
        <f t="shared" si="115"/>
        <v>660794.80999999831</v>
      </c>
      <c r="Q1024">
        <f t="shared" si="114"/>
        <v>-2092.1000000000058</v>
      </c>
    </row>
    <row r="1025" spans="1:17" x14ac:dyDescent="0.25">
      <c r="A1025" s="1">
        <v>44817.333333333336</v>
      </c>
      <c r="B1025">
        <v>5</v>
      </c>
      <c r="C1025">
        <v>1049</v>
      </c>
      <c r="D1025">
        <v>499</v>
      </c>
      <c r="E1025">
        <v>1337</v>
      </c>
      <c r="F1025">
        <v>8140</v>
      </c>
      <c r="G1025">
        <v>9688</v>
      </c>
      <c r="H1025">
        <v>290</v>
      </c>
      <c r="I1025">
        <v>9978</v>
      </c>
      <c r="J1025">
        <v>43303.96</v>
      </c>
      <c r="K1025">
        <f t="shared" si="111"/>
        <v>33325.96</v>
      </c>
      <c r="L1025">
        <f t="shared" si="112"/>
        <v>4.3399438765283627</v>
      </c>
      <c r="M1025">
        <f t="shared" si="109"/>
        <v>39236.400000000001</v>
      </c>
      <c r="N1025">
        <f t="shared" si="110"/>
        <v>2450.5</v>
      </c>
      <c r="O1025">
        <f t="shared" si="113"/>
        <v>41686.9</v>
      </c>
      <c r="P1025">
        <f t="shared" si="115"/>
        <v>659177.74999999837</v>
      </c>
      <c r="Q1025">
        <f t="shared" si="114"/>
        <v>-1617.0599999999977</v>
      </c>
    </row>
    <row r="1026" spans="1:17" x14ac:dyDescent="0.25">
      <c r="A1026" s="1">
        <v>44817.375</v>
      </c>
      <c r="B1026">
        <v>5</v>
      </c>
      <c r="C1026">
        <v>716</v>
      </c>
      <c r="D1026">
        <v>394</v>
      </c>
      <c r="E1026">
        <v>1159</v>
      </c>
      <c r="F1026">
        <v>6794</v>
      </c>
      <c r="G1026">
        <v>7904</v>
      </c>
      <c r="H1026">
        <v>4150</v>
      </c>
      <c r="I1026">
        <v>12054</v>
      </c>
      <c r="J1026">
        <v>44405.29</v>
      </c>
      <c r="K1026">
        <f t="shared" si="111"/>
        <v>32351.29</v>
      </c>
      <c r="L1026">
        <f t="shared" si="112"/>
        <v>3.6838634478181516</v>
      </c>
      <c r="M1026">
        <f t="shared" ref="M1026:M1089" si="116">$T$3*G1026</f>
        <v>32011.199999999997</v>
      </c>
      <c r="N1026">
        <f t="shared" ref="N1026:N1089" si="117">$T$4*H1026</f>
        <v>35067.5</v>
      </c>
      <c r="O1026">
        <f t="shared" si="113"/>
        <v>67078.7</v>
      </c>
      <c r="P1026">
        <f t="shared" si="115"/>
        <v>681851.1599999984</v>
      </c>
      <c r="Q1026">
        <f t="shared" si="114"/>
        <v>22673.409999999996</v>
      </c>
    </row>
    <row r="1027" spans="1:17" x14ac:dyDescent="0.25">
      <c r="A1027" s="1">
        <v>44817.416666666664</v>
      </c>
      <c r="B1027">
        <v>1</v>
      </c>
      <c r="C1027">
        <v>450</v>
      </c>
      <c r="D1027">
        <v>319</v>
      </c>
      <c r="E1027">
        <v>783</v>
      </c>
      <c r="F1027">
        <v>4996</v>
      </c>
      <c r="G1027">
        <v>5765</v>
      </c>
      <c r="H1027">
        <v>8376</v>
      </c>
      <c r="I1027">
        <v>14141</v>
      </c>
      <c r="J1027">
        <v>46731.21</v>
      </c>
      <c r="K1027">
        <f t="shared" ref="K1027:K1090" si="118">J1027-I1027</f>
        <v>32590.21</v>
      </c>
      <c r="L1027">
        <f t="shared" ref="L1027:L1090" si="119">J1027/I1027</f>
        <v>3.3046609150696558</v>
      </c>
      <c r="M1027">
        <f t="shared" si="116"/>
        <v>23348.25</v>
      </c>
      <c r="N1027">
        <f t="shared" si="117"/>
        <v>70777.2</v>
      </c>
      <c r="O1027">
        <f t="shared" ref="O1027:O1090" si="120">SUM(M1027:N1027)</f>
        <v>94125.45</v>
      </c>
      <c r="P1027">
        <f t="shared" si="115"/>
        <v>729245.39999999839</v>
      </c>
      <c r="Q1027">
        <f t="shared" ref="Q1027:Q1090" si="121">O1027-J1027</f>
        <v>47394.239999999998</v>
      </c>
    </row>
    <row r="1028" spans="1:17" x14ac:dyDescent="0.25">
      <c r="A1028" s="1">
        <v>44817.458333333336</v>
      </c>
      <c r="B1028">
        <v>0</v>
      </c>
      <c r="C1028">
        <v>431</v>
      </c>
      <c r="D1028">
        <v>362</v>
      </c>
      <c r="E1028">
        <v>857</v>
      </c>
      <c r="F1028">
        <v>4989</v>
      </c>
      <c r="G1028">
        <v>5783</v>
      </c>
      <c r="H1028">
        <v>9501</v>
      </c>
      <c r="I1028">
        <v>15284</v>
      </c>
      <c r="J1028">
        <v>50122.39</v>
      </c>
      <c r="K1028">
        <f t="shared" si="118"/>
        <v>34838.39</v>
      </c>
      <c r="L1028">
        <f t="shared" si="119"/>
        <v>3.2794026432870975</v>
      </c>
      <c r="M1028">
        <f t="shared" si="116"/>
        <v>23421.149999999998</v>
      </c>
      <c r="N1028">
        <f t="shared" si="117"/>
        <v>80283.45</v>
      </c>
      <c r="O1028">
        <f t="shared" si="120"/>
        <v>103704.59999999999</v>
      </c>
      <c r="P1028">
        <f t="shared" ref="P1028:P1091" si="122">O1028-J1028+P1027</f>
        <v>782827.60999999836</v>
      </c>
      <c r="Q1028">
        <f t="shared" si="121"/>
        <v>53582.209999999992</v>
      </c>
    </row>
    <row r="1029" spans="1:17" x14ac:dyDescent="0.25">
      <c r="A1029" s="1">
        <v>44817.5</v>
      </c>
      <c r="B1029">
        <v>64</v>
      </c>
      <c r="C1029">
        <v>326</v>
      </c>
      <c r="D1029">
        <v>410</v>
      </c>
      <c r="E1029">
        <v>925</v>
      </c>
      <c r="F1029">
        <v>3921</v>
      </c>
      <c r="G1029">
        <v>4657</v>
      </c>
      <c r="H1029">
        <v>9575</v>
      </c>
      <c r="I1029">
        <v>14232</v>
      </c>
      <c r="J1029">
        <v>53561.65</v>
      </c>
      <c r="K1029">
        <f t="shared" si="118"/>
        <v>39329.65</v>
      </c>
      <c r="L1029">
        <f t="shared" si="119"/>
        <v>3.763466132658797</v>
      </c>
      <c r="M1029">
        <f t="shared" si="116"/>
        <v>18860.849999999999</v>
      </c>
      <c r="N1029">
        <f t="shared" si="117"/>
        <v>80908.75</v>
      </c>
      <c r="O1029">
        <f t="shared" si="120"/>
        <v>99769.600000000006</v>
      </c>
      <c r="P1029">
        <f t="shared" si="122"/>
        <v>829035.55999999831</v>
      </c>
      <c r="Q1029">
        <f t="shared" si="121"/>
        <v>46207.950000000004</v>
      </c>
    </row>
    <row r="1030" spans="1:17" x14ac:dyDescent="0.25">
      <c r="A1030" s="1">
        <v>44817.541666666664</v>
      </c>
      <c r="B1030">
        <v>344</v>
      </c>
      <c r="C1030">
        <v>282</v>
      </c>
      <c r="D1030">
        <v>665</v>
      </c>
      <c r="E1030">
        <v>890</v>
      </c>
      <c r="F1030">
        <v>3299</v>
      </c>
      <c r="G1030">
        <v>4246</v>
      </c>
      <c r="H1030">
        <v>9570</v>
      </c>
      <c r="I1030">
        <v>13816</v>
      </c>
      <c r="J1030">
        <v>57129.120000000003</v>
      </c>
      <c r="K1030">
        <f t="shared" si="118"/>
        <v>43313.120000000003</v>
      </c>
      <c r="L1030">
        <f t="shared" si="119"/>
        <v>4.1349971048060219</v>
      </c>
      <c r="M1030">
        <f t="shared" si="116"/>
        <v>17196.3</v>
      </c>
      <c r="N1030">
        <f t="shared" si="117"/>
        <v>80866.5</v>
      </c>
      <c r="O1030">
        <f t="shared" si="120"/>
        <v>98062.8</v>
      </c>
      <c r="P1030">
        <f t="shared" si="122"/>
        <v>869969.23999999836</v>
      </c>
      <c r="Q1030">
        <f t="shared" si="121"/>
        <v>40933.68</v>
      </c>
    </row>
    <row r="1031" spans="1:17" x14ac:dyDescent="0.25">
      <c r="A1031" s="1">
        <v>44817.583333333336</v>
      </c>
      <c r="B1031">
        <v>538</v>
      </c>
      <c r="C1031">
        <v>229</v>
      </c>
      <c r="D1031">
        <v>888</v>
      </c>
      <c r="E1031">
        <v>1047</v>
      </c>
      <c r="F1031">
        <v>3545</v>
      </c>
      <c r="G1031">
        <v>4663</v>
      </c>
      <c r="H1031">
        <v>9456</v>
      </c>
      <c r="I1031">
        <v>14119</v>
      </c>
      <c r="J1031">
        <v>60496.17</v>
      </c>
      <c r="K1031">
        <f t="shared" si="118"/>
        <v>46377.17</v>
      </c>
      <c r="L1031">
        <f t="shared" si="119"/>
        <v>4.2847347545860188</v>
      </c>
      <c r="M1031">
        <f t="shared" si="116"/>
        <v>18885.149999999998</v>
      </c>
      <c r="N1031">
        <f t="shared" si="117"/>
        <v>79903.199999999997</v>
      </c>
      <c r="O1031">
        <f t="shared" si="120"/>
        <v>98788.349999999991</v>
      </c>
      <c r="P1031">
        <f t="shared" si="122"/>
        <v>908261.4199999983</v>
      </c>
      <c r="Q1031">
        <f t="shared" si="121"/>
        <v>38292.179999999993</v>
      </c>
    </row>
    <row r="1032" spans="1:17" x14ac:dyDescent="0.25">
      <c r="A1032" s="1">
        <v>44817.625</v>
      </c>
      <c r="B1032">
        <v>854</v>
      </c>
      <c r="C1032">
        <v>210</v>
      </c>
      <c r="D1032">
        <v>1252</v>
      </c>
      <c r="E1032">
        <v>1061</v>
      </c>
      <c r="F1032">
        <v>3912</v>
      </c>
      <c r="G1032">
        <v>5373</v>
      </c>
      <c r="H1032">
        <v>9123</v>
      </c>
      <c r="I1032">
        <v>14496</v>
      </c>
      <c r="J1032">
        <v>62931.22</v>
      </c>
      <c r="K1032">
        <f t="shared" si="118"/>
        <v>48435.22</v>
      </c>
      <c r="L1032">
        <f t="shared" si="119"/>
        <v>4.3412817328918321</v>
      </c>
      <c r="M1032">
        <f t="shared" si="116"/>
        <v>21760.649999999998</v>
      </c>
      <c r="N1032">
        <f t="shared" si="117"/>
        <v>77089.349999999991</v>
      </c>
      <c r="O1032">
        <f t="shared" si="120"/>
        <v>98849.999999999985</v>
      </c>
      <c r="P1032">
        <f t="shared" si="122"/>
        <v>944180.19999999832</v>
      </c>
      <c r="Q1032">
        <f t="shared" si="121"/>
        <v>35918.779999999984</v>
      </c>
    </row>
    <row r="1033" spans="1:17" x14ac:dyDescent="0.25">
      <c r="A1033" s="1">
        <v>44817.666666666664</v>
      </c>
      <c r="B1033">
        <v>924</v>
      </c>
      <c r="C1033">
        <v>180</v>
      </c>
      <c r="D1033">
        <v>1414</v>
      </c>
      <c r="E1033">
        <v>1338</v>
      </c>
      <c r="F1033">
        <v>4524</v>
      </c>
      <c r="G1033">
        <v>6118</v>
      </c>
      <c r="H1033">
        <v>8934</v>
      </c>
      <c r="I1033">
        <v>15052</v>
      </c>
      <c r="J1033">
        <v>64951.42</v>
      </c>
      <c r="K1033">
        <f t="shared" si="118"/>
        <v>49899.42</v>
      </c>
      <c r="L1033">
        <f t="shared" si="119"/>
        <v>4.3151355301621042</v>
      </c>
      <c r="M1033">
        <f t="shared" si="116"/>
        <v>24777.899999999998</v>
      </c>
      <c r="N1033">
        <f t="shared" si="117"/>
        <v>75492.299999999988</v>
      </c>
      <c r="O1033">
        <f t="shared" si="120"/>
        <v>100270.19999999998</v>
      </c>
      <c r="P1033">
        <f t="shared" si="122"/>
        <v>979498.97999999835</v>
      </c>
      <c r="Q1033">
        <f t="shared" si="121"/>
        <v>35318.779999999984</v>
      </c>
    </row>
    <row r="1034" spans="1:17" x14ac:dyDescent="0.25">
      <c r="A1034" s="1">
        <v>44817.708333333336</v>
      </c>
      <c r="B1034">
        <v>896</v>
      </c>
      <c r="C1034">
        <v>209</v>
      </c>
      <c r="D1034">
        <v>1521</v>
      </c>
      <c r="E1034">
        <v>1789</v>
      </c>
      <c r="F1034">
        <v>5401</v>
      </c>
      <c r="G1034">
        <v>7131</v>
      </c>
      <c r="H1034">
        <v>8443</v>
      </c>
      <c r="I1034">
        <v>15574</v>
      </c>
      <c r="J1034">
        <v>66233.820000000007</v>
      </c>
      <c r="K1034">
        <f t="shared" si="118"/>
        <v>50659.820000000007</v>
      </c>
      <c r="L1034">
        <f t="shared" si="119"/>
        <v>4.2528457685886742</v>
      </c>
      <c r="M1034">
        <f t="shared" si="116"/>
        <v>28880.55</v>
      </c>
      <c r="N1034">
        <f t="shared" si="117"/>
        <v>71343.349999999991</v>
      </c>
      <c r="O1034">
        <f t="shared" si="120"/>
        <v>100223.9</v>
      </c>
      <c r="P1034">
        <f t="shared" si="122"/>
        <v>1013489.0599999983</v>
      </c>
      <c r="Q1034">
        <f t="shared" si="121"/>
        <v>33990.079999999987</v>
      </c>
    </row>
    <row r="1035" spans="1:17" x14ac:dyDescent="0.25">
      <c r="A1035" s="1">
        <v>44817.75</v>
      </c>
      <c r="B1035">
        <v>1057</v>
      </c>
      <c r="C1035">
        <v>276</v>
      </c>
      <c r="D1035">
        <v>1960</v>
      </c>
      <c r="E1035">
        <v>2010</v>
      </c>
      <c r="F1035">
        <v>6023</v>
      </c>
      <c r="G1035">
        <v>8258</v>
      </c>
      <c r="H1035">
        <v>7390</v>
      </c>
      <c r="I1035">
        <v>15648</v>
      </c>
      <c r="J1035">
        <v>66162.81</v>
      </c>
      <c r="K1035">
        <f t="shared" si="118"/>
        <v>50514.81</v>
      </c>
      <c r="L1035">
        <f t="shared" si="119"/>
        <v>4.2281959355828223</v>
      </c>
      <c r="M1035">
        <f t="shared" si="116"/>
        <v>33444.9</v>
      </c>
      <c r="N1035">
        <f t="shared" si="117"/>
        <v>62445.499999999993</v>
      </c>
      <c r="O1035">
        <f t="shared" si="120"/>
        <v>95890.4</v>
      </c>
      <c r="P1035">
        <f t="shared" si="122"/>
        <v>1043216.6499999983</v>
      </c>
      <c r="Q1035">
        <f t="shared" si="121"/>
        <v>29727.589999999997</v>
      </c>
    </row>
    <row r="1036" spans="1:17" x14ac:dyDescent="0.25">
      <c r="A1036" s="1">
        <v>44817.791666666664</v>
      </c>
      <c r="B1036">
        <v>1124</v>
      </c>
      <c r="C1036">
        <v>431</v>
      </c>
      <c r="D1036">
        <v>2493</v>
      </c>
      <c r="E1036">
        <v>2132</v>
      </c>
      <c r="F1036">
        <v>7138</v>
      </c>
      <c r="G1036">
        <v>10062</v>
      </c>
      <c r="H1036">
        <v>4300</v>
      </c>
      <c r="I1036">
        <v>14362</v>
      </c>
      <c r="J1036">
        <v>64336.66</v>
      </c>
      <c r="K1036">
        <f t="shared" si="118"/>
        <v>49974.66</v>
      </c>
      <c r="L1036">
        <f t="shared" si="119"/>
        <v>4.4796448962540039</v>
      </c>
      <c r="M1036">
        <f t="shared" si="116"/>
        <v>40751.1</v>
      </c>
      <c r="N1036">
        <f t="shared" si="117"/>
        <v>36335</v>
      </c>
      <c r="O1036">
        <f t="shared" si="120"/>
        <v>77086.100000000006</v>
      </c>
      <c r="P1036">
        <f t="shared" si="122"/>
        <v>1055966.0899999982</v>
      </c>
      <c r="Q1036">
        <f t="shared" si="121"/>
        <v>12749.440000000002</v>
      </c>
    </row>
    <row r="1037" spans="1:17" x14ac:dyDescent="0.25">
      <c r="A1037" s="1">
        <v>44817.833333333336</v>
      </c>
      <c r="B1037">
        <v>940</v>
      </c>
      <c r="C1037">
        <v>722</v>
      </c>
      <c r="D1037">
        <v>2519</v>
      </c>
      <c r="E1037">
        <v>2197</v>
      </c>
      <c r="F1037">
        <v>7790</v>
      </c>
      <c r="G1037">
        <v>11032</v>
      </c>
      <c r="H1037">
        <v>455</v>
      </c>
      <c r="I1037">
        <v>11487</v>
      </c>
      <c r="J1037">
        <v>61635.62</v>
      </c>
      <c r="K1037">
        <f t="shared" si="118"/>
        <v>50148.62</v>
      </c>
      <c r="L1037">
        <f t="shared" si="119"/>
        <v>5.365684687037521</v>
      </c>
      <c r="M1037">
        <f t="shared" si="116"/>
        <v>44679.6</v>
      </c>
      <c r="N1037">
        <f t="shared" si="117"/>
        <v>3844.7499999999995</v>
      </c>
      <c r="O1037">
        <f t="shared" si="120"/>
        <v>48524.35</v>
      </c>
      <c r="P1037">
        <f t="shared" si="122"/>
        <v>1042854.8199999982</v>
      </c>
      <c r="Q1037">
        <f t="shared" si="121"/>
        <v>-13111.270000000004</v>
      </c>
    </row>
    <row r="1038" spans="1:17" x14ac:dyDescent="0.25">
      <c r="A1038" s="1">
        <v>44817.875</v>
      </c>
      <c r="B1038">
        <v>736</v>
      </c>
      <c r="C1038">
        <v>1037</v>
      </c>
      <c r="D1038">
        <v>2621</v>
      </c>
      <c r="E1038">
        <v>2327</v>
      </c>
      <c r="F1038">
        <v>9015</v>
      </c>
      <c r="G1038">
        <v>12673</v>
      </c>
      <c r="H1038">
        <v>0</v>
      </c>
      <c r="I1038">
        <v>12673</v>
      </c>
      <c r="J1038">
        <v>59596.58</v>
      </c>
      <c r="K1038">
        <f t="shared" si="118"/>
        <v>46923.58</v>
      </c>
      <c r="L1038">
        <f t="shared" si="119"/>
        <v>4.702641836976249</v>
      </c>
      <c r="M1038">
        <f t="shared" si="116"/>
        <v>51325.649999999994</v>
      </c>
      <c r="N1038">
        <f t="shared" si="117"/>
        <v>0</v>
      </c>
      <c r="O1038">
        <f t="shared" si="120"/>
        <v>51325.649999999994</v>
      </c>
      <c r="P1038">
        <f t="shared" si="122"/>
        <v>1034583.8899999982</v>
      </c>
      <c r="Q1038">
        <f t="shared" si="121"/>
        <v>-8270.9300000000076</v>
      </c>
    </row>
    <row r="1039" spans="1:17" x14ac:dyDescent="0.25">
      <c r="A1039" s="1">
        <v>44817.916666666664</v>
      </c>
      <c r="B1039">
        <v>682</v>
      </c>
      <c r="C1039">
        <v>1268</v>
      </c>
      <c r="D1039">
        <v>2627</v>
      </c>
      <c r="E1039">
        <v>2713</v>
      </c>
      <c r="F1039">
        <v>10762</v>
      </c>
      <c r="G1039">
        <v>14656</v>
      </c>
      <c r="H1039">
        <v>0</v>
      </c>
      <c r="I1039">
        <v>14656</v>
      </c>
      <c r="J1039">
        <v>56561.65</v>
      </c>
      <c r="K1039">
        <f t="shared" si="118"/>
        <v>41905.65</v>
      </c>
      <c r="L1039">
        <f t="shared" si="119"/>
        <v>3.8592828875545853</v>
      </c>
      <c r="M1039">
        <f t="shared" si="116"/>
        <v>59356.799999999996</v>
      </c>
      <c r="N1039">
        <f t="shared" si="117"/>
        <v>0</v>
      </c>
      <c r="O1039">
        <f t="shared" si="120"/>
        <v>59356.799999999996</v>
      </c>
      <c r="P1039">
        <f t="shared" si="122"/>
        <v>1037379.0399999982</v>
      </c>
      <c r="Q1039">
        <f t="shared" si="121"/>
        <v>2795.1499999999942</v>
      </c>
    </row>
    <row r="1040" spans="1:17" x14ac:dyDescent="0.25">
      <c r="A1040" s="1">
        <v>44817.958333333336</v>
      </c>
      <c r="B1040">
        <v>692</v>
      </c>
      <c r="C1040">
        <v>1484</v>
      </c>
      <c r="D1040">
        <v>2627</v>
      </c>
      <c r="E1040">
        <v>2868</v>
      </c>
      <c r="F1040">
        <v>12199</v>
      </c>
      <c r="G1040">
        <v>16309</v>
      </c>
      <c r="H1040">
        <v>0</v>
      </c>
      <c r="I1040">
        <v>16309</v>
      </c>
      <c r="J1040">
        <v>52310.22</v>
      </c>
      <c r="K1040">
        <f t="shared" si="118"/>
        <v>36001.22</v>
      </c>
      <c r="L1040">
        <f t="shared" si="119"/>
        <v>3.2074449690355018</v>
      </c>
      <c r="M1040">
        <f t="shared" si="116"/>
        <v>66051.45</v>
      </c>
      <c r="N1040">
        <f t="shared" si="117"/>
        <v>0</v>
      </c>
      <c r="O1040">
        <f t="shared" si="120"/>
        <v>66051.45</v>
      </c>
      <c r="P1040">
        <f t="shared" si="122"/>
        <v>1051120.2699999982</v>
      </c>
      <c r="Q1040">
        <f t="shared" si="121"/>
        <v>13741.229999999996</v>
      </c>
    </row>
    <row r="1041" spans="1:17" x14ac:dyDescent="0.25">
      <c r="A1041" s="1">
        <v>44818</v>
      </c>
      <c r="B1041">
        <v>684</v>
      </c>
      <c r="C1041">
        <v>1594</v>
      </c>
      <c r="D1041">
        <v>2460</v>
      </c>
      <c r="E1041">
        <v>2907</v>
      </c>
      <c r="F1041">
        <v>12695</v>
      </c>
      <c r="G1041">
        <v>16749</v>
      </c>
      <c r="H1041">
        <v>0</v>
      </c>
      <c r="I1041">
        <v>16749</v>
      </c>
      <c r="J1041">
        <v>48410.77</v>
      </c>
      <c r="K1041">
        <f t="shared" si="118"/>
        <v>31661.769999999997</v>
      </c>
      <c r="L1041">
        <f t="shared" si="119"/>
        <v>2.8903677831512327</v>
      </c>
      <c r="M1041">
        <f t="shared" si="116"/>
        <v>67833.45</v>
      </c>
      <c r="N1041">
        <f t="shared" si="117"/>
        <v>0</v>
      </c>
      <c r="O1041">
        <f t="shared" si="120"/>
        <v>67833.45</v>
      </c>
      <c r="P1041">
        <f t="shared" si="122"/>
        <v>1070542.9499999981</v>
      </c>
      <c r="Q1041">
        <f t="shared" si="121"/>
        <v>19422.68</v>
      </c>
    </row>
    <row r="1042" spans="1:17" x14ac:dyDescent="0.25">
      <c r="A1042" s="1">
        <v>44818.041666666664</v>
      </c>
      <c r="B1042">
        <v>679</v>
      </c>
      <c r="C1042">
        <v>1655</v>
      </c>
      <c r="D1042">
        <v>2413</v>
      </c>
      <c r="E1042">
        <v>2698</v>
      </c>
      <c r="F1042">
        <v>12331</v>
      </c>
      <c r="G1042">
        <v>16400</v>
      </c>
      <c r="H1042">
        <v>0</v>
      </c>
      <c r="I1042">
        <v>16400</v>
      </c>
      <c r="J1042">
        <v>44673.65</v>
      </c>
      <c r="K1042">
        <f t="shared" si="118"/>
        <v>28273.65</v>
      </c>
      <c r="L1042">
        <f t="shared" si="119"/>
        <v>2.7240030487804878</v>
      </c>
      <c r="M1042">
        <f t="shared" si="116"/>
        <v>66420</v>
      </c>
      <c r="N1042">
        <f t="shared" si="117"/>
        <v>0</v>
      </c>
      <c r="O1042">
        <f t="shared" si="120"/>
        <v>66420</v>
      </c>
      <c r="P1042">
        <f t="shared" si="122"/>
        <v>1092289.2999999982</v>
      </c>
      <c r="Q1042">
        <f t="shared" si="121"/>
        <v>21746.35</v>
      </c>
    </row>
    <row r="1043" spans="1:17" x14ac:dyDescent="0.25">
      <c r="A1043" s="1">
        <v>44818.083333333336</v>
      </c>
      <c r="B1043">
        <v>718</v>
      </c>
      <c r="C1043">
        <v>1500</v>
      </c>
      <c r="D1043">
        <v>2207</v>
      </c>
      <c r="E1043">
        <v>2680</v>
      </c>
      <c r="F1043">
        <v>12011</v>
      </c>
      <c r="G1043">
        <v>15718</v>
      </c>
      <c r="H1043">
        <v>0</v>
      </c>
      <c r="I1043">
        <v>15718</v>
      </c>
      <c r="J1043">
        <v>42292.1</v>
      </c>
      <c r="K1043">
        <f t="shared" si="118"/>
        <v>26574.1</v>
      </c>
      <c r="L1043">
        <f t="shared" si="119"/>
        <v>2.6906794757602746</v>
      </c>
      <c r="M1043">
        <f t="shared" si="116"/>
        <v>63657.899999999994</v>
      </c>
      <c r="N1043">
        <f t="shared" si="117"/>
        <v>0</v>
      </c>
      <c r="O1043">
        <f t="shared" si="120"/>
        <v>63657.899999999994</v>
      </c>
      <c r="P1043">
        <f t="shared" si="122"/>
        <v>1113655.0999999982</v>
      </c>
      <c r="Q1043">
        <f t="shared" si="121"/>
        <v>21365.799999999996</v>
      </c>
    </row>
    <row r="1044" spans="1:17" x14ac:dyDescent="0.25">
      <c r="A1044" s="1">
        <v>44818.125</v>
      </c>
      <c r="B1044">
        <v>674</v>
      </c>
      <c r="C1044">
        <v>1395</v>
      </c>
      <c r="D1044">
        <v>1963</v>
      </c>
      <c r="E1044">
        <v>2710</v>
      </c>
      <c r="F1044">
        <v>11841</v>
      </c>
      <c r="G1044">
        <v>15200</v>
      </c>
      <c r="H1044">
        <v>0</v>
      </c>
      <c r="I1044">
        <v>15200</v>
      </c>
      <c r="J1044">
        <v>40641.120000000003</v>
      </c>
      <c r="K1044">
        <f t="shared" si="118"/>
        <v>25441.120000000003</v>
      </c>
      <c r="L1044">
        <f t="shared" si="119"/>
        <v>2.6737578947368421</v>
      </c>
      <c r="M1044">
        <f t="shared" si="116"/>
        <v>61560</v>
      </c>
      <c r="N1044">
        <f t="shared" si="117"/>
        <v>0</v>
      </c>
      <c r="O1044">
        <f t="shared" si="120"/>
        <v>61560</v>
      </c>
      <c r="P1044">
        <f t="shared" si="122"/>
        <v>1134573.9799999981</v>
      </c>
      <c r="Q1044">
        <f t="shared" si="121"/>
        <v>20918.879999999997</v>
      </c>
    </row>
    <row r="1045" spans="1:17" x14ac:dyDescent="0.25">
      <c r="A1045" s="1">
        <v>44818.166666666664</v>
      </c>
      <c r="B1045">
        <v>570</v>
      </c>
      <c r="C1045">
        <v>1241</v>
      </c>
      <c r="D1045">
        <v>1636</v>
      </c>
      <c r="E1045">
        <v>2693</v>
      </c>
      <c r="F1045">
        <v>11692</v>
      </c>
      <c r="G1045">
        <v>14569</v>
      </c>
      <c r="H1045">
        <v>0</v>
      </c>
      <c r="I1045">
        <v>14569</v>
      </c>
      <c r="J1045">
        <v>39557.96</v>
      </c>
      <c r="K1045">
        <f t="shared" si="118"/>
        <v>24988.959999999999</v>
      </c>
      <c r="L1045">
        <f t="shared" si="119"/>
        <v>2.7152144965337359</v>
      </c>
      <c r="M1045">
        <f t="shared" si="116"/>
        <v>59004.45</v>
      </c>
      <c r="N1045">
        <f t="shared" si="117"/>
        <v>0</v>
      </c>
      <c r="O1045">
        <f t="shared" si="120"/>
        <v>59004.45</v>
      </c>
      <c r="P1045">
        <f t="shared" si="122"/>
        <v>1154020.4699999981</v>
      </c>
      <c r="Q1045">
        <f t="shared" si="121"/>
        <v>19446.489999999998</v>
      </c>
    </row>
    <row r="1046" spans="1:17" x14ac:dyDescent="0.25">
      <c r="A1046" s="1">
        <v>44818.208333333336</v>
      </c>
      <c r="B1046">
        <v>473</v>
      </c>
      <c r="C1046">
        <v>1167</v>
      </c>
      <c r="D1046">
        <v>1374</v>
      </c>
      <c r="E1046">
        <v>2910</v>
      </c>
      <c r="F1046">
        <v>11398</v>
      </c>
      <c r="G1046">
        <v>13940</v>
      </c>
      <c r="H1046">
        <v>0</v>
      </c>
      <c r="I1046">
        <v>13940</v>
      </c>
      <c r="J1046">
        <v>39338.93</v>
      </c>
      <c r="K1046">
        <f t="shared" si="118"/>
        <v>25398.93</v>
      </c>
      <c r="L1046">
        <f t="shared" si="119"/>
        <v>2.8220179340028695</v>
      </c>
      <c r="M1046">
        <f t="shared" si="116"/>
        <v>56457</v>
      </c>
      <c r="N1046">
        <f t="shared" si="117"/>
        <v>0</v>
      </c>
      <c r="O1046">
        <f t="shared" si="120"/>
        <v>56457</v>
      </c>
      <c r="P1046">
        <f t="shared" si="122"/>
        <v>1171138.5399999982</v>
      </c>
      <c r="Q1046">
        <f t="shared" si="121"/>
        <v>17118.07</v>
      </c>
    </row>
    <row r="1047" spans="1:17" x14ac:dyDescent="0.25">
      <c r="A1047" s="1">
        <v>44818.25</v>
      </c>
      <c r="B1047">
        <v>396</v>
      </c>
      <c r="C1047">
        <v>894</v>
      </c>
      <c r="D1047">
        <v>1113</v>
      </c>
      <c r="E1047">
        <v>2775</v>
      </c>
      <c r="F1047">
        <v>10788</v>
      </c>
      <c r="G1047">
        <v>12796</v>
      </c>
      <c r="H1047">
        <v>0</v>
      </c>
      <c r="I1047">
        <v>12796</v>
      </c>
      <c r="J1047">
        <v>40520.9</v>
      </c>
      <c r="K1047">
        <f t="shared" si="118"/>
        <v>27724.9</v>
      </c>
      <c r="L1047">
        <f t="shared" si="119"/>
        <v>3.1666849015317289</v>
      </c>
      <c r="M1047">
        <f t="shared" si="116"/>
        <v>51823.799999999996</v>
      </c>
      <c r="N1047">
        <f t="shared" si="117"/>
        <v>0</v>
      </c>
      <c r="O1047">
        <f t="shared" si="120"/>
        <v>51823.799999999996</v>
      </c>
      <c r="P1047">
        <f t="shared" si="122"/>
        <v>1182441.4399999981</v>
      </c>
      <c r="Q1047">
        <f t="shared" si="121"/>
        <v>11302.899999999994</v>
      </c>
    </row>
    <row r="1048" spans="1:17" x14ac:dyDescent="0.25">
      <c r="A1048" s="1">
        <v>44818.291666666664</v>
      </c>
      <c r="B1048">
        <v>365</v>
      </c>
      <c r="C1048">
        <v>785</v>
      </c>
      <c r="D1048">
        <v>912</v>
      </c>
      <c r="E1048">
        <v>2613</v>
      </c>
      <c r="F1048">
        <v>10220</v>
      </c>
      <c r="G1048">
        <v>11917</v>
      </c>
      <c r="H1048">
        <v>0</v>
      </c>
      <c r="I1048">
        <v>11917</v>
      </c>
      <c r="J1048">
        <v>42692.13</v>
      </c>
      <c r="K1048">
        <f t="shared" si="118"/>
        <v>30775.129999999997</v>
      </c>
      <c r="L1048">
        <f t="shared" si="119"/>
        <v>3.5824561550725851</v>
      </c>
      <c r="M1048">
        <f t="shared" si="116"/>
        <v>48263.85</v>
      </c>
      <c r="N1048">
        <f t="shared" si="117"/>
        <v>0</v>
      </c>
      <c r="O1048">
        <f t="shared" si="120"/>
        <v>48263.85</v>
      </c>
      <c r="P1048">
        <f t="shared" si="122"/>
        <v>1188013.1599999981</v>
      </c>
      <c r="Q1048">
        <f t="shared" si="121"/>
        <v>5571.7200000000012</v>
      </c>
    </row>
    <row r="1049" spans="1:17" x14ac:dyDescent="0.25">
      <c r="A1049" s="1">
        <v>44818.333333333336</v>
      </c>
      <c r="B1049">
        <v>341</v>
      </c>
      <c r="C1049">
        <v>781</v>
      </c>
      <c r="D1049">
        <v>847</v>
      </c>
      <c r="E1049">
        <v>2639</v>
      </c>
      <c r="F1049">
        <v>9806</v>
      </c>
      <c r="G1049">
        <v>11435</v>
      </c>
      <c r="H1049">
        <v>321</v>
      </c>
      <c r="I1049">
        <v>11756</v>
      </c>
      <c r="J1049">
        <v>43358.93</v>
      </c>
      <c r="K1049">
        <f t="shared" si="118"/>
        <v>31602.93</v>
      </c>
      <c r="L1049">
        <f t="shared" si="119"/>
        <v>3.6882383463763184</v>
      </c>
      <c r="M1049">
        <f t="shared" si="116"/>
        <v>46311.75</v>
      </c>
      <c r="N1049">
        <f t="shared" si="117"/>
        <v>2712.45</v>
      </c>
      <c r="O1049">
        <f t="shared" si="120"/>
        <v>49024.2</v>
      </c>
      <c r="P1049">
        <f t="shared" si="122"/>
        <v>1193678.4299999981</v>
      </c>
      <c r="Q1049">
        <f t="shared" si="121"/>
        <v>5665.2699999999968</v>
      </c>
    </row>
    <row r="1050" spans="1:17" x14ac:dyDescent="0.25">
      <c r="A1050" s="1">
        <v>44818.375</v>
      </c>
      <c r="B1050">
        <v>354</v>
      </c>
      <c r="C1050">
        <v>536</v>
      </c>
      <c r="D1050">
        <v>776</v>
      </c>
      <c r="E1050">
        <v>2114</v>
      </c>
      <c r="F1050">
        <v>7995</v>
      </c>
      <c r="G1050">
        <v>9306</v>
      </c>
      <c r="H1050">
        <v>3633</v>
      </c>
      <c r="I1050">
        <v>12939</v>
      </c>
      <c r="J1050">
        <v>44428.1</v>
      </c>
      <c r="K1050">
        <f t="shared" si="118"/>
        <v>31489.1</v>
      </c>
      <c r="L1050">
        <f t="shared" si="119"/>
        <v>3.4336579333797048</v>
      </c>
      <c r="M1050">
        <f t="shared" si="116"/>
        <v>37689.299999999996</v>
      </c>
      <c r="N1050">
        <f t="shared" si="117"/>
        <v>30698.85</v>
      </c>
      <c r="O1050">
        <f t="shared" si="120"/>
        <v>68388.149999999994</v>
      </c>
      <c r="P1050">
        <f t="shared" si="122"/>
        <v>1217638.4799999981</v>
      </c>
      <c r="Q1050">
        <f t="shared" si="121"/>
        <v>23960.049999999996</v>
      </c>
    </row>
    <row r="1051" spans="1:17" x14ac:dyDescent="0.25">
      <c r="A1051" s="1">
        <v>44818.416666666664</v>
      </c>
      <c r="B1051">
        <v>424</v>
      </c>
      <c r="C1051">
        <v>303</v>
      </c>
      <c r="D1051">
        <v>785</v>
      </c>
      <c r="E1051">
        <v>1713</v>
      </c>
      <c r="F1051">
        <v>7648</v>
      </c>
      <c r="G1051">
        <v>8737</v>
      </c>
      <c r="H1051">
        <v>7382</v>
      </c>
      <c r="I1051">
        <v>16119</v>
      </c>
      <c r="J1051">
        <v>47030.51</v>
      </c>
      <c r="K1051">
        <f t="shared" si="118"/>
        <v>30911.510000000002</v>
      </c>
      <c r="L1051">
        <f t="shared" si="119"/>
        <v>2.9177064334015759</v>
      </c>
      <c r="M1051">
        <f t="shared" si="116"/>
        <v>35384.85</v>
      </c>
      <c r="N1051">
        <f t="shared" si="117"/>
        <v>62377.899999999994</v>
      </c>
      <c r="O1051">
        <f t="shared" si="120"/>
        <v>97762.75</v>
      </c>
      <c r="P1051">
        <f t="shared" si="122"/>
        <v>1268370.7199999981</v>
      </c>
      <c r="Q1051">
        <f t="shared" si="121"/>
        <v>50732.24</v>
      </c>
    </row>
    <row r="1052" spans="1:17" x14ac:dyDescent="0.25">
      <c r="A1052" s="1">
        <v>44818.458333333336</v>
      </c>
      <c r="B1052">
        <v>518</v>
      </c>
      <c r="C1052">
        <v>310</v>
      </c>
      <c r="D1052">
        <v>1002</v>
      </c>
      <c r="E1052">
        <v>2191</v>
      </c>
      <c r="F1052">
        <v>8632</v>
      </c>
      <c r="G1052">
        <v>9944</v>
      </c>
      <c r="H1052">
        <v>8750</v>
      </c>
      <c r="I1052">
        <v>18694</v>
      </c>
      <c r="J1052">
        <v>50214.85</v>
      </c>
      <c r="K1052">
        <f t="shared" si="118"/>
        <v>31520.85</v>
      </c>
      <c r="L1052">
        <f t="shared" si="119"/>
        <v>2.6861479619129129</v>
      </c>
      <c r="M1052">
        <f t="shared" si="116"/>
        <v>40273.199999999997</v>
      </c>
      <c r="N1052">
        <f t="shared" si="117"/>
        <v>73937.5</v>
      </c>
      <c r="O1052">
        <f t="shared" si="120"/>
        <v>114210.7</v>
      </c>
      <c r="P1052">
        <f t="shared" si="122"/>
        <v>1332366.5699999982</v>
      </c>
      <c r="Q1052">
        <f t="shared" si="121"/>
        <v>63995.85</v>
      </c>
    </row>
    <row r="1053" spans="1:17" x14ac:dyDescent="0.25">
      <c r="A1053" s="1">
        <v>44818.5</v>
      </c>
      <c r="B1053">
        <v>944</v>
      </c>
      <c r="C1053">
        <v>289</v>
      </c>
      <c r="D1053">
        <v>1414</v>
      </c>
      <c r="E1053">
        <v>2535</v>
      </c>
      <c r="F1053">
        <v>8500</v>
      </c>
      <c r="G1053">
        <v>10202</v>
      </c>
      <c r="H1053">
        <v>9189</v>
      </c>
      <c r="I1053">
        <v>19391</v>
      </c>
      <c r="J1053">
        <v>53378.66</v>
      </c>
      <c r="K1053">
        <f t="shared" si="118"/>
        <v>33987.660000000003</v>
      </c>
      <c r="L1053">
        <f t="shared" si="119"/>
        <v>2.7527543705842921</v>
      </c>
      <c r="M1053">
        <f t="shared" si="116"/>
        <v>41318.1</v>
      </c>
      <c r="N1053">
        <f t="shared" si="117"/>
        <v>77647.049999999988</v>
      </c>
      <c r="O1053">
        <f t="shared" si="120"/>
        <v>118965.15</v>
      </c>
      <c r="P1053">
        <f t="shared" si="122"/>
        <v>1397953.0599999982</v>
      </c>
      <c r="Q1053">
        <f t="shared" si="121"/>
        <v>65586.489999999991</v>
      </c>
    </row>
    <row r="1054" spans="1:17" x14ac:dyDescent="0.25">
      <c r="A1054" s="1">
        <v>44818.541666666664</v>
      </c>
      <c r="B1054">
        <v>1215</v>
      </c>
      <c r="C1054">
        <v>179</v>
      </c>
      <c r="D1054">
        <v>1743</v>
      </c>
      <c r="E1054">
        <v>3020</v>
      </c>
      <c r="F1054">
        <v>9091</v>
      </c>
      <c r="G1054">
        <v>11012</v>
      </c>
      <c r="H1054">
        <v>9316</v>
      </c>
      <c r="I1054">
        <v>20328</v>
      </c>
      <c r="J1054">
        <v>56543.19</v>
      </c>
      <c r="K1054">
        <f t="shared" si="118"/>
        <v>36215.19</v>
      </c>
      <c r="L1054">
        <f t="shared" si="119"/>
        <v>2.7815422077922078</v>
      </c>
      <c r="M1054">
        <f t="shared" si="116"/>
        <v>44598.6</v>
      </c>
      <c r="N1054">
        <f t="shared" si="117"/>
        <v>78720.2</v>
      </c>
      <c r="O1054">
        <f t="shared" si="120"/>
        <v>123318.79999999999</v>
      </c>
      <c r="P1054">
        <f t="shared" si="122"/>
        <v>1464728.6699999981</v>
      </c>
      <c r="Q1054">
        <f t="shared" si="121"/>
        <v>66775.609999999986</v>
      </c>
    </row>
    <row r="1055" spans="1:17" x14ac:dyDescent="0.25">
      <c r="A1055" s="1">
        <v>44818.583333333336</v>
      </c>
      <c r="B1055">
        <v>1388</v>
      </c>
      <c r="C1055">
        <v>199</v>
      </c>
      <c r="D1055">
        <v>2006</v>
      </c>
      <c r="E1055">
        <v>3279</v>
      </c>
      <c r="F1055">
        <v>9675</v>
      </c>
      <c r="G1055">
        <v>11880</v>
      </c>
      <c r="H1055">
        <v>9025</v>
      </c>
      <c r="I1055">
        <v>20905</v>
      </c>
      <c r="J1055">
        <v>59647.06</v>
      </c>
      <c r="K1055">
        <f t="shared" si="118"/>
        <v>38742.06</v>
      </c>
      <c r="L1055">
        <f t="shared" si="119"/>
        <v>2.8532437215977038</v>
      </c>
      <c r="M1055">
        <f t="shared" si="116"/>
        <v>48114</v>
      </c>
      <c r="N1055">
        <f t="shared" si="117"/>
        <v>76261.25</v>
      </c>
      <c r="O1055">
        <f t="shared" si="120"/>
        <v>124375.25</v>
      </c>
      <c r="P1055">
        <f t="shared" si="122"/>
        <v>1529456.859999998</v>
      </c>
      <c r="Q1055">
        <f t="shared" si="121"/>
        <v>64728.19</v>
      </c>
    </row>
    <row r="1056" spans="1:17" x14ac:dyDescent="0.25">
      <c r="A1056" s="1">
        <v>44818.625</v>
      </c>
      <c r="B1056">
        <v>1408</v>
      </c>
      <c r="C1056">
        <v>304</v>
      </c>
      <c r="D1056">
        <v>2180</v>
      </c>
      <c r="E1056">
        <v>3409</v>
      </c>
      <c r="F1056">
        <v>10157</v>
      </c>
      <c r="G1056">
        <v>12641</v>
      </c>
      <c r="H1056">
        <v>8880</v>
      </c>
      <c r="I1056">
        <v>21521</v>
      </c>
      <c r="J1056">
        <v>62173.25</v>
      </c>
      <c r="K1056">
        <f t="shared" si="118"/>
        <v>40652.25</v>
      </c>
      <c r="L1056">
        <f t="shared" si="119"/>
        <v>2.8889572975233491</v>
      </c>
      <c r="M1056">
        <f t="shared" si="116"/>
        <v>51196.049999999996</v>
      </c>
      <c r="N1056">
        <f t="shared" si="117"/>
        <v>75036</v>
      </c>
      <c r="O1056">
        <f t="shared" si="120"/>
        <v>126232.04999999999</v>
      </c>
      <c r="P1056">
        <f t="shared" si="122"/>
        <v>1593515.6599999981</v>
      </c>
      <c r="Q1056">
        <f t="shared" si="121"/>
        <v>64058.799999999988</v>
      </c>
    </row>
    <row r="1057" spans="1:17" x14ac:dyDescent="0.25">
      <c r="A1057" s="1">
        <v>44818.666666666664</v>
      </c>
      <c r="B1057">
        <v>1256</v>
      </c>
      <c r="C1057">
        <v>386</v>
      </c>
      <c r="D1057">
        <v>2229</v>
      </c>
      <c r="E1057">
        <v>3376</v>
      </c>
      <c r="F1057">
        <v>10537</v>
      </c>
      <c r="G1057">
        <v>13152</v>
      </c>
      <c r="H1057">
        <v>8138</v>
      </c>
      <c r="I1057">
        <v>21290</v>
      </c>
      <c r="J1057">
        <v>63981.53</v>
      </c>
      <c r="K1057">
        <f t="shared" si="118"/>
        <v>42691.53</v>
      </c>
      <c r="L1057">
        <f t="shared" si="119"/>
        <v>3.0052386096759043</v>
      </c>
      <c r="M1057">
        <f t="shared" si="116"/>
        <v>53265.599999999999</v>
      </c>
      <c r="N1057">
        <f t="shared" si="117"/>
        <v>68766.099999999991</v>
      </c>
      <c r="O1057">
        <f t="shared" si="120"/>
        <v>122031.69999999998</v>
      </c>
      <c r="P1057">
        <f t="shared" si="122"/>
        <v>1651565.829999998</v>
      </c>
      <c r="Q1057">
        <f t="shared" si="121"/>
        <v>58050.169999999984</v>
      </c>
    </row>
    <row r="1058" spans="1:17" x14ac:dyDescent="0.25">
      <c r="A1058" s="1">
        <v>44818.708333333336</v>
      </c>
      <c r="B1058">
        <v>1263</v>
      </c>
      <c r="C1058">
        <v>420</v>
      </c>
      <c r="D1058">
        <v>2713</v>
      </c>
      <c r="E1058">
        <v>3226</v>
      </c>
      <c r="F1058">
        <v>10971</v>
      </c>
      <c r="G1058">
        <v>14105</v>
      </c>
      <c r="H1058">
        <v>7342</v>
      </c>
      <c r="I1058">
        <v>21447</v>
      </c>
      <c r="J1058">
        <v>65099.06</v>
      </c>
      <c r="K1058">
        <f t="shared" si="118"/>
        <v>43652.06</v>
      </c>
      <c r="L1058">
        <f t="shared" si="119"/>
        <v>3.0353457360003731</v>
      </c>
      <c r="M1058">
        <f t="shared" si="116"/>
        <v>57125.25</v>
      </c>
      <c r="N1058">
        <f t="shared" si="117"/>
        <v>62039.899999999994</v>
      </c>
      <c r="O1058">
        <f t="shared" si="120"/>
        <v>119165.15</v>
      </c>
      <c r="P1058">
        <f t="shared" si="122"/>
        <v>1705631.9199999981</v>
      </c>
      <c r="Q1058">
        <f t="shared" si="121"/>
        <v>54066.09</v>
      </c>
    </row>
    <row r="1059" spans="1:17" x14ac:dyDescent="0.25">
      <c r="A1059" s="1">
        <v>44818.75</v>
      </c>
      <c r="B1059">
        <v>1303</v>
      </c>
      <c r="C1059">
        <v>492</v>
      </c>
      <c r="D1059">
        <v>2869</v>
      </c>
      <c r="E1059">
        <v>3116</v>
      </c>
      <c r="F1059">
        <v>10969</v>
      </c>
      <c r="G1059">
        <v>14329</v>
      </c>
      <c r="H1059">
        <v>5623</v>
      </c>
      <c r="I1059">
        <v>19952</v>
      </c>
      <c r="J1059">
        <v>64763.07</v>
      </c>
      <c r="K1059">
        <f t="shared" si="118"/>
        <v>44811.07</v>
      </c>
      <c r="L1059">
        <f t="shared" si="119"/>
        <v>3.2459437650360865</v>
      </c>
      <c r="M1059">
        <f t="shared" si="116"/>
        <v>58032.45</v>
      </c>
      <c r="N1059">
        <f t="shared" si="117"/>
        <v>47514.35</v>
      </c>
      <c r="O1059">
        <f t="shared" si="120"/>
        <v>105546.79999999999</v>
      </c>
      <c r="P1059">
        <f t="shared" si="122"/>
        <v>1746415.649999998</v>
      </c>
      <c r="Q1059">
        <f t="shared" si="121"/>
        <v>40783.729999999989</v>
      </c>
    </row>
    <row r="1060" spans="1:17" x14ac:dyDescent="0.25">
      <c r="A1060" s="1">
        <v>44818.791666666664</v>
      </c>
      <c r="B1060">
        <v>1386</v>
      </c>
      <c r="C1060">
        <v>636</v>
      </c>
      <c r="D1060">
        <v>3132</v>
      </c>
      <c r="E1060">
        <v>2615</v>
      </c>
      <c r="F1060">
        <v>10673</v>
      </c>
      <c r="G1060">
        <v>14441</v>
      </c>
      <c r="H1060">
        <v>3158</v>
      </c>
      <c r="I1060">
        <v>17599</v>
      </c>
      <c r="J1060">
        <v>62518.54</v>
      </c>
      <c r="K1060">
        <f t="shared" si="118"/>
        <v>44919.54</v>
      </c>
      <c r="L1060">
        <f t="shared" si="119"/>
        <v>3.5523916131598385</v>
      </c>
      <c r="M1060">
        <f t="shared" si="116"/>
        <v>58486.049999999996</v>
      </c>
      <c r="N1060">
        <f t="shared" si="117"/>
        <v>26685.1</v>
      </c>
      <c r="O1060">
        <f t="shared" si="120"/>
        <v>85171.15</v>
      </c>
      <c r="P1060">
        <f t="shared" si="122"/>
        <v>1769068.2599999981</v>
      </c>
      <c r="Q1060">
        <f t="shared" si="121"/>
        <v>22652.609999999993</v>
      </c>
    </row>
    <row r="1061" spans="1:17" x14ac:dyDescent="0.25">
      <c r="A1061" s="1">
        <v>44818.833333333336</v>
      </c>
      <c r="B1061">
        <v>1232</v>
      </c>
      <c r="C1061">
        <v>743</v>
      </c>
      <c r="D1061">
        <v>2941</v>
      </c>
      <c r="E1061">
        <v>2852</v>
      </c>
      <c r="F1061">
        <v>9654</v>
      </c>
      <c r="G1061">
        <v>13338</v>
      </c>
      <c r="H1061">
        <v>456</v>
      </c>
      <c r="I1061">
        <v>13794</v>
      </c>
      <c r="J1061">
        <v>59690.1</v>
      </c>
      <c r="K1061">
        <f t="shared" si="118"/>
        <v>45896.1</v>
      </c>
      <c r="L1061">
        <f t="shared" si="119"/>
        <v>4.3272509786863855</v>
      </c>
      <c r="M1061">
        <f t="shared" si="116"/>
        <v>54018.899999999994</v>
      </c>
      <c r="N1061">
        <f t="shared" si="117"/>
        <v>3853.2</v>
      </c>
      <c r="O1061">
        <f t="shared" si="120"/>
        <v>57872.099999999991</v>
      </c>
      <c r="P1061">
        <f t="shared" si="122"/>
        <v>1767250.2599999981</v>
      </c>
      <c r="Q1061">
        <f t="shared" si="121"/>
        <v>-1818.0000000000073</v>
      </c>
    </row>
    <row r="1062" spans="1:17" x14ac:dyDescent="0.25">
      <c r="A1062" s="1">
        <v>44818.875</v>
      </c>
      <c r="B1062">
        <v>1143</v>
      </c>
      <c r="C1062">
        <v>1064</v>
      </c>
      <c r="D1062">
        <v>3082</v>
      </c>
      <c r="E1062">
        <v>3145</v>
      </c>
      <c r="F1062">
        <v>9771</v>
      </c>
      <c r="G1062">
        <v>13917</v>
      </c>
      <c r="H1062">
        <v>0</v>
      </c>
      <c r="I1062">
        <v>13917</v>
      </c>
      <c r="J1062">
        <v>57956.18</v>
      </c>
      <c r="K1062">
        <f t="shared" si="118"/>
        <v>44039.18</v>
      </c>
      <c r="L1062">
        <f t="shared" si="119"/>
        <v>4.1644161816483436</v>
      </c>
      <c r="M1062">
        <f t="shared" si="116"/>
        <v>56363.85</v>
      </c>
      <c r="N1062">
        <f t="shared" si="117"/>
        <v>0</v>
      </c>
      <c r="O1062">
        <f t="shared" si="120"/>
        <v>56363.85</v>
      </c>
      <c r="P1062">
        <f t="shared" si="122"/>
        <v>1765657.9299999981</v>
      </c>
      <c r="Q1062">
        <f t="shared" si="121"/>
        <v>-1592.3300000000017</v>
      </c>
    </row>
    <row r="1063" spans="1:17" x14ac:dyDescent="0.25">
      <c r="A1063" s="1">
        <v>44818.916666666664</v>
      </c>
      <c r="B1063">
        <v>952</v>
      </c>
      <c r="C1063">
        <v>1331</v>
      </c>
      <c r="D1063">
        <v>3226</v>
      </c>
      <c r="E1063">
        <v>3366</v>
      </c>
      <c r="F1063">
        <v>10914</v>
      </c>
      <c r="G1063">
        <v>15471</v>
      </c>
      <c r="H1063">
        <v>0</v>
      </c>
      <c r="I1063">
        <v>15471</v>
      </c>
      <c r="J1063">
        <v>54845.07</v>
      </c>
      <c r="K1063">
        <f t="shared" si="118"/>
        <v>39374.07</v>
      </c>
      <c r="L1063">
        <f t="shared" si="119"/>
        <v>3.5450242388985846</v>
      </c>
      <c r="M1063">
        <f t="shared" si="116"/>
        <v>62657.549999999996</v>
      </c>
      <c r="N1063">
        <f t="shared" si="117"/>
        <v>0</v>
      </c>
      <c r="O1063">
        <f t="shared" si="120"/>
        <v>62657.549999999996</v>
      </c>
      <c r="P1063">
        <f t="shared" si="122"/>
        <v>1773470.4099999981</v>
      </c>
      <c r="Q1063">
        <f t="shared" si="121"/>
        <v>7812.4799999999959</v>
      </c>
    </row>
    <row r="1064" spans="1:17" x14ac:dyDescent="0.25">
      <c r="A1064" s="1">
        <v>44818.958333333336</v>
      </c>
      <c r="B1064">
        <v>549</v>
      </c>
      <c r="C1064">
        <v>1487</v>
      </c>
      <c r="D1064">
        <v>2732</v>
      </c>
      <c r="E1064">
        <v>3505</v>
      </c>
      <c r="F1064">
        <v>11456</v>
      </c>
      <c r="G1064">
        <v>15674</v>
      </c>
      <c r="H1064">
        <v>0</v>
      </c>
      <c r="I1064">
        <v>15674</v>
      </c>
      <c r="J1064">
        <v>50966.54</v>
      </c>
      <c r="K1064">
        <f t="shared" si="118"/>
        <v>35292.54</v>
      </c>
      <c r="L1064">
        <f t="shared" si="119"/>
        <v>3.2516613500063802</v>
      </c>
      <c r="M1064">
        <f t="shared" si="116"/>
        <v>63479.7</v>
      </c>
      <c r="N1064">
        <f t="shared" si="117"/>
        <v>0</v>
      </c>
      <c r="O1064">
        <f t="shared" si="120"/>
        <v>63479.7</v>
      </c>
      <c r="P1064">
        <f t="shared" si="122"/>
        <v>1785983.569999998</v>
      </c>
      <c r="Q1064">
        <f t="shared" si="121"/>
        <v>12513.159999999996</v>
      </c>
    </row>
    <row r="1065" spans="1:17" x14ac:dyDescent="0.25">
      <c r="A1065" s="1">
        <v>44819</v>
      </c>
      <c r="B1065">
        <v>346</v>
      </c>
      <c r="C1065">
        <v>1589</v>
      </c>
      <c r="D1065">
        <v>2120</v>
      </c>
      <c r="E1065">
        <v>3198</v>
      </c>
      <c r="F1065">
        <v>11806</v>
      </c>
      <c r="G1065">
        <v>15514</v>
      </c>
      <c r="H1065">
        <v>0</v>
      </c>
      <c r="I1065">
        <v>15514</v>
      </c>
      <c r="J1065">
        <v>46893.27</v>
      </c>
      <c r="K1065">
        <f t="shared" si="118"/>
        <v>31379.269999999997</v>
      </c>
      <c r="L1065">
        <f t="shared" si="119"/>
        <v>3.0226421296893125</v>
      </c>
      <c r="M1065">
        <f t="shared" si="116"/>
        <v>62831.7</v>
      </c>
      <c r="N1065">
        <f t="shared" si="117"/>
        <v>0</v>
      </c>
      <c r="O1065">
        <f t="shared" si="120"/>
        <v>62831.7</v>
      </c>
      <c r="P1065">
        <f t="shared" si="122"/>
        <v>1801921.9999999979</v>
      </c>
      <c r="Q1065">
        <f t="shared" si="121"/>
        <v>15938.43</v>
      </c>
    </row>
    <row r="1066" spans="1:17" x14ac:dyDescent="0.25">
      <c r="A1066" s="1">
        <v>44819.041666666664</v>
      </c>
      <c r="B1066">
        <v>104</v>
      </c>
      <c r="C1066">
        <v>1605</v>
      </c>
      <c r="D1066">
        <v>1571</v>
      </c>
      <c r="E1066">
        <v>2814</v>
      </c>
      <c r="F1066">
        <v>11841</v>
      </c>
      <c r="G1066">
        <v>15017</v>
      </c>
      <c r="H1066">
        <v>0</v>
      </c>
      <c r="I1066">
        <v>15017</v>
      </c>
      <c r="J1066">
        <v>43700.74</v>
      </c>
      <c r="K1066">
        <f t="shared" si="118"/>
        <v>28683.739999999998</v>
      </c>
      <c r="L1066">
        <f t="shared" si="119"/>
        <v>2.9100845708197376</v>
      </c>
      <c r="M1066">
        <f t="shared" si="116"/>
        <v>60818.85</v>
      </c>
      <c r="N1066">
        <f t="shared" si="117"/>
        <v>0</v>
      </c>
      <c r="O1066">
        <f t="shared" si="120"/>
        <v>60818.85</v>
      </c>
      <c r="P1066">
        <f t="shared" si="122"/>
        <v>1819040.109999998</v>
      </c>
      <c r="Q1066">
        <f t="shared" si="121"/>
        <v>17118.11</v>
      </c>
    </row>
    <row r="1067" spans="1:17" x14ac:dyDescent="0.25">
      <c r="A1067" s="1">
        <v>44819.083333333336</v>
      </c>
      <c r="B1067">
        <v>10</v>
      </c>
      <c r="C1067">
        <v>1635</v>
      </c>
      <c r="D1067">
        <v>1244</v>
      </c>
      <c r="E1067">
        <v>2650</v>
      </c>
      <c r="F1067">
        <v>11658</v>
      </c>
      <c r="G1067">
        <v>14536</v>
      </c>
      <c r="H1067">
        <v>0</v>
      </c>
      <c r="I1067">
        <v>14536</v>
      </c>
      <c r="J1067">
        <v>41423.21</v>
      </c>
      <c r="K1067">
        <f t="shared" si="118"/>
        <v>26887.21</v>
      </c>
      <c r="L1067">
        <f t="shared" si="119"/>
        <v>2.8496979911942764</v>
      </c>
      <c r="M1067">
        <f t="shared" si="116"/>
        <v>58870.799999999996</v>
      </c>
      <c r="N1067">
        <f t="shared" si="117"/>
        <v>0</v>
      </c>
      <c r="O1067">
        <f t="shared" si="120"/>
        <v>58870.799999999996</v>
      </c>
      <c r="P1067">
        <f t="shared" si="122"/>
        <v>1836487.6999999981</v>
      </c>
      <c r="Q1067">
        <f t="shared" si="121"/>
        <v>17447.589999999997</v>
      </c>
    </row>
    <row r="1068" spans="1:17" x14ac:dyDescent="0.25">
      <c r="A1068" s="1">
        <v>44819.125</v>
      </c>
      <c r="B1068">
        <v>10</v>
      </c>
      <c r="C1068">
        <v>1534</v>
      </c>
      <c r="D1068">
        <v>1142</v>
      </c>
      <c r="E1068">
        <v>2407</v>
      </c>
      <c r="F1068">
        <v>11420</v>
      </c>
      <c r="G1068">
        <v>14096</v>
      </c>
      <c r="H1068">
        <v>0</v>
      </c>
      <c r="I1068">
        <v>14096</v>
      </c>
      <c r="J1068">
        <v>39870.42</v>
      </c>
      <c r="K1068">
        <f t="shared" si="118"/>
        <v>25774.42</v>
      </c>
      <c r="L1068">
        <f t="shared" si="119"/>
        <v>2.8284917707150963</v>
      </c>
      <c r="M1068">
        <f t="shared" si="116"/>
        <v>57088.799999999996</v>
      </c>
      <c r="N1068">
        <f t="shared" si="117"/>
        <v>0</v>
      </c>
      <c r="O1068">
        <f t="shared" si="120"/>
        <v>57088.799999999996</v>
      </c>
      <c r="P1068">
        <f t="shared" si="122"/>
        <v>1853706.079999998</v>
      </c>
      <c r="Q1068">
        <f t="shared" si="121"/>
        <v>17218.379999999997</v>
      </c>
    </row>
    <row r="1069" spans="1:17" x14ac:dyDescent="0.25">
      <c r="A1069" s="1">
        <v>44819.166666666664</v>
      </c>
      <c r="B1069">
        <v>39</v>
      </c>
      <c r="C1069">
        <v>1506</v>
      </c>
      <c r="D1069">
        <v>953</v>
      </c>
      <c r="E1069">
        <v>2212</v>
      </c>
      <c r="F1069">
        <v>11541</v>
      </c>
      <c r="G1069">
        <v>14000</v>
      </c>
      <c r="H1069">
        <v>0</v>
      </c>
      <c r="I1069">
        <v>14000</v>
      </c>
      <c r="J1069">
        <v>39002.120000000003</v>
      </c>
      <c r="K1069">
        <f t="shared" si="118"/>
        <v>25002.120000000003</v>
      </c>
      <c r="L1069">
        <f t="shared" si="119"/>
        <v>2.7858657142857144</v>
      </c>
      <c r="M1069">
        <f t="shared" si="116"/>
        <v>56700</v>
      </c>
      <c r="N1069">
        <f t="shared" si="117"/>
        <v>0</v>
      </c>
      <c r="O1069">
        <f t="shared" si="120"/>
        <v>56700</v>
      </c>
      <c r="P1069">
        <f t="shared" si="122"/>
        <v>1871403.9599999979</v>
      </c>
      <c r="Q1069">
        <f t="shared" si="121"/>
        <v>17697.879999999997</v>
      </c>
    </row>
    <row r="1070" spans="1:17" x14ac:dyDescent="0.25">
      <c r="A1070" s="1">
        <v>44819.208333333336</v>
      </c>
      <c r="B1070">
        <v>66</v>
      </c>
      <c r="C1070">
        <v>1377</v>
      </c>
      <c r="D1070">
        <v>837</v>
      </c>
      <c r="E1070">
        <v>2052</v>
      </c>
      <c r="F1070">
        <v>11374</v>
      </c>
      <c r="G1070">
        <v>13588</v>
      </c>
      <c r="H1070">
        <v>0</v>
      </c>
      <c r="I1070">
        <v>13588</v>
      </c>
      <c r="J1070">
        <v>38597.21</v>
      </c>
      <c r="K1070">
        <f t="shared" si="118"/>
        <v>25009.21</v>
      </c>
      <c r="L1070">
        <f t="shared" si="119"/>
        <v>2.840536502796585</v>
      </c>
      <c r="M1070">
        <f t="shared" si="116"/>
        <v>55031.399999999994</v>
      </c>
      <c r="N1070">
        <f t="shared" si="117"/>
        <v>0</v>
      </c>
      <c r="O1070">
        <f t="shared" si="120"/>
        <v>55031.399999999994</v>
      </c>
      <c r="P1070">
        <f t="shared" si="122"/>
        <v>1887838.1499999978</v>
      </c>
      <c r="Q1070">
        <f t="shared" si="121"/>
        <v>16434.189999999995</v>
      </c>
    </row>
    <row r="1071" spans="1:17" x14ac:dyDescent="0.25">
      <c r="A1071" s="1">
        <v>44819.25</v>
      </c>
      <c r="B1071">
        <v>88</v>
      </c>
      <c r="C1071">
        <v>1255</v>
      </c>
      <c r="D1071">
        <v>748</v>
      </c>
      <c r="E1071">
        <v>1950</v>
      </c>
      <c r="F1071">
        <v>10845</v>
      </c>
      <c r="G1071">
        <v>12848</v>
      </c>
      <c r="H1071">
        <v>0</v>
      </c>
      <c r="I1071">
        <v>12848</v>
      </c>
      <c r="J1071">
        <v>39728.81</v>
      </c>
      <c r="K1071">
        <f t="shared" si="118"/>
        <v>26880.809999999998</v>
      </c>
      <c r="L1071">
        <f t="shared" si="119"/>
        <v>3.0922174657534245</v>
      </c>
      <c r="M1071">
        <f t="shared" si="116"/>
        <v>52034.399999999994</v>
      </c>
      <c r="N1071">
        <f t="shared" si="117"/>
        <v>0</v>
      </c>
      <c r="O1071">
        <f t="shared" si="120"/>
        <v>52034.399999999994</v>
      </c>
      <c r="P1071">
        <f t="shared" si="122"/>
        <v>1900143.7399999979</v>
      </c>
      <c r="Q1071">
        <f t="shared" si="121"/>
        <v>12305.589999999997</v>
      </c>
    </row>
    <row r="1072" spans="1:17" x14ac:dyDescent="0.25">
      <c r="A1072" s="1">
        <v>44819.291666666664</v>
      </c>
      <c r="B1072">
        <v>188</v>
      </c>
      <c r="C1072">
        <v>1091</v>
      </c>
      <c r="D1072">
        <v>774</v>
      </c>
      <c r="E1072">
        <v>1925</v>
      </c>
      <c r="F1072">
        <v>10531</v>
      </c>
      <c r="G1072">
        <v>12395</v>
      </c>
      <c r="H1072">
        <v>0</v>
      </c>
      <c r="I1072">
        <v>12395</v>
      </c>
      <c r="J1072">
        <v>41918.15</v>
      </c>
      <c r="K1072">
        <f t="shared" si="118"/>
        <v>29523.15</v>
      </c>
      <c r="L1072">
        <f t="shared" si="119"/>
        <v>3.3818596208148448</v>
      </c>
      <c r="M1072">
        <f t="shared" si="116"/>
        <v>50199.75</v>
      </c>
      <c r="N1072">
        <f t="shared" si="117"/>
        <v>0</v>
      </c>
      <c r="O1072">
        <f t="shared" si="120"/>
        <v>50199.75</v>
      </c>
      <c r="P1072">
        <f t="shared" si="122"/>
        <v>1908425.339999998</v>
      </c>
      <c r="Q1072">
        <f t="shared" si="121"/>
        <v>8281.5999999999985</v>
      </c>
    </row>
    <row r="1073" spans="1:17" x14ac:dyDescent="0.25">
      <c r="A1073" s="1">
        <v>44819.333333333336</v>
      </c>
      <c r="B1073">
        <v>231</v>
      </c>
      <c r="C1073">
        <v>1002</v>
      </c>
      <c r="D1073">
        <v>823</v>
      </c>
      <c r="E1073">
        <v>2237</v>
      </c>
      <c r="F1073">
        <v>10842</v>
      </c>
      <c r="G1073">
        <v>12667</v>
      </c>
      <c r="H1073">
        <v>316</v>
      </c>
      <c r="I1073">
        <v>12983</v>
      </c>
      <c r="J1073">
        <v>42619.06</v>
      </c>
      <c r="K1073">
        <f t="shared" si="118"/>
        <v>29636.059999999998</v>
      </c>
      <c r="L1073">
        <f t="shared" si="119"/>
        <v>3.2826819687283368</v>
      </c>
      <c r="M1073">
        <f t="shared" si="116"/>
        <v>51301.35</v>
      </c>
      <c r="N1073">
        <f t="shared" si="117"/>
        <v>2670.2</v>
      </c>
      <c r="O1073">
        <f t="shared" si="120"/>
        <v>53971.549999999996</v>
      </c>
      <c r="P1073">
        <f t="shared" si="122"/>
        <v>1919777.829999998</v>
      </c>
      <c r="Q1073">
        <f t="shared" si="121"/>
        <v>11352.489999999998</v>
      </c>
    </row>
    <row r="1074" spans="1:17" x14ac:dyDescent="0.25">
      <c r="A1074" s="1">
        <v>44819.375</v>
      </c>
      <c r="B1074">
        <v>226</v>
      </c>
      <c r="C1074">
        <v>642</v>
      </c>
      <c r="D1074">
        <v>729</v>
      </c>
      <c r="E1074">
        <v>2410</v>
      </c>
      <c r="F1074">
        <v>9768</v>
      </c>
      <c r="G1074">
        <v>11139</v>
      </c>
      <c r="H1074">
        <v>4025</v>
      </c>
      <c r="I1074">
        <v>15164</v>
      </c>
      <c r="J1074">
        <v>43861.67</v>
      </c>
      <c r="K1074">
        <f t="shared" si="118"/>
        <v>28697.67</v>
      </c>
      <c r="L1074">
        <f t="shared" si="119"/>
        <v>2.8924868108678448</v>
      </c>
      <c r="M1074">
        <f t="shared" si="116"/>
        <v>45112.95</v>
      </c>
      <c r="N1074">
        <f t="shared" si="117"/>
        <v>34011.25</v>
      </c>
      <c r="O1074">
        <f t="shared" si="120"/>
        <v>79124.2</v>
      </c>
      <c r="P1074">
        <f t="shared" si="122"/>
        <v>1955040.359999998</v>
      </c>
      <c r="Q1074">
        <f t="shared" si="121"/>
        <v>35262.53</v>
      </c>
    </row>
    <row r="1075" spans="1:17" x14ac:dyDescent="0.25">
      <c r="A1075" s="1">
        <v>44819.416666666664</v>
      </c>
      <c r="B1075">
        <v>109</v>
      </c>
      <c r="C1075">
        <v>334</v>
      </c>
      <c r="D1075">
        <v>527</v>
      </c>
      <c r="E1075">
        <v>2661</v>
      </c>
      <c r="F1075">
        <v>10367</v>
      </c>
      <c r="G1075">
        <v>11228</v>
      </c>
      <c r="H1075">
        <v>8120</v>
      </c>
      <c r="I1075">
        <v>19348</v>
      </c>
      <c r="J1075">
        <v>46418.94</v>
      </c>
      <c r="K1075">
        <f t="shared" si="118"/>
        <v>27070.940000000002</v>
      </c>
      <c r="L1075">
        <f t="shared" si="119"/>
        <v>2.399159603059748</v>
      </c>
      <c r="M1075">
        <f t="shared" si="116"/>
        <v>45473.4</v>
      </c>
      <c r="N1075">
        <f t="shared" si="117"/>
        <v>68614</v>
      </c>
      <c r="O1075">
        <f t="shared" si="120"/>
        <v>114087.4</v>
      </c>
      <c r="P1075">
        <f t="shared" si="122"/>
        <v>2022708.819999998</v>
      </c>
      <c r="Q1075">
        <f t="shared" si="121"/>
        <v>67668.459999999992</v>
      </c>
    </row>
    <row r="1076" spans="1:17" x14ac:dyDescent="0.25">
      <c r="A1076" s="1">
        <v>44819.458333333336</v>
      </c>
      <c r="B1076">
        <v>36</v>
      </c>
      <c r="C1076">
        <v>410</v>
      </c>
      <c r="D1076">
        <v>415</v>
      </c>
      <c r="E1076">
        <v>3317</v>
      </c>
      <c r="F1076">
        <v>11469</v>
      </c>
      <c r="G1076">
        <v>12294</v>
      </c>
      <c r="H1076">
        <v>8744</v>
      </c>
      <c r="I1076">
        <v>21038</v>
      </c>
      <c r="J1076">
        <v>49574.69</v>
      </c>
      <c r="K1076">
        <f t="shared" si="118"/>
        <v>28536.690000000002</v>
      </c>
      <c r="L1076">
        <f t="shared" si="119"/>
        <v>2.3564354976708812</v>
      </c>
      <c r="M1076">
        <f t="shared" si="116"/>
        <v>49790.7</v>
      </c>
      <c r="N1076">
        <f t="shared" si="117"/>
        <v>73886.799999999988</v>
      </c>
      <c r="O1076">
        <f t="shared" si="120"/>
        <v>123677.49999999999</v>
      </c>
      <c r="P1076">
        <f t="shared" si="122"/>
        <v>2096811.629999998</v>
      </c>
      <c r="Q1076">
        <f t="shared" si="121"/>
        <v>74102.809999999983</v>
      </c>
    </row>
    <row r="1077" spans="1:17" x14ac:dyDescent="0.25">
      <c r="A1077" s="1">
        <v>44819.5</v>
      </c>
      <c r="B1077">
        <v>180</v>
      </c>
      <c r="C1077">
        <v>338</v>
      </c>
      <c r="D1077">
        <v>548</v>
      </c>
      <c r="E1077">
        <v>3295</v>
      </c>
      <c r="F1077">
        <v>10155</v>
      </c>
      <c r="G1077">
        <v>11041</v>
      </c>
      <c r="H1077">
        <v>9004</v>
      </c>
      <c r="I1077">
        <v>20045</v>
      </c>
      <c r="J1077">
        <v>52898.45</v>
      </c>
      <c r="K1077">
        <f t="shared" si="118"/>
        <v>32853.449999999997</v>
      </c>
      <c r="L1077">
        <f t="shared" si="119"/>
        <v>2.6389847842354701</v>
      </c>
      <c r="M1077">
        <f t="shared" si="116"/>
        <v>44716.049999999996</v>
      </c>
      <c r="N1077">
        <f t="shared" si="117"/>
        <v>76083.799999999988</v>
      </c>
      <c r="O1077">
        <f t="shared" si="120"/>
        <v>120799.84999999998</v>
      </c>
      <c r="P1077">
        <f t="shared" si="122"/>
        <v>2164713.0299999979</v>
      </c>
      <c r="Q1077">
        <f t="shared" si="121"/>
        <v>67901.39999999998</v>
      </c>
    </row>
    <row r="1078" spans="1:17" x14ac:dyDescent="0.25">
      <c r="A1078" s="1">
        <v>44819.541666666664</v>
      </c>
      <c r="B1078">
        <v>214</v>
      </c>
      <c r="C1078">
        <v>273</v>
      </c>
      <c r="D1078">
        <v>534</v>
      </c>
      <c r="E1078">
        <v>2965</v>
      </c>
      <c r="F1078">
        <v>8948</v>
      </c>
      <c r="G1078">
        <v>9755</v>
      </c>
      <c r="H1078">
        <v>8851</v>
      </c>
      <c r="I1078">
        <v>18606</v>
      </c>
      <c r="J1078">
        <v>56077.279999999999</v>
      </c>
      <c r="K1078">
        <f t="shared" si="118"/>
        <v>37471.279999999999</v>
      </c>
      <c r="L1078">
        <f t="shared" si="119"/>
        <v>3.0139352896914975</v>
      </c>
      <c r="M1078">
        <f t="shared" si="116"/>
        <v>39507.75</v>
      </c>
      <c r="N1078">
        <f t="shared" si="117"/>
        <v>74790.95</v>
      </c>
      <c r="O1078">
        <f t="shared" si="120"/>
        <v>114298.7</v>
      </c>
      <c r="P1078">
        <f t="shared" si="122"/>
        <v>2222934.4499999979</v>
      </c>
      <c r="Q1078">
        <f t="shared" si="121"/>
        <v>58221.42</v>
      </c>
    </row>
    <row r="1079" spans="1:17" x14ac:dyDescent="0.25">
      <c r="A1079" s="1">
        <v>44819.583333333336</v>
      </c>
      <c r="B1079">
        <v>501</v>
      </c>
      <c r="C1079">
        <v>253</v>
      </c>
      <c r="D1079">
        <v>809</v>
      </c>
      <c r="E1079">
        <v>2848</v>
      </c>
      <c r="F1079">
        <v>8387</v>
      </c>
      <c r="G1079">
        <v>9449</v>
      </c>
      <c r="H1079">
        <v>9218</v>
      </c>
      <c r="I1079">
        <v>18667</v>
      </c>
      <c r="J1079">
        <v>59182.95</v>
      </c>
      <c r="K1079">
        <f t="shared" si="118"/>
        <v>40515.949999999997</v>
      </c>
      <c r="L1079">
        <f t="shared" si="119"/>
        <v>3.1704585632399418</v>
      </c>
      <c r="M1079">
        <f t="shared" si="116"/>
        <v>38268.449999999997</v>
      </c>
      <c r="N1079">
        <f t="shared" si="117"/>
        <v>77892.099999999991</v>
      </c>
      <c r="O1079">
        <f t="shared" si="120"/>
        <v>116160.54999999999</v>
      </c>
      <c r="P1079">
        <f t="shared" si="122"/>
        <v>2279912.049999998</v>
      </c>
      <c r="Q1079">
        <f t="shared" si="121"/>
        <v>56977.599999999991</v>
      </c>
    </row>
    <row r="1080" spans="1:17" x14ac:dyDescent="0.25">
      <c r="A1080" s="1">
        <v>44819.625</v>
      </c>
      <c r="B1080">
        <v>377</v>
      </c>
      <c r="C1080">
        <v>274</v>
      </c>
      <c r="D1080">
        <v>639</v>
      </c>
      <c r="E1080">
        <v>2690</v>
      </c>
      <c r="F1080">
        <v>7868</v>
      </c>
      <c r="G1080">
        <v>8781</v>
      </c>
      <c r="H1080">
        <v>9267</v>
      </c>
      <c r="I1080">
        <v>18048</v>
      </c>
      <c r="J1080">
        <v>61575.35</v>
      </c>
      <c r="K1080">
        <f t="shared" si="118"/>
        <v>43527.35</v>
      </c>
      <c r="L1080">
        <f t="shared" si="119"/>
        <v>3.4117547650709219</v>
      </c>
      <c r="M1080">
        <f t="shared" si="116"/>
        <v>35563.049999999996</v>
      </c>
      <c r="N1080">
        <f t="shared" si="117"/>
        <v>78306.149999999994</v>
      </c>
      <c r="O1080">
        <f t="shared" si="120"/>
        <v>113869.19999999998</v>
      </c>
      <c r="P1080">
        <f t="shared" si="122"/>
        <v>2332205.899999998</v>
      </c>
      <c r="Q1080">
        <f t="shared" si="121"/>
        <v>52293.849999999984</v>
      </c>
    </row>
    <row r="1081" spans="1:17" x14ac:dyDescent="0.25">
      <c r="A1081" s="1">
        <v>44819.666666666664</v>
      </c>
      <c r="B1081">
        <v>532</v>
      </c>
      <c r="C1081">
        <v>374</v>
      </c>
      <c r="D1081">
        <v>867</v>
      </c>
      <c r="E1081">
        <v>2746</v>
      </c>
      <c r="F1081">
        <v>7721</v>
      </c>
      <c r="G1081">
        <v>8962</v>
      </c>
      <c r="H1081">
        <v>9195</v>
      </c>
      <c r="I1081">
        <v>18157</v>
      </c>
      <c r="J1081">
        <v>63496.14</v>
      </c>
      <c r="K1081">
        <f t="shared" si="118"/>
        <v>45339.14</v>
      </c>
      <c r="L1081">
        <f t="shared" si="119"/>
        <v>3.4970611885223328</v>
      </c>
      <c r="M1081">
        <f t="shared" si="116"/>
        <v>36296.1</v>
      </c>
      <c r="N1081">
        <f t="shared" si="117"/>
        <v>77697.75</v>
      </c>
      <c r="O1081">
        <f t="shared" si="120"/>
        <v>113993.85</v>
      </c>
      <c r="P1081">
        <f t="shared" si="122"/>
        <v>2382703.609999998</v>
      </c>
      <c r="Q1081">
        <f t="shared" si="121"/>
        <v>50497.710000000006</v>
      </c>
    </row>
    <row r="1082" spans="1:17" x14ac:dyDescent="0.25">
      <c r="A1082" s="1">
        <v>44819.708333333336</v>
      </c>
      <c r="B1082">
        <v>751</v>
      </c>
      <c r="C1082">
        <v>431</v>
      </c>
      <c r="D1082">
        <v>1504</v>
      </c>
      <c r="E1082">
        <v>2945</v>
      </c>
      <c r="F1082">
        <v>8143</v>
      </c>
      <c r="G1082">
        <v>10077</v>
      </c>
      <c r="H1082">
        <v>8915</v>
      </c>
      <c r="I1082">
        <v>18992</v>
      </c>
      <c r="J1082">
        <v>64799.65</v>
      </c>
      <c r="K1082">
        <f t="shared" si="118"/>
        <v>45807.65</v>
      </c>
      <c r="L1082">
        <f t="shared" si="119"/>
        <v>3.41194450294861</v>
      </c>
      <c r="M1082">
        <f t="shared" si="116"/>
        <v>40811.85</v>
      </c>
      <c r="N1082">
        <f t="shared" si="117"/>
        <v>75331.75</v>
      </c>
      <c r="O1082">
        <f t="shared" si="120"/>
        <v>116143.6</v>
      </c>
      <c r="P1082">
        <f t="shared" si="122"/>
        <v>2434047.5599999982</v>
      </c>
      <c r="Q1082">
        <f t="shared" si="121"/>
        <v>51343.950000000004</v>
      </c>
    </row>
    <row r="1083" spans="1:17" x14ac:dyDescent="0.25">
      <c r="A1083" s="1">
        <v>44819.75</v>
      </c>
      <c r="B1083">
        <v>1331</v>
      </c>
      <c r="C1083">
        <v>492</v>
      </c>
      <c r="D1083">
        <v>2511</v>
      </c>
      <c r="E1083">
        <v>3065</v>
      </c>
      <c r="F1083">
        <v>9059</v>
      </c>
      <c r="G1083">
        <v>12063</v>
      </c>
      <c r="H1083">
        <v>8264</v>
      </c>
      <c r="I1083">
        <v>20327</v>
      </c>
      <c r="J1083">
        <v>64656.77</v>
      </c>
      <c r="K1083">
        <f t="shared" si="118"/>
        <v>44329.77</v>
      </c>
      <c r="L1083">
        <f t="shared" si="119"/>
        <v>3.180831898460176</v>
      </c>
      <c r="M1083">
        <f t="shared" si="116"/>
        <v>48855.15</v>
      </c>
      <c r="N1083">
        <f t="shared" si="117"/>
        <v>69830.799999999988</v>
      </c>
      <c r="O1083">
        <f t="shared" si="120"/>
        <v>118685.94999999998</v>
      </c>
      <c r="P1083">
        <f t="shared" si="122"/>
        <v>2488076.7399999984</v>
      </c>
      <c r="Q1083">
        <f t="shared" si="121"/>
        <v>54029.179999999986</v>
      </c>
    </row>
    <row r="1084" spans="1:17" x14ac:dyDescent="0.25">
      <c r="A1084" s="1">
        <v>44819.791666666664</v>
      </c>
      <c r="B1084">
        <v>1468</v>
      </c>
      <c r="C1084">
        <v>593</v>
      </c>
      <c r="D1084">
        <v>3108</v>
      </c>
      <c r="E1084">
        <v>2917</v>
      </c>
      <c r="F1084">
        <v>9673</v>
      </c>
      <c r="G1084">
        <v>13373</v>
      </c>
      <c r="H1084">
        <v>5201</v>
      </c>
      <c r="I1084">
        <v>18574</v>
      </c>
      <c r="J1084">
        <v>62675.7</v>
      </c>
      <c r="K1084">
        <f t="shared" si="118"/>
        <v>44101.7</v>
      </c>
      <c r="L1084">
        <f t="shared" si="119"/>
        <v>3.3743781630235814</v>
      </c>
      <c r="M1084">
        <f t="shared" si="116"/>
        <v>54160.649999999994</v>
      </c>
      <c r="N1084">
        <f t="shared" si="117"/>
        <v>43948.45</v>
      </c>
      <c r="O1084">
        <f t="shared" si="120"/>
        <v>98109.099999999991</v>
      </c>
      <c r="P1084">
        <f t="shared" si="122"/>
        <v>2523510.1399999983</v>
      </c>
      <c r="Q1084">
        <f t="shared" si="121"/>
        <v>35433.399999999994</v>
      </c>
    </row>
    <row r="1085" spans="1:17" x14ac:dyDescent="0.25">
      <c r="A1085" s="1">
        <v>44819.833333333336</v>
      </c>
      <c r="B1085">
        <v>933</v>
      </c>
      <c r="C1085">
        <v>617</v>
      </c>
      <c r="D1085">
        <v>2898</v>
      </c>
      <c r="E1085">
        <v>2849</v>
      </c>
      <c r="F1085">
        <v>9801</v>
      </c>
      <c r="G1085">
        <v>13317</v>
      </c>
      <c r="H1085">
        <v>619</v>
      </c>
      <c r="I1085">
        <v>13936</v>
      </c>
      <c r="J1085">
        <v>60071.35</v>
      </c>
      <c r="K1085">
        <f t="shared" si="118"/>
        <v>46135.35</v>
      </c>
      <c r="L1085">
        <f t="shared" si="119"/>
        <v>4.3105159299655567</v>
      </c>
      <c r="M1085">
        <f t="shared" si="116"/>
        <v>53933.85</v>
      </c>
      <c r="N1085">
        <f t="shared" si="117"/>
        <v>5230.5499999999993</v>
      </c>
      <c r="O1085">
        <f t="shared" si="120"/>
        <v>59164.399999999994</v>
      </c>
      <c r="P1085">
        <f t="shared" si="122"/>
        <v>2522603.1899999981</v>
      </c>
      <c r="Q1085">
        <f t="shared" si="121"/>
        <v>-906.95000000000437</v>
      </c>
    </row>
    <row r="1086" spans="1:17" x14ac:dyDescent="0.25">
      <c r="A1086" s="1">
        <v>44819.875</v>
      </c>
      <c r="B1086">
        <v>426</v>
      </c>
      <c r="C1086">
        <v>877</v>
      </c>
      <c r="D1086">
        <v>1946</v>
      </c>
      <c r="E1086">
        <v>3084</v>
      </c>
      <c r="F1086">
        <v>11228</v>
      </c>
      <c r="G1086">
        <v>14050</v>
      </c>
      <c r="H1086">
        <v>0</v>
      </c>
      <c r="I1086">
        <v>14050</v>
      </c>
      <c r="J1086">
        <v>58602.98</v>
      </c>
      <c r="K1086">
        <f t="shared" si="118"/>
        <v>44552.98</v>
      </c>
      <c r="L1086">
        <f t="shared" si="119"/>
        <v>4.1710306049822066</v>
      </c>
      <c r="M1086">
        <f t="shared" si="116"/>
        <v>56902.5</v>
      </c>
      <c r="N1086">
        <f t="shared" si="117"/>
        <v>0</v>
      </c>
      <c r="O1086">
        <f t="shared" si="120"/>
        <v>56902.5</v>
      </c>
      <c r="P1086">
        <f t="shared" si="122"/>
        <v>2520902.7099999981</v>
      </c>
      <c r="Q1086">
        <f t="shared" si="121"/>
        <v>-1700.4800000000032</v>
      </c>
    </row>
    <row r="1087" spans="1:17" x14ac:dyDescent="0.25">
      <c r="A1087" s="1">
        <v>44819.916666666664</v>
      </c>
      <c r="B1087">
        <v>279</v>
      </c>
      <c r="C1087">
        <v>1164</v>
      </c>
      <c r="D1087">
        <v>1415</v>
      </c>
      <c r="E1087">
        <v>3530</v>
      </c>
      <c r="F1087">
        <v>13597</v>
      </c>
      <c r="G1087">
        <v>16176</v>
      </c>
      <c r="H1087">
        <v>0</v>
      </c>
      <c r="I1087">
        <v>16176</v>
      </c>
      <c r="J1087">
        <v>55996.17</v>
      </c>
      <c r="K1087">
        <f t="shared" si="118"/>
        <v>39820.17</v>
      </c>
      <c r="L1087">
        <f t="shared" si="119"/>
        <v>3.4616821216617208</v>
      </c>
      <c r="M1087">
        <f t="shared" si="116"/>
        <v>65512.799999999996</v>
      </c>
      <c r="N1087">
        <f t="shared" si="117"/>
        <v>0</v>
      </c>
      <c r="O1087">
        <f t="shared" si="120"/>
        <v>65512.799999999996</v>
      </c>
      <c r="P1087">
        <f t="shared" si="122"/>
        <v>2530419.339999998</v>
      </c>
      <c r="Q1087">
        <f t="shared" si="121"/>
        <v>9516.6299999999974</v>
      </c>
    </row>
    <row r="1088" spans="1:17" x14ac:dyDescent="0.25">
      <c r="A1088" s="1">
        <v>44819.958333333336</v>
      </c>
      <c r="B1088">
        <v>262</v>
      </c>
      <c r="C1088">
        <v>1408</v>
      </c>
      <c r="D1088">
        <v>1291</v>
      </c>
      <c r="E1088">
        <v>3774</v>
      </c>
      <c r="F1088">
        <v>15126</v>
      </c>
      <c r="G1088">
        <v>17825</v>
      </c>
      <c r="H1088">
        <v>0</v>
      </c>
      <c r="I1088">
        <v>17825</v>
      </c>
      <c r="J1088">
        <v>52604.72</v>
      </c>
      <c r="K1088">
        <f t="shared" si="118"/>
        <v>34779.72</v>
      </c>
      <c r="L1088">
        <f t="shared" si="119"/>
        <v>2.9511764375876579</v>
      </c>
      <c r="M1088">
        <f t="shared" si="116"/>
        <v>72191.25</v>
      </c>
      <c r="N1088">
        <f t="shared" si="117"/>
        <v>0</v>
      </c>
      <c r="O1088">
        <f t="shared" si="120"/>
        <v>72191.25</v>
      </c>
      <c r="P1088">
        <f t="shared" si="122"/>
        <v>2550005.8699999978</v>
      </c>
      <c r="Q1088">
        <f t="shared" si="121"/>
        <v>19586.53</v>
      </c>
    </row>
    <row r="1089" spans="1:17" x14ac:dyDescent="0.25">
      <c r="A1089" s="1">
        <v>44820</v>
      </c>
      <c r="B1089">
        <v>208</v>
      </c>
      <c r="C1089">
        <v>1579</v>
      </c>
      <c r="D1089">
        <v>1300</v>
      </c>
      <c r="E1089">
        <v>3771</v>
      </c>
      <c r="F1089">
        <v>15508</v>
      </c>
      <c r="G1089">
        <v>18387</v>
      </c>
      <c r="H1089">
        <v>0</v>
      </c>
      <c r="I1089">
        <v>18387</v>
      </c>
      <c r="J1089">
        <v>48971.839999999997</v>
      </c>
      <c r="K1089">
        <f t="shared" si="118"/>
        <v>30584.839999999997</v>
      </c>
      <c r="L1089">
        <f t="shared" si="119"/>
        <v>2.6633947897971391</v>
      </c>
      <c r="M1089">
        <f t="shared" si="116"/>
        <v>74467.349999999991</v>
      </c>
      <c r="N1089">
        <f t="shared" si="117"/>
        <v>0</v>
      </c>
      <c r="O1089">
        <f t="shared" si="120"/>
        <v>74467.349999999991</v>
      </c>
      <c r="P1089">
        <f t="shared" si="122"/>
        <v>2575501.3799999976</v>
      </c>
      <c r="Q1089">
        <f t="shared" si="121"/>
        <v>25495.509999999995</v>
      </c>
    </row>
    <row r="1090" spans="1:17" x14ac:dyDescent="0.25">
      <c r="A1090" s="1">
        <v>44820.041666666664</v>
      </c>
      <c r="B1090">
        <v>216</v>
      </c>
      <c r="C1090">
        <v>1644</v>
      </c>
      <c r="D1090">
        <v>1356</v>
      </c>
      <c r="E1090">
        <v>3756</v>
      </c>
      <c r="F1090">
        <v>15331</v>
      </c>
      <c r="G1090">
        <v>18331</v>
      </c>
      <c r="H1090">
        <v>0</v>
      </c>
      <c r="I1090">
        <v>18331</v>
      </c>
      <c r="J1090">
        <v>45989.11</v>
      </c>
      <c r="K1090">
        <f t="shared" si="118"/>
        <v>27658.11</v>
      </c>
      <c r="L1090">
        <f t="shared" si="119"/>
        <v>2.50881621297256</v>
      </c>
      <c r="M1090">
        <f t="shared" ref="M1090:M1136" si="123">$T$3*G1090</f>
        <v>74240.55</v>
      </c>
      <c r="N1090">
        <f t="shared" ref="N1090:N1136" si="124">$T$4*H1090</f>
        <v>0</v>
      </c>
      <c r="O1090">
        <f t="shared" si="120"/>
        <v>74240.55</v>
      </c>
      <c r="P1090">
        <f t="shared" si="122"/>
        <v>2603752.8199999975</v>
      </c>
      <c r="Q1090">
        <f t="shared" si="121"/>
        <v>28251.440000000002</v>
      </c>
    </row>
    <row r="1091" spans="1:17" x14ac:dyDescent="0.25">
      <c r="A1091" s="1">
        <v>44820.083333333336</v>
      </c>
      <c r="B1091">
        <v>221</v>
      </c>
      <c r="C1091">
        <v>1621</v>
      </c>
      <c r="D1091">
        <v>1454</v>
      </c>
      <c r="E1091">
        <v>3789</v>
      </c>
      <c r="F1091">
        <v>14854</v>
      </c>
      <c r="G1091">
        <v>17929</v>
      </c>
      <c r="H1091">
        <v>0</v>
      </c>
      <c r="I1091">
        <v>17929</v>
      </c>
      <c r="J1091">
        <v>43725.67</v>
      </c>
      <c r="K1091">
        <f t="shared" ref="K1091:K1136" si="125">J1091-I1091</f>
        <v>25796.67</v>
      </c>
      <c r="L1091">
        <f t="shared" ref="L1091:L1136" si="126">J1091/I1091</f>
        <v>2.4388236934575267</v>
      </c>
      <c r="M1091">
        <f t="shared" si="123"/>
        <v>72612.45</v>
      </c>
      <c r="N1091">
        <f t="shared" si="124"/>
        <v>0</v>
      </c>
      <c r="O1091">
        <f t="shared" ref="O1091:O1136" si="127">SUM(M1091:N1091)</f>
        <v>72612.45</v>
      </c>
      <c r="P1091">
        <f t="shared" si="122"/>
        <v>2632639.5999999973</v>
      </c>
      <c r="Q1091">
        <f t="shared" ref="Q1091:Q1136" si="128">O1091-J1091</f>
        <v>28886.78</v>
      </c>
    </row>
    <row r="1092" spans="1:17" x14ac:dyDescent="0.25">
      <c r="A1092" s="1">
        <v>44820.125</v>
      </c>
      <c r="B1092">
        <v>98</v>
      </c>
      <c r="C1092">
        <v>1484</v>
      </c>
      <c r="D1092">
        <v>1332</v>
      </c>
      <c r="E1092">
        <v>3798</v>
      </c>
      <c r="F1092">
        <v>14688</v>
      </c>
      <c r="G1092">
        <v>17504</v>
      </c>
      <c r="H1092">
        <v>0</v>
      </c>
      <c r="I1092">
        <v>17504</v>
      </c>
      <c r="J1092">
        <v>42299.62</v>
      </c>
      <c r="K1092">
        <f t="shared" si="125"/>
        <v>24795.620000000003</v>
      </c>
      <c r="L1092">
        <f t="shared" si="126"/>
        <v>2.4165687842778794</v>
      </c>
      <c r="M1092">
        <f t="shared" si="123"/>
        <v>70891.199999999997</v>
      </c>
      <c r="N1092">
        <f t="shared" si="124"/>
        <v>0</v>
      </c>
      <c r="O1092">
        <f t="shared" si="127"/>
        <v>70891.199999999997</v>
      </c>
      <c r="P1092">
        <f t="shared" ref="P1092:P1136" si="129">O1092-J1092+P1091</f>
        <v>2661231.1799999974</v>
      </c>
      <c r="Q1092">
        <f t="shared" si="128"/>
        <v>28591.579999999994</v>
      </c>
    </row>
    <row r="1093" spans="1:17" x14ac:dyDescent="0.25">
      <c r="A1093" s="1">
        <v>44820.166666666664</v>
      </c>
      <c r="B1093">
        <v>76</v>
      </c>
      <c r="C1093">
        <v>1443</v>
      </c>
      <c r="D1093">
        <v>1252</v>
      </c>
      <c r="E1093">
        <v>3755</v>
      </c>
      <c r="F1093">
        <v>14855</v>
      </c>
      <c r="G1093">
        <v>17550</v>
      </c>
      <c r="H1093">
        <v>0</v>
      </c>
      <c r="I1093">
        <v>17550</v>
      </c>
      <c r="J1093">
        <v>41544.89</v>
      </c>
      <c r="K1093">
        <f t="shared" si="125"/>
        <v>23994.89</v>
      </c>
      <c r="L1093">
        <f t="shared" si="126"/>
        <v>2.3672301994301992</v>
      </c>
      <c r="M1093">
        <f t="shared" si="123"/>
        <v>71077.5</v>
      </c>
      <c r="N1093">
        <f t="shared" si="124"/>
        <v>0</v>
      </c>
      <c r="O1093">
        <f t="shared" si="127"/>
        <v>71077.5</v>
      </c>
      <c r="P1093">
        <f t="shared" si="129"/>
        <v>2690763.7899999972</v>
      </c>
      <c r="Q1093">
        <f t="shared" si="128"/>
        <v>29532.61</v>
      </c>
    </row>
    <row r="1094" spans="1:17" x14ac:dyDescent="0.25">
      <c r="A1094" s="1">
        <v>44820.208333333336</v>
      </c>
      <c r="B1094">
        <v>57</v>
      </c>
      <c r="C1094">
        <v>1348</v>
      </c>
      <c r="D1094">
        <v>1170</v>
      </c>
      <c r="E1094">
        <v>3742</v>
      </c>
      <c r="F1094">
        <v>14433</v>
      </c>
      <c r="G1094">
        <v>16951</v>
      </c>
      <c r="H1094">
        <v>0</v>
      </c>
      <c r="I1094">
        <v>16951</v>
      </c>
      <c r="J1094">
        <v>41472.410000000003</v>
      </c>
      <c r="K1094">
        <f t="shared" si="125"/>
        <v>24521.410000000003</v>
      </c>
      <c r="L1094">
        <f t="shared" si="126"/>
        <v>2.4466055099994102</v>
      </c>
      <c r="M1094">
        <f t="shared" si="123"/>
        <v>68651.55</v>
      </c>
      <c r="N1094">
        <f t="shared" si="124"/>
        <v>0</v>
      </c>
      <c r="O1094">
        <f t="shared" si="127"/>
        <v>68651.55</v>
      </c>
      <c r="P1094">
        <f t="shared" si="129"/>
        <v>2717942.9299999974</v>
      </c>
      <c r="Q1094">
        <f t="shared" si="128"/>
        <v>27179.14</v>
      </c>
    </row>
    <row r="1095" spans="1:17" x14ac:dyDescent="0.25">
      <c r="A1095" s="1">
        <v>44820.25</v>
      </c>
      <c r="B1095">
        <v>40</v>
      </c>
      <c r="C1095">
        <v>1133</v>
      </c>
      <c r="D1095">
        <v>1454</v>
      </c>
      <c r="E1095">
        <v>3555</v>
      </c>
      <c r="F1095">
        <v>13269</v>
      </c>
      <c r="G1095">
        <v>15856</v>
      </c>
      <c r="H1095">
        <v>0</v>
      </c>
      <c r="I1095">
        <v>15856</v>
      </c>
      <c r="J1095">
        <v>42741.39</v>
      </c>
      <c r="K1095">
        <f t="shared" si="125"/>
        <v>26885.39</v>
      </c>
      <c r="L1095">
        <f t="shared" si="126"/>
        <v>2.6955972502522703</v>
      </c>
      <c r="M1095">
        <f t="shared" si="123"/>
        <v>64216.799999999996</v>
      </c>
      <c r="N1095">
        <f t="shared" si="124"/>
        <v>0</v>
      </c>
      <c r="O1095">
        <f t="shared" si="127"/>
        <v>64216.799999999996</v>
      </c>
      <c r="P1095">
        <f t="shared" si="129"/>
        <v>2739418.3399999975</v>
      </c>
      <c r="Q1095">
        <f t="shared" si="128"/>
        <v>21475.409999999996</v>
      </c>
    </row>
    <row r="1096" spans="1:17" x14ac:dyDescent="0.25">
      <c r="A1096" s="1">
        <v>44820.291666666664</v>
      </c>
      <c r="B1096">
        <v>42</v>
      </c>
      <c r="C1096">
        <v>1127</v>
      </c>
      <c r="D1096">
        <v>1377</v>
      </c>
      <c r="E1096">
        <v>3238</v>
      </c>
      <c r="F1096">
        <v>12156</v>
      </c>
      <c r="G1096">
        <v>14659</v>
      </c>
      <c r="H1096">
        <v>0</v>
      </c>
      <c r="I1096">
        <v>14659</v>
      </c>
      <c r="J1096">
        <v>44859</v>
      </c>
      <c r="K1096">
        <f t="shared" si="125"/>
        <v>30200</v>
      </c>
      <c r="L1096">
        <f t="shared" si="126"/>
        <v>3.0601678149942013</v>
      </c>
      <c r="M1096">
        <f t="shared" si="123"/>
        <v>59368.95</v>
      </c>
      <c r="N1096">
        <f t="shared" si="124"/>
        <v>0</v>
      </c>
      <c r="O1096">
        <f t="shared" si="127"/>
        <v>59368.95</v>
      </c>
      <c r="P1096">
        <f t="shared" si="129"/>
        <v>2753928.2899999977</v>
      </c>
      <c r="Q1096">
        <f t="shared" si="128"/>
        <v>14509.949999999997</v>
      </c>
    </row>
    <row r="1097" spans="1:17" x14ac:dyDescent="0.25">
      <c r="A1097" s="1">
        <v>44820.333333333336</v>
      </c>
      <c r="B1097">
        <v>25</v>
      </c>
      <c r="C1097">
        <v>1075</v>
      </c>
      <c r="D1097">
        <v>1403</v>
      </c>
      <c r="E1097">
        <v>2943</v>
      </c>
      <c r="F1097">
        <v>11592</v>
      </c>
      <c r="G1097">
        <v>14070</v>
      </c>
      <c r="H1097">
        <v>263</v>
      </c>
      <c r="I1097">
        <v>14333</v>
      </c>
      <c r="J1097">
        <v>45710.32</v>
      </c>
      <c r="K1097">
        <f t="shared" si="125"/>
        <v>31377.32</v>
      </c>
      <c r="L1097">
        <f t="shared" si="126"/>
        <v>3.1891662596804577</v>
      </c>
      <c r="M1097">
        <f t="shared" si="123"/>
        <v>56983.5</v>
      </c>
      <c r="N1097">
        <f t="shared" si="124"/>
        <v>2222.35</v>
      </c>
      <c r="O1097">
        <f t="shared" si="127"/>
        <v>59205.85</v>
      </c>
      <c r="P1097">
        <f t="shared" si="129"/>
        <v>2767423.8199999975</v>
      </c>
      <c r="Q1097">
        <f t="shared" si="128"/>
        <v>13495.529999999999</v>
      </c>
    </row>
    <row r="1098" spans="1:17" x14ac:dyDescent="0.25">
      <c r="A1098" s="1">
        <v>44820.375</v>
      </c>
      <c r="B1098">
        <v>68</v>
      </c>
      <c r="C1098">
        <v>918</v>
      </c>
      <c r="D1098">
        <v>1091</v>
      </c>
      <c r="E1098">
        <v>2058</v>
      </c>
      <c r="F1098">
        <v>9381</v>
      </c>
      <c r="G1098">
        <v>11390</v>
      </c>
      <c r="H1098">
        <v>4180</v>
      </c>
      <c r="I1098">
        <v>15570</v>
      </c>
      <c r="J1098">
        <v>46970.47</v>
      </c>
      <c r="K1098">
        <f t="shared" si="125"/>
        <v>31400.47</v>
      </c>
      <c r="L1098">
        <f t="shared" si="126"/>
        <v>3.0167289659601799</v>
      </c>
      <c r="M1098">
        <f t="shared" si="123"/>
        <v>46129.5</v>
      </c>
      <c r="N1098">
        <f t="shared" si="124"/>
        <v>35321</v>
      </c>
      <c r="O1098">
        <f t="shared" si="127"/>
        <v>81450.5</v>
      </c>
      <c r="P1098">
        <f t="shared" si="129"/>
        <v>2801903.8499999973</v>
      </c>
      <c r="Q1098">
        <f t="shared" si="128"/>
        <v>34480.03</v>
      </c>
    </row>
    <row r="1099" spans="1:17" x14ac:dyDescent="0.25">
      <c r="A1099" s="1">
        <v>44820.416666666664</v>
      </c>
      <c r="B1099">
        <v>88</v>
      </c>
      <c r="C1099">
        <v>789</v>
      </c>
      <c r="D1099">
        <v>1121</v>
      </c>
      <c r="E1099">
        <v>1454</v>
      </c>
      <c r="F1099">
        <v>9599</v>
      </c>
      <c r="G1099">
        <v>11509</v>
      </c>
      <c r="H1099">
        <v>8315</v>
      </c>
      <c r="I1099">
        <v>19824</v>
      </c>
      <c r="J1099">
        <v>49945</v>
      </c>
      <c r="K1099">
        <f t="shared" si="125"/>
        <v>30121</v>
      </c>
      <c r="L1099">
        <f t="shared" si="126"/>
        <v>2.5194209039548023</v>
      </c>
      <c r="M1099">
        <f t="shared" si="123"/>
        <v>46611.45</v>
      </c>
      <c r="N1099">
        <f t="shared" si="124"/>
        <v>70261.75</v>
      </c>
      <c r="O1099">
        <f t="shared" si="127"/>
        <v>116873.2</v>
      </c>
      <c r="P1099">
        <f t="shared" si="129"/>
        <v>2868832.0499999975</v>
      </c>
      <c r="Q1099">
        <f t="shared" si="128"/>
        <v>66928.2</v>
      </c>
    </row>
    <row r="1100" spans="1:17" x14ac:dyDescent="0.25">
      <c r="A1100" s="1">
        <v>44820.458333333336</v>
      </c>
      <c r="B1100">
        <v>268</v>
      </c>
      <c r="C1100">
        <v>799</v>
      </c>
      <c r="D1100">
        <v>1427</v>
      </c>
      <c r="E1100">
        <v>1278</v>
      </c>
      <c r="F1100">
        <v>11279</v>
      </c>
      <c r="G1100">
        <v>13504</v>
      </c>
      <c r="H1100">
        <v>8509</v>
      </c>
      <c r="I1100">
        <v>22013</v>
      </c>
      <c r="J1100">
        <v>53692</v>
      </c>
      <c r="K1100">
        <f t="shared" si="125"/>
        <v>31679</v>
      </c>
      <c r="L1100">
        <f t="shared" si="126"/>
        <v>2.4391041657202561</v>
      </c>
      <c r="M1100">
        <f t="shared" si="123"/>
        <v>54691.199999999997</v>
      </c>
      <c r="N1100">
        <f t="shared" si="124"/>
        <v>71901.049999999988</v>
      </c>
      <c r="O1100">
        <f t="shared" si="127"/>
        <v>126592.24999999999</v>
      </c>
      <c r="P1100">
        <f t="shared" si="129"/>
        <v>2941732.2999999975</v>
      </c>
      <c r="Q1100">
        <f t="shared" si="128"/>
        <v>72900.249999999985</v>
      </c>
    </row>
    <row r="1101" spans="1:17" x14ac:dyDescent="0.25">
      <c r="A1101" s="1">
        <v>44820.5</v>
      </c>
      <c r="B1101">
        <v>285</v>
      </c>
      <c r="C1101">
        <v>631</v>
      </c>
      <c r="D1101">
        <v>1073</v>
      </c>
      <c r="E1101">
        <v>985</v>
      </c>
      <c r="F1101">
        <v>10494</v>
      </c>
      <c r="G1101">
        <v>12198</v>
      </c>
      <c r="H1101">
        <v>9085</v>
      </c>
      <c r="I1101">
        <v>21283</v>
      </c>
      <c r="J1101">
        <v>57187.79</v>
      </c>
      <c r="K1101">
        <f t="shared" si="125"/>
        <v>35904.79</v>
      </c>
      <c r="L1101">
        <f t="shared" si="126"/>
        <v>2.6870173377813278</v>
      </c>
      <c r="M1101">
        <f t="shared" si="123"/>
        <v>49401.9</v>
      </c>
      <c r="N1101">
        <f t="shared" si="124"/>
        <v>76768.25</v>
      </c>
      <c r="O1101">
        <f t="shared" si="127"/>
        <v>126170.15</v>
      </c>
      <c r="P1101">
        <f t="shared" si="129"/>
        <v>3010714.6599999974</v>
      </c>
      <c r="Q1101">
        <f t="shared" si="128"/>
        <v>68982.359999999986</v>
      </c>
    </row>
    <row r="1102" spans="1:17" x14ac:dyDescent="0.25">
      <c r="A1102" s="1">
        <v>44820.541666666664</v>
      </c>
      <c r="B1102">
        <v>408</v>
      </c>
      <c r="C1102">
        <v>548</v>
      </c>
      <c r="D1102">
        <v>1201</v>
      </c>
      <c r="E1102">
        <v>932</v>
      </c>
      <c r="F1102">
        <v>9251</v>
      </c>
      <c r="G1102">
        <v>10999</v>
      </c>
      <c r="H1102">
        <v>9008</v>
      </c>
      <c r="I1102">
        <v>20007</v>
      </c>
      <c r="J1102">
        <v>60341.02</v>
      </c>
      <c r="K1102">
        <f t="shared" si="125"/>
        <v>40334.019999999997</v>
      </c>
      <c r="L1102">
        <f t="shared" si="126"/>
        <v>3.0159954016094366</v>
      </c>
      <c r="M1102">
        <f t="shared" si="123"/>
        <v>44545.95</v>
      </c>
      <c r="N1102">
        <f t="shared" si="124"/>
        <v>76117.599999999991</v>
      </c>
      <c r="O1102">
        <f t="shared" si="127"/>
        <v>120663.54999999999</v>
      </c>
      <c r="P1102">
        <f t="shared" si="129"/>
        <v>3071037.1899999972</v>
      </c>
      <c r="Q1102">
        <f t="shared" si="128"/>
        <v>60322.529999999992</v>
      </c>
    </row>
    <row r="1103" spans="1:17" x14ac:dyDescent="0.25">
      <c r="A1103" s="1">
        <v>44820.583333333336</v>
      </c>
      <c r="B1103">
        <v>514</v>
      </c>
      <c r="C1103">
        <v>463</v>
      </c>
      <c r="D1103">
        <v>1187</v>
      </c>
      <c r="E1103">
        <v>1088</v>
      </c>
      <c r="F1103">
        <v>8733</v>
      </c>
      <c r="G1103">
        <v>10383</v>
      </c>
      <c r="H1103">
        <v>8869</v>
      </c>
      <c r="I1103">
        <v>19252</v>
      </c>
      <c r="J1103">
        <v>63449.82</v>
      </c>
      <c r="K1103">
        <f t="shared" si="125"/>
        <v>44197.82</v>
      </c>
      <c r="L1103">
        <f t="shared" si="126"/>
        <v>3.2957521296488674</v>
      </c>
      <c r="M1103">
        <f t="shared" si="123"/>
        <v>42051.15</v>
      </c>
      <c r="N1103">
        <f t="shared" si="124"/>
        <v>74943.049999999988</v>
      </c>
      <c r="O1103">
        <f t="shared" si="127"/>
        <v>116994.19999999998</v>
      </c>
      <c r="P1103">
        <f t="shared" si="129"/>
        <v>3124581.569999997</v>
      </c>
      <c r="Q1103">
        <f t="shared" si="128"/>
        <v>53544.379999999983</v>
      </c>
    </row>
    <row r="1104" spans="1:17" x14ac:dyDescent="0.25">
      <c r="A1104" s="1">
        <v>44820.625</v>
      </c>
      <c r="B1104">
        <v>735</v>
      </c>
      <c r="C1104">
        <v>436</v>
      </c>
      <c r="D1104">
        <v>1402</v>
      </c>
      <c r="E1104">
        <v>1279</v>
      </c>
      <c r="F1104">
        <v>8356</v>
      </c>
      <c r="G1104">
        <v>10194</v>
      </c>
      <c r="H1104">
        <v>8976</v>
      </c>
      <c r="I1104">
        <v>19170</v>
      </c>
      <c r="J1104">
        <v>65435.6</v>
      </c>
      <c r="K1104">
        <f t="shared" si="125"/>
        <v>46265.599999999999</v>
      </c>
      <c r="L1104">
        <f t="shared" si="126"/>
        <v>3.4134376630151277</v>
      </c>
      <c r="M1104">
        <f t="shared" si="123"/>
        <v>41285.699999999997</v>
      </c>
      <c r="N1104">
        <f t="shared" si="124"/>
        <v>75847.199999999997</v>
      </c>
      <c r="O1104">
        <f t="shared" si="127"/>
        <v>117132.9</v>
      </c>
      <c r="P1104">
        <f t="shared" si="129"/>
        <v>3176278.8699999969</v>
      </c>
      <c r="Q1104">
        <f t="shared" si="128"/>
        <v>51697.299999999996</v>
      </c>
    </row>
    <row r="1105" spans="1:17" x14ac:dyDescent="0.25">
      <c r="A1105" s="1">
        <v>44820.666666666664</v>
      </c>
      <c r="B1105">
        <v>960</v>
      </c>
      <c r="C1105">
        <v>415</v>
      </c>
      <c r="D1105">
        <v>1602</v>
      </c>
      <c r="E1105">
        <v>1611</v>
      </c>
      <c r="F1105">
        <v>8139</v>
      </c>
      <c r="G1105">
        <v>10156</v>
      </c>
      <c r="H1105">
        <v>8857</v>
      </c>
      <c r="I1105">
        <v>19013</v>
      </c>
      <c r="J1105">
        <v>66211.399999999994</v>
      </c>
      <c r="K1105">
        <f t="shared" si="125"/>
        <v>47198.399999999994</v>
      </c>
      <c r="L1105">
        <f t="shared" si="126"/>
        <v>3.4824278125493082</v>
      </c>
      <c r="M1105">
        <f t="shared" si="123"/>
        <v>41131.799999999996</v>
      </c>
      <c r="N1105">
        <f t="shared" si="124"/>
        <v>74841.649999999994</v>
      </c>
      <c r="O1105">
        <f t="shared" si="127"/>
        <v>115973.44999999998</v>
      </c>
      <c r="P1105">
        <f t="shared" si="129"/>
        <v>3226040.9199999967</v>
      </c>
      <c r="Q1105">
        <f t="shared" si="128"/>
        <v>49762.049999999988</v>
      </c>
    </row>
    <row r="1106" spans="1:17" x14ac:dyDescent="0.25">
      <c r="A1106" s="1">
        <v>44820.708333333336</v>
      </c>
      <c r="B1106">
        <v>1219</v>
      </c>
      <c r="C1106">
        <v>444</v>
      </c>
      <c r="D1106">
        <v>1842</v>
      </c>
      <c r="E1106">
        <v>2002</v>
      </c>
      <c r="F1106">
        <v>8169</v>
      </c>
      <c r="G1106">
        <v>10456</v>
      </c>
      <c r="H1106">
        <v>8413</v>
      </c>
      <c r="I1106">
        <v>18869</v>
      </c>
      <c r="J1106">
        <v>66651.47</v>
      </c>
      <c r="K1106">
        <f t="shared" si="125"/>
        <v>47782.47</v>
      </c>
      <c r="L1106">
        <f t="shared" si="126"/>
        <v>3.5323265673856592</v>
      </c>
      <c r="M1106">
        <f t="shared" si="123"/>
        <v>42346.799999999996</v>
      </c>
      <c r="N1106">
        <f t="shared" si="124"/>
        <v>71089.849999999991</v>
      </c>
      <c r="O1106">
        <f t="shared" si="127"/>
        <v>113436.65</v>
      </c>
      <c r="P1106">
        <f t="shared" si="129"/>
        <v>3272826.0999999968</v>
      </c>
      <c r="Q1106">
        <f t="shared" si="128"/>
        <v>46785.179999999993</v>
      </c>
    </row>
    <row r="1107" spans="1:17" x14ac:dyDescent="0.25">
      <c r="A1107" s="1">
        <v>44820.75</v>
      </c>
      <c r="B1107">
        <v>1584</v>
      </c>
      <c r="C1107">
        <v>495</v>
      </c>
      <c r="D1107">
        <v>2453</v>
      </c>
      <c r="E1107">
        <v>2458</v>
      </c>
      <c r="F1107">
        <v>8815</v>
      </c>
      <c r="G1107">
        <v>11763</v>
      </c>
      <c r="H1107">
        <v>7727</v>
      </c>
      <c r="I1107">
        <v>19490</v>
      </c>
      <c r="J1107">
        <v>66506.2</v>
      </c>
      <c r="K1107">
        <f t="shared" si="125"/>
        <v>47016.2</v>
      </c>
      <c r="L1107">
        <f t="shared" si="126"/>
        <v>3.4123242688558233</v>
      </c>
      <c r="M1107">
        <f t="shared" si="123"/>
        <v>47640.15</v>
      </c>
      <c r="N1107">
        <f t="shared" si="124"/>
        <v>65293.149999999994</v>
      </c>
      <c r="O1107">
        <f t="shared" si="127"/>
        <v>112933.29999999999</v>
      </c>
      <c r="P1107">
        <f t="shared" si="129"/>
        <v>3319253.1999999969</v>
      </c>
      <c r="Q1107">
        <f t="shared" si="128"/>
        <v>46427.099999999991</v>
      </c>
    </row>
    <row r="1108" spans="1:17" x14ac:dyDescent="0.25">
      <c r="A1108" s="1">
        <v>44820.791666666664</v>
      </c>
      <c r="B1108">
        <v>1703</v>
      </c>
      <c r="C1108">
        <v>542</v>
      </c>
      <c r="D1108">
        <v>3034</v>
      </c>
      <c r="E1108">
        <v>2696</v>
      </c>
      <c r="F1108">
        <v>9973</v>
      </c>
      <c r="G1108">
        <v>13549</v>
      </c>
      <c r="H1108">
        <v>5019</v>
      </c>
      <c r="I1108">
        <v>18568</v>
      </c>
      <c r="J1108">
        <v>64755.83</v>
      </c>
      <c r="K1108">
        <f t="shared" si="125"/>
        <v>46187.83</v>
      </c>
      <c r="L1108">
        <f t="shared" si="126"/>
        <v>3.4874962300732442</v>
      </c>
      <c r="M1108">
        <f t="shared" si="123"/>
        <v>54873.45</v>
      </c>
      <c r="N1108">
        <f t="shared" si="124"/>
        <v>42410.549999999996</v>
      </c>
      <c r="O1108">
        <f t="shared" si="127"/>
        <v>97284</v>
      </c>
      <c r="P1108">
        <f t="shared" si="129"/>
        <v>3351781.3699999969</v>
      </c>
      <c r="Q1108">
        <f t="shared" si="128"/>
        <v>32528.17</v>
      </c>
    </row>
    <row r="1109" spans="1:17" x14ac:dyDescent="0.25">
      <c r="A1109" s="1">
        <v>44820.833333333336</v>
      </c>
      <c r="B1109">
        <v>1449</v>
      </c>
      <c r="C1109">
        <v>549</v>
      </c>
      <c r="D1109">
        <v>3367</v>
      </c>
      <c r="E1109">
        <v>2666</v>
      </c>
      <c r="F1109">
        <v>10538</v>
      </c>
      <c r="G1109">
        <v>14454</v>
      </c>
      <c r="H1109">
        <v>668</v>
      </c>
      <c r="I1109">
        <v>15122</v>
      </c>
      <c r="J1109">
        <v>62142.79</v>
      </c>
      <c r="K1109">
        <f t="shared" si="125"/>
        <v>47020.79</v>
      </c>
      <c r="L1109">
        <f t="shared" si="126"/>
        <v>4.1094293082925537</v>
      </c>
      <c r="M1109">
        <f t="shared" si="123"/>
        <v>58538.7</v>
      </c>
      <c r="N1109">
        <f t="shared" si="124"/>
        <v>5644.5999999999995</v>
      </c>
      <c r="O1109">
        <f t="shared" si="127"/>
        <v>64183.299999999996</v>
      </c>
      <c r="P1109">
        <f t="shared" si="129"/>
        <v>3353821.8799999966</v>
      </c>
      <c r="Q1109">
        <f t="shared" si="128"/>
        <v>2040.5099999999948</v>
      </c>
    </row>
    <row r="1110" spans="1:17" x14ac:dyDescent="0.25">
      <c r="A1110" s="1">
        <v>44820.875</v>
      </c>
      <c r="B1110">
        <v>1237</v>
      </c>
      <c r="C1110">
        <v>1006</v>
      </c>
      <c r="D1110">
        <v>3399</v>
      </c>
      <c r="E1110">
        <v>3001</v>
      </c>
      <c r="F1110">
        <v>12104</v>
      </c>
      <c r="G1110">
        <v>16509</v>
      </c>
      <c r="H1110">
        <v>0</v>
      </c>
      <c r="I1110">
        <v>16509</v>
      </c>
      <c r="J1110">
        <v>60353.49</v>
      </c>
      <c r="K1110">
        <f t="shared" si="125"/>
        <v>43844.49</v>
      </c>
      <c r="L1110">
        <f t="shared" si="126"/>
        <v>3.6557932037070686</v>
      </c>
      <c r="M1110">
        <f t="shared" si="123"/>
        <v>66861.45</v>
      </c>
      <c r="N1110">
        <f t="shared" si="124"/>
        <v>0</v>
      </c>
      <c r="O1110">
        <f t="shared" si="127"/>
        <v>66861.45</v>
      </c>
      <c r="P1110">
        <f t="shared" si="129"/>
        <v>3360329.8399999966</v>
      </c>
      <c r="Q1110">
        <f t="shared" si="128"/>
        <v>6507.9599999999991</v>
      </c>
    </row>
    <row r="1111" spans="1:17" x14ac:dyDescent="0.25">
      <c r="A1111" s="1">
        <v>44820.916666666664</v>
      </c>
      <c r="B1111">
        <v>983</v>
      </c>
      <c r="C1111">
        <v>1436</v>
      </c>
      <c r="D1111">
        <v>3392</v>
      </c>
      <c r="E1111">
        <v>3123</v>
      </c>
      <c r="F1111">
        <v>13933</v>
      </c>
      <c r="G1111">
        <v>18761</v>
      </c>
      <c r="H1111">
        <v>0</v>
      </c>
      <c r="I1111">
        <v>18761</v>
      </c>
      <c r="J1111">
        <v>58019.040000000001</v>
      </c>
      <c r="K1111">
        <f t="shared" si="125"/>
        <v>39258.04</v>
      </c>
      <c r="L1111">
        <f t="shared" si="126"/>
        <v>3.0925345130856563</v>
      </c>
      <c r="M1111">
        <f t="shared" si="123"/>
        <v>75982.05</v>
      </c>
      <c r="N1111">
        <f t="shared" si="124"/>
        <v>0</v>
      </c>
      <c r="O1111">
        <f t="shared" si="127"/>
        <v>75982.05</v>
      </c>
      <c r="P1111">
        <f t="shared" si="129"/>
        <v>3378292.8499999964</v>
      </c>
      <c r="Q1111">
        <f t="shared" si="128"/>
        <v>17963.010000000002</v>
      </c>
    </row>
    <row r="1112" spans="1:17" x14ac:dyDescent="0.25">
      <c r="A1112" s="1">
        <v>44820.958333333336</v>
      </c>
      <c r="B1112">
        <v>885</v>
      </c>
      <c r="C1112">
        <v>1629</v>
      </c>
      <c r="D1112">
        <v>3287</v>
      </c>
      <c r="E1112">
        <v>3125</v>
      </c>
      <c r="F1112">
        <v>14845</v>
      </c>
      <c r="G1112">
        <v>19762</v>
      </c>
      <c r="H1112">
        <v>0</v>
      </c>
      <c r="I1112">
        <v>19762</v>
      </c>
      <c r="J1112">
        <v>55077.32</v>
      </c>
      <c r="K1112">
        <f t="shared" si="125"/>
        <v>35315.32</v>
      </c>
      <c r="L1112">
        <f t="shared" si="126"/>
        <v>2.7870316769557735</v>
      </c>
      <c r="M1112">
        <f t="shared" si="123"/>
        <v>80036.099999999991</v>
      </c>
      <c r="N1112">
        <f t="shared" si="124"/>
        <v>0</v>
      </c>
      <c r="O1112">
        <f t="shared" si="127"/>
        <v>80036.099999999991</v>
      </c>
      <c r="P1112">
        <f t="shared" si="129"/>
        <v>3403251.6299999962</v>
      </c>
      <c r="Q1112">
        <f t="shared" si="128"/>
        <v>24958.779999999992</v>
      </c>
    </row>
    <row r="1113" spans="1:17" x14ac:dyDescent="0.25">
      <c r="A1113" s="1">
        <v>44821</v>
      </c>
      <c r="B1113">
        <v>835</v>
      </c>
      <c r="C1113">
        <v>1768</v>
      </c>
      <c r="D1113">
        <v>3185</v>
      </c>
      <c r="E1113">
        <v>3110</v>
      </c>
      <c r="F1113">
        <v>15219</v>
      </c>
      <c r="G1113">
        <v>20172</v>
      </c>
      <c r="H1113">
        <v>0</v>
      </c>
      <c r="I1113">
        <v>20172</v>
      </c>
      <c r="J1113">
        <v>52037.21</v>
      </c>
      <c r="K1113">
        <f t="shared" si="125"/>
        <v>31865.21</v>
      </c>
      <c r="L1113">
        <f t="shared" si="126"/>
        <v>2.579675292484632</v>
      </c>
      <c r="M1113">
        <f t="shared" si="123"/>
        <v>81696.599999999991</v>
      </c>
      <c r="N1113">
        <f t="shared" si="124"/>
        <v>0</v>
      </c>
      <c r="O1113">
        <f t="shared" si="127"/>
        <v>81696.599999999991</v>
      </c>
      <c r="P1113">
        <f t="shared" si="129"/>
        <v>3432911.0199999963</v>
      </c>
      <c r="Q1113">
        <f t="shared" si="128"/>
        <v>29659.389999999992</v>
      </c>
    </row>
    <row r="1114" spans="1:17" x14ac:dyDescent="0.25">
      <c r="A1114" s="1">
        <v>44821.041666666664</v>
      </c>
      <c r="B1114">
        <v>824</v>
      </c>
      <c r="C1114">
        <v>1671</v>
      </c>
      <c r="D1114">
        <v>3048</v>
      </c>
      <c r="E1114">
        <v>3142</v>
      </c>
      <c r="F1114">
        <v>15296</v>
      </c>
      <c r="G1114">
        <v>20015</v>
      </c>
      <c r="H1114">
        <v>0</v>
      </c>
      <c r="I1114">
        <v>20015</v>
      </c>
      <c r="J1114">
        <v>49106.23</v>
      </c>
      <c r="K1114">
        <f t="shared" si="125"/>
        <v>29091.230000000003</v>
      </c>
      <c r="L1114">
        <f t="shared" si="126"/>
        <v>2.4534713964526609</v>
      </c>
      <c r="M1114">
        <f t="shared" si="123"/>
        <v>81060.75</v>
      </c>
      <c r="N1114">
        <f t="shared" si="124"/>
        <v>0</v>
      </c>
      <c r="O1114">
        <f t="shared" si="127"/>
        <v>81060.75</v>
      </c>
      <c r="P1114">
        <f t="shared" si="129"/>
        <v>3464865.5399999963</v>
      </c>
      <c r="Q1114">
        <f t="shared" si="128"/>
        <v>31954.519999999997</v>
      </c>
    </row>
    <row r="1115" spans="1:17" x14ac:dyDescent="0.25">
      <c r="A1115" s="1">
        <v>44821.083333333336</v>
      </c>
      <c r="B1115">
        <v>781</v>
      </c>
      <c r="C1115">
        <v>1658</v>
      </c>
      <c r="D1115">
        <v>2804</v>
      </c>
      <c r="E1115">
        <v>3163</v>
      </c>
      <c r="F1115">
        <v>15253</v>
      </c>
      <c r="G1115">
        <v>19715</v>
      </c>
      <c r="H1115">
        <v>0</v>
      </c>
      <c r="I1115">
        <v>19715</v>
      </c>
      <c r="J1115">
        <v>46801.94</v>
      </c>
      <c r="K1115">
        <f t="shared" si="125"/>
        <v>27086.940000000002</v>
      </c>
      <c r="L1115">
        <f t="shared" si="126"/>
        <v>2.3739254374841492</v>
      </c>
      <c r="M1115">
        <f t="shared" si="123"/>
        <v>79845.75</v>
      </c>
      <c r="N1115">
        <f t="shared" si="124"/>
        <v>0</v>
      </c>
      <c r="O1115">
        <f t="shared" si="127"/>
        <v>79845.75</v>
      </c>
      <c r="P1115">
        <f t="shared" si="129"/>
        <v>3497909.3499999964</v>
      </c>
      <c r="Q1115">
        <f t="shared" si="128"/>
        <v>33043.81</v>
      </c>
    </row>
    <row r="1116" spans="1:17" x14ac:dyDescent="0.25">
      <c r="A1116" s="1">
        <v>44821.125</v>
      </c>
      <c r="B1116">
        <v>619</v>
      </c>
      <c r="C1116">
        <v>1600</v>
      </c>
      <c r="D1116">
        <v>2529</v>
      </c>
      <c r="E1116">
        <v>3157</v>
      </c>
      <c r="F1116">
        <v>15398</v>
      </c>
      <c r="G1116">
        <v>19527</v>
      </c>
      <c r="H1116">
        <v>0</v>
      </c>
      <c r="I1116">
        <v>19527</v>
      </c>
      <c r="J1116">
        <v>45111.91</v>
      </c>
      <c r="K1116">
        <f t="shared" si="125"/>
        <v>25584.910000000003</v>
      </c>
      <c r="L1116">
        <f t="shared" si="126"/>
        <v>2.3102324985916938</v>
      </c>
      <c r="M1116">
        <f t="shared" si="123"/>
        <v>79084.349999999991</v>
      </c>
      <c r="N1116">
        <f t="shared" si="124"/>
        <v>0</v>
      </c>
      <c r="O1116">
        <f t="shared" si="127"/>
        <v>79084.349999999991</v>
      </c>
      <c r="P1116">
        <f t="shared" si="129"/>
        <v>3531881.7899999963</v>
      </c>
      <c r="Q1116">
        <f t="shared" si="128"/>
        <v>33972.439999999988</v>
      </c>
    </row>
    <row r="1117" spans="1:17" x14ac:dyDescent="0.25">
      <c r="A1117" s="1">
        <v>44821.166666666664</v>
      </c>
      <c r="B1117">
        <v>430</v>
      </c>
      <c r="C1117">
        <v>1450</v>
      </c>
      <c r="D1117">
        <v>2156</v>
      </c>
      <c r="E1117">
        <v>3169</v>
      </c>
      <c r="F1117">
        <v>15175</v>
      </c>
      <c r="G1117">
        <v>18781</v>
      </c>
      <c r="H1117">
        <v>0</v>
      </c>
      <c r="I1117">
        <v>18781</v>
      </c>
      <c r="J1117">
        <v>43923.23</v>
      </c>
      <c r="K1117">
        <f t="shared" si="125"/>
        <v>25142.230000000003</v>
      </c>
      <c r="L1117">
        <f t="shared" si="126"/>
        <v>2.3387056067302061</v>
      </c>
      <c r="M1117">
        <f t="shared" si="123"/>
        <v>76063.05</v>
      </c>
      <c r="N1117">
        <f t="shared" si="124"/>
        <v>0</v>
      </c>
      <c r="O1117">
        <f t="shared" si="127"/>
        <v>76063.05</v>
      </c>
      <c r="P1117">
        <f t="shared" si="129"/>
        <v>3564021.6099999961</v>
      </c>
      <c r="Q1117">
        <f t="shared" si="128"/>
        <v>32139.82</v>
      </c>
    </row>
    <row r="1118" spans="1:17" x14ac:dyDescent="0.25">
      <c r="A1118" s="1">
        <v>44821.208333333336</v>
      </c>
      <c r="B1118">
        <v>306</v>
      </c>
      <c r="C1118">
        <v>1406</v>
      </c>
      <c r="D1118">
        <v>1881</v>
      </c>
      <c r="E1118">
        <v>3172</v>
      </c>
      <c r="F1118">
        <v>14755</v>
      </c>
      <c r="G1118">
        <v>18042</v>
      </c>
      <c r="H1118">
        <v>0</v>
      </c>
      <c r="I1118">
        <v>18042</v>
      </c>
      <c r="J1118">
        <v>43196.71</v>
      </c>
      <c r="K1118">
        <f t="shared" si="125"/>
        <v>25154.71</v>
      </c>
      <c r="L1118">
        <f t="shared" si="126"/>
        <v>2.3942306839596497</v>
      </c>
      <c r="M1118">
        <f t="shared" si="123"/>
        <v>73070.099999999991</v>
      </c>
      <c r="N1118">
        <f t="shared" si="124"/>
        <v>0</v>
      </c>
      <c r="O1118">
        <f t="shared" si="127"/>
        <v>73070.099999999991</v>
      </c>
      <c r="P1118">
        <f t="shared" si="129"/>
        <v>3593894.9999999963</v>
      </c>
      <c r="Q1118">
        <f t="shared" si="128"/>
        <v>29873.389999999992</v>
      </c>
    </row>
    <row r="1119" spans="1:17" x14ac:dyDescent="0.25">
      <c r="A1119" s="1">
        <v>44821.25</v>
      </c>
      <c r="B1119">
        <v>227</v>
      </c>
      <c r="C1119">
        <v>1318</v>
      </c>
      <c r="D1119">
        <v>1707</v>
      </c>
      <c r="E1119">
        <v>3149</v>
      </c>
      <c r="F1119">
        <v>14119</v>
      </c>
      <c r="G1119">
        <v>17144</v>
      </c>
      <c r="H1119">
        <v>0</v>
      </c>
      <c r="I1119">
        <v>17144</v>
      </c>
      <c r="J1119">
        <v>43329.2</v>
      </c>
      <c r="K1119">
        <f t="shared" si="125"/>
        <v>26185.199999999997</v>
      </c>
      <c r="L1119">
        <f t="shared" si="126"/>
        <v>2.5273681754549693</v>
      </c>
      <c r="M1119">
        <f t="shared" si="123"/>
        <v>69433.2</v>
      </c>
      <c r="N1119">
        <f t="shared" si="124"/>
        <v>0</v>
      </c>
      <c r="O1119">
        <f t="shared" si="127"/>
        <v>69433.2</v>
      </c>
      <c r="P1119">
        <f t="shared" si="129"/>
        <v>3619998.9999999963</v>
      </c>
      <c r="Q1119">
        <f t="shared" si="128"/>
        <v>26104</v>
      </c>
    </row>
    <row r="1120" spans="1:17" x14ac:dyDescent="0.25">
      <c r="A1120" s="1">
        <v>44821.291666666664</v>
      </c>
      <c r="B1120">
        <v>118</v>
      </c>
      <c r="C1120">
        <v>1223</v>
      </c>
      <c r="D1120">
        <v>1528</v>
      </c>
      <c r="E1120">
        <v>3141</v>
      </c>
      <c r="F1120">
        <v>13552</v>
      </c>
      <c r="G1120">
        <v>16302</v>
      </c>
      <c r="H1120">
        <v>0</v>
      </c>
      <c r="I1120">
        <v>16302</v>
      </c>
      <c r="J1120">
        <v>43630.03</v>
      </c>
      <c r="K1120">
        <f t="shared" si="125"/>
        <v>27328.03</v>
      </c>
      <c r="L1120">
        <f t="shared" si="126"/>
        <v>2.6763605692553059</v>
      </c>
      <c r="M1120">
        <f t="shared" si="123"/>
        <v>66023.099999999991</v>
      </c>
      <c r="N1120">
        <f t="shared" si="124"/>
        <v>0</v>
      </c>
      <c r="O1120">
        <f t="shared" si="127"/>
        <v>66023.099999999991</v>
      </c>
      <c r="P1120">
        <f t="shared" si="129"/>
        <v>3642392.0699999961</v>
      </c>
      <c r="Q1120">
        <f t="shared" si="128"/>
        <v>22393.069999999992</v>
      </c>
    </row>
    <row r="1121" spans="1:17" x14ac:dyDescent="0.25">
      <c r="A1121" s="1">
        <v>44821.333333333336</v>
      </c>
      <c r="B1121">
        <v>64</v>
      </c>
      <c r="C1121">
        <v>1134</v>
      </c>
      <c r="D1121">
        <v>1319</v>
      </c>
      <c r="E1121">
        <v>3129</v>
      </c>
      <c r="F1121">
        <v>13032</v>
      </c>
      <c r="G1121">
        <v>15484</v>
      </c>
      <c r="H1121">
        <v>204</v>
      </c>
      <c r="I1121">
        <v>15688</v>
      </c>
      <c r="J1121">
        <v>44190.28</v>
      </c>
      <c r="K1121">
        <f t="shared" si="125"/>
        <v>28502.28</v>
      </c>
      <c r="L1121">
        <f t="shared" si="126"/>
        <v>2.8168204997450279</v>
      </c>
      <c r="M1121">
        <f t="shared" si="123"/>
        <v>62710.2</v>
      </c>
      <c r="N1121">
        <f t="shared" si="124"/>
        <v>1723.8</v>
      </c>
      <c r="O1121">
        <f t="shared" si="127"/>
        <v>64434</v>
      </c>
      <c r="P1121">
        <f t="shared" si="129"/>
        <v>3662635.7899999963</v>
      </c>
      <c r="Q1121">
        <f t="shared" si="128"/>
        <v>20243.72</v>
      </c>
    </row>
    <row r="1122" spans="1:17" x14ac:dyDescent="0.25">
      <c r="A1122" s="1">
        <v>44821.375</v>
      </c>
      <c r="B1122">
        <v>31</v>
      </c>
      <c r="C1122">
        <v>901</v>
      </c>
      <c r="D1122">
        <v>988</v>
      </c>
      <c r="E1122">
        <v>2970</v>
      </c>
      <c r="F1122">
        <v>11903</v>
      </c>
      <c r="G1122">
        <v>13792</v>
      </c>
      <c r="H1122">
        <v>3744</v>
      </c>
      <c r="I1122">
        <v>17536</v>
      </c>
      <c r="J1122">
        <v>46504.03</v>
      </c>
      <c r="K1122">
        <f t="shared" si="125"/>
        <v>28968.03</v>
      </c>
      <c r="L1122">
        <f t="shared" si="126"/>
        <v>2.6519177691605837</v>
      </c>
      <c r="M1122">
        <f t="shared" si="123"/>
        <v>55857.599999999999</v>
      </c>
      <c r="N1122">
        <f t="shared" si="124"/>
        <v>31636.799999999996</v>
      </c>
      <c r="O1122">
        <f t="shared" si="127"/>
        <v>87494.399999999994</v>
      </c>
      <c r="P1122">
        <f t="shared" si="129"/>
        <v>3703626.1599999964</v>
      </c>
      <c r="Q1122">
        <f t="shared" si="128"/>
        <v>40990.369999999995</v>
      </c>
    </row>
    <row r="1123" spans="1:17" x14ac:dyDescent="0.25">
      <c r="A1123" s="1">
        <v>44821.416666666664</v>
      </c>
      <c r="B1123">
        <v>77</v>
      </c>
      <c r="C1123">
        <v>973</v>
      </c>
      <c r="D1123">
        <v>994</v>
      </c>
      <c r="E1123">
        <v>2933</v>
      </c>
      <c r="F1123">
        <v>13065</v>
      </c>
      <c r="G1123">
        <v>15033</v>
      </c>
      <c r="H1123">
        <v>6625</v>
      </c>
      <c r="I1123">
        <v>21658</v>
      </c>
      <c r="J1123">
        <v>50364.68</v>
      </c>
      <c r="K1123">
        <f t="shared" si="125"/>
        <v>28706.68</v>
      </c>
      <c r="L1123">
        <f t="shared" si="126"/>
        <v>2.325453873857235</v>
      </c>
      <c r="M1123">
        <f t="shared" si="123"/>
        <v>60883.649999999994</v>
      </c>
      <c r="N1123">
        <f t="shared" si="124"/>
        <v>55981.249999999993</v>
      </c>
      <c r="O1123">
        <f t="shared" si="127"/>
        <v>116864.9</v>
      </c>
      <c r="P1123">
        <f t="shared" si="129"/>
        <v>3770126.3799999966</v>
      </c>
      <c r="Q1123">
        <f t="shared" si="128"/>
        <v>66500.22</v>
      </c>
    </row>
    <row r="1124" spans="1:17" x14ac:dyDescent="0.25">
      <c r="A1124" s="1">
        <v>44821.458333333336</v>
      </c>
      <c r="B1124">
        <v>379</v>
      </c>
      <c r="C1124">
        <v>930</v>
      </c>
      <c r="D1124">
        <v>1595</v>
      </c>
      <c r="E1124">
        <v>3057</v>
      </c>
      <c r="F1124">
        <v>14783</v>
      </c>
      <c r="G1124">
        <v>17308</v>
      </c>
      <c r="H1124">
        <v>5439</v>
      </c>
      <c r="I1124">
        <v>22747</v>
      </c>
      <c r="J1124">
        <v>54108.26</v>
      </c>
      <c r="K1124">
        <f t="shared" si="125"/>
        <v>31361.260000000002</v>
      </c>
      <c r="L1124">
        <f t="shared" si="126"/>
        <v>2.3786987295027915</v>
      </c>
      <c r="M1124">
        <f t="shared" si="123"/>
        <v>70097.399999999994</v>
      </c>
      <c r="N1124">
        <f t="shared" si="124"/>
        <v>45959.549999999996</v>
      </c>
      <c r="O1124">
        <f t="shared" si="127"/>
        <v>116056.94999999998</v>
      </c>
      <c r="P1124">
        <f t="shared" si="129"/>
        <v>3832075.0699999966</v>
      </c>
      <c r="Q1124">
        <f t="shared" si="128"/>
        <v>61948.689999999981</v>
      </c>
    </row>
    <row r="1125" spans="1:17" x14ac:dyDescent="0.25">
      <c r="A1125" s="1">
        <v>44821.5</v>
      </c>
      <c r="B1125">
        <v>583</v>
      </c>
      <c r="C1125">
        <v>832</v>
      </c>
      <c r="D1125">
        <v>1904</v>
      </c>
      <c r="E1125">
        <v>2900</v>
      </c>
      <c r="F1125">
        <v>14291</v>
      </c>
      <c r="G1125">
        <v>17027</v>
      </c>
      <c r="H1125">
        <v>6123</v>
      </c>
      <c r="I1125">
        <v>23150</v>
      </c>
      <c r="J1125">
        <v>57804.36</v>
      </c>
      <c r="K1125">
        <f t="shared" si="125"/>
        <v>34654.36</v>
      </c>
      <c r="L1125">
        <f t="shared" si="126"/>
        <v>2.4969485961123112</v>
      </c>
      <c r="M1125">
        <f t="shared" si="123"/>
        <v>68959.349999999991</v>
      </c>
      <c r="N1125">
        <f t="shared" si="124"/>
        <v>51739.35</v>
      </c>
      <c r="O1125">
        <f t="shared" si="127"/>
        <v>120698.69999999998</v>
      </c>
      <c r="P1125">
        <f t="shared" si="129"/>
        <v>3894969.4099999964</v>
      </c>
      <c r="Q1125">
        <f t="shared" si="128"/>
        <v>62894.339999999982</v>
      </c>
    </row>
    <row r="1126" spans="1:17" x14ac:dyDescent="0.25">
      <c r="A1126" s="1">
        <v>44821.541666666664</v>
      </c>
      <c r="B1126">
        <v>900</v>
      </c>
      <c r="C1126">
        <v>793</v>
      </c>
      <c r="D1126">
        <v>2156</v>
      </c>
      <c r="E1126">
        <v>2659</v>
      </c>
      <c r="F1126">
        <v>12910</v>
      </c>
      <c r="G1126">
        <v>15858</v>
      </c>
      <c r="H1126">
        <v>7473</v>
      </c>
      <c r="I1126">
        <v>23331</v>
      </c>
      <c r="J1126">
        <v>61307.18</v>
      </c>
      <c r="K1126">
        <f t="shared" si="125"/>
        <v>37976.18</v>
      </c>
      <c r="L1126">
        <f t="shared" si="126"/>
        <v>2.6277133427628478</v>
      </c>
      <c r="M1126">
        <f t="shared" si="123"/>
        <v>64224.899999999994</v>
      </c>
      <c r="N1126">
        <f t="shared" si="124"/>
        <v>63146.849999999991</v>
      </c>
      <c r="O1126">
        <f t="shared" si="127"/>
        <v>127371.74999999999</v>
      </c>
      <c r="P1126">
        <f t="shared" si="129"/>
        <v>3961033.9799999963</v>
      </c>
      <c r="Q1126">
        <f t="shared" si="128"/>
        <v>66064.569999999978</v>
      </c>
    </row>
    <row r="1127" spans="1:17" x14ac:dyDescent="0.25">
      <c r="A1127" s="1">
        <v>44821.583333333336</v>
      </c>
      <c r="B1127">
        <v>1352</v>
      </c>
      <c r="C1127">
        <v>787</v>
      </c>
      <c r="D1127">
        <v>2614</v>
      </c>
      <c r="E1127">
        <v>2488</v>
      </c>
      <c r="F1127">
        <v>11852</v>
      </c>
      <c r="G1127">
        <v>15252</v>
      </c>
      <c r="H1127">
        <v>8335</v>
      </c>
      <c r="I1127">
        <v>23587</v>
      </c>
      <c r="J1127">
        <v>64100.05</v>
      </c>
      <c r="K1127">
        <f t="shared" si="125"/>
        <v>40513.050000000003</v>
      </c>
      <c r="L1127">
        <f t="shared" si="126"/>
        <v>2.7176007970492222</v>
      </c>
      <c r="M1127">
        <f t="shared" si="123"/>
        <v>61770.6</v>
      </c>
      <c r="N1127">
        <f t="shared" si="124"/>
        <v>70430.75</v>
      </c>
      <c r="O1127">
        <f t="shared" si="127"/>
        <v>132201.35</v>
      </c>
      <c r="P1127">
        <f t="shared" si="129"/>
        <v>4029135.2799999961</v>
      </c>
      <c r="Q1127">
        <f t="shared" si="128"/>
        <v>68101.3</v>
      </c>
    </row>
    <row r="1128" spans="1:17" x14ac:dyDescent="0.25">
      <c r="A1128" s="1">
        <v>44821.625</v>
      </c>
      <c r="B1128">
        <v>1225</v>
      </c>
      <c r="C1128">
        <v>858</v>
      </c>
      <c r="D1128">
        <v>2750</v>
      </c>
      <c r="E1128">
        <v>2487</v>
      </c>
      <c r="F1128">
        <v>11478</v>
      </c>
      <c r="G1128">
        <v>15086</v>
      </c>
      <c r="H1128">
        <v>8609</v>
      </c>
      <c r="I1128">
        <v>23695</v>
      </c>
      <c r="J1128">
        <v>66067.16</v>
      </c>
      <c r="K1128">
        <f t="shared" si="125"/>
        <v>42372.160000000003</v>
      </c>
      <c r="L1128">
        <f t="shared" si="126"/>
        <v>2.7882321164802701</v>
      </c>
      <c r="M1128">
        <f t="shared" si="123"/>
        <v>61098.299999999996</v>
      </c>
      <c r="N1128">
        <f t="shared" si="124"/>
        <v>72746.049999999988</v>
      </c>
      <c r="O1128">
        <f t="shared" si="127"/>
        <v>133844.34999999998</v>
      </c>
      <c r="P1128">
        <f t="shared" si="129"/>
        <v>4096912.469999996</v>
      </c>
      <c r="Q1128">
        <f t="shared" si="128"/>
        <v>67777.189999999973</v>
      </c>
    </row>
    <row r="1129" spans="1:17" x14ac:dyDescent="0.25">
      <c r="A1129" s="1">
        <v>44821.666666666664</v>
      </c>
      <c r="B1129">
        <v>1474</v>
      </c>
      <c r="C1129">
        <v>898</v>
      </c>
      <c r="D1129">
        <v>2953</v>
      </c>
      <c r="E1129">
        <v>2515</v>
      </c>
      <c r="F1129">
        <v>11103</v>
      </c>
      <c r="G1129">
        <v>14953</v>
      </c>
      <c r="H1129">
        <v>8706</v>
      </c>
      <c r="I1129">
        <v>23659</v>
      </c>
      <c r="J1129">
        <v>67224.56</v>
      </c>
      <c r="K1129">
        <f t="shared" si="125"/>
        <v>43565.56</v>
      </c>
      <c r="L1129">
        <f t="shared" si="126"/>
        <v>2.8413948180396464</v>
      </c>
      <c r="M1129">
        <f t="shared" si="123"/>
        <v>60559.649999999994</v>
      </c>
      <c r="N1129">
        <f t="shared" si="124"/>
        <v>73565.7</v>
      </c>
      <c r="O1129">
        <f t="shared" si="127"/>
        <v>134125.34999999998</v>
      </c>
      <c r="P1129">
        <f t="shared" si="129"/>
        <v>4163813.2599999961</v>
      </c>
      <c r="Q1129">
        <f t="shared" si="128"/>
        <v>66900.789999999979</v>
      </c>
    </row>
    <row r="1130" spans="1:17" x14ac:dyDescent="0.25">
      <c r="A1130" s="1">
        <v>44821.708333333336</v>
      </c>
      <c r="B1130">
        <v>1352</v>
      </c>
      <c r="C1130">
        <v>849</v>
      </c>
      <c r="D1130">
        <v>3095</v>
      </c>
      <c r="E1130">
        <v>2539</v>
      </c>
      <c r="F1130">
        <v>10872</v>
      </c>
      <c r="G1130">
        <v>14816</v>
      </c>
      <c r="H1130">
        <v>8765</v>
      </c>
      <c r="I1130">
        <v>23581</v>
      </c>
      <c r="J1130">
        <v>67590.27</v>
      </c>
      <c r="K1130">
        <f t="shared" si="125"/>
        <v>44009.270000000004</v>
      </c>
      <c r="L1130">
        <f t="shared" si="126"/>
        <v>2.8663021076290236</v>
      </c>
      <c r="M1130">
        <f t="shared" si="123"/>
        <v>60004.799999999996</v>
      </c>
      <c r="N1130">
        <f t="shared" si="124"/>
        <v>74064.25</v>
      </c>
      <c r="O1130">
        <f t="shared" si="127"/>
        <v>134069.04999999999</v>
      </c>
      <c r="P1130">
        <f t="shared" si="129"/>
        <v>4230292.0399999963</v>
      </c>
      <c r="Q1130">
        <f t="shared" si="128"/>
        <v>66478.779999999984</v>
      </c>
    </row>
    <row r="1131" spans="1:17" x14ac:dyDescent="0.25">
      <c r="A1131" s="1">
        <v>44821.75</v>
      </c>
      <c r="B1131">
        <v>1339</v>
      </c>
      <c r="C1131">
        <v>853</v>
      </c>
      <c r="D1131">
        <v>3196</v>
      </c>
      <c r="E1131">
        <v>2754</v>
      </c>
      <c r="F1131">
        <v>11148</v>
      </c>
      <c r="G1131">
        <v>15197</v>
      </c>
      <c r="H1131">
        <v>8196</v>
      </c>
      <c r="I1131">
        <v>23393</v>
      </c>
      <c r="J1131">
        <v>67120.899999999994</v>
      </c>
      <c r="K1131">
        <f t="shared" si="125"/>
        <v>43727.899999999994</v>
      </c>
      <c r="L1131">
        <f t="shared" si="126"/>
        <v>2.8692728594023853</v>
      </c>
      <c r="M1131">
        <f t="shared" si="123"/>
        <v>61547.85</v>
      </c>
      <c r="N1131">
        <f t="shared" si="124"/>
        <v>69256.2</v>
      </c>
      <c r="O1131">
        <f t="shared" si="127"/>
        <v>130804.04999999999</v>
      </c>
      <c r="P1131">
        <f t="shared" si="129"/>
        <v>4293975.1899999967</v>
      </c>
      <c r="Q1131">
        <f t="shared" si="128"/>
        <v>63683.149999999994</v>
      </c>
    </row>
    <row r="1132" spans="1:17" x14ac:dyDescent="0.25">
      <c r="A1132" s="1">
        <v>44821.791666666664</v>
      </c>
      <c r="B1132">
        <v>1397</v>
      </c>
      <c r="C1132">
        <v>902</v>
      </c>
      <c r="D1132">
        <v>3226</v>
      </c>
      <c r="E1132">
        <v>2973</v>
      </c>
      <c r="F1132">
        <v>11690</v>
      </c>
      <c r="G1132">
        <v>15819</v>
      </c>
      <c r="H1132">
        <v>5083</v>
      </c>
      <c r="I1132">
        <v>20902</v>
      </c>
      <c r="J1132">
        <v>65476.01</v>
      </c>
      <c r="K1132">
        <f t="shared" si="125"/>
        <v>44574.01</v>
      </c>
      <c r="L1132">
        <f t="shared" si="126"/>
        <v>3.1325236819443116</v>
      </c>
      <c r="M1132">
        <f t="shared" si="123"/>
        <v>64066.95</v>
      </c>
      <c r="N1132">
        <f t="shared" si="124"/>
        <v>42951.35</v>
      </c>
      <c r="O1132">
        <f t="shared" si="127"/>
        <v>107018.29999999999</v>
      </c>
      <c r="P1132">
        <f t="shared" si="129"/>
        <v>4335517.4799999967</v>
      </c>
      <c r="Q1132">
        <f t="shared" si="128"/>
        <v>41542.289999999986</v>
      </c>
    </row>
    <row r="1133" spans="1:17" x14ac:dyDescent="0.25">
      <c r="A1133" s="1">
        <v>44821.833333333336</v>
      </c>
      <c r="B1133">
        <v>1268</v>
      </c>
      <c r="C1133">
        <v>878</v>
      </c>
      <c r="D1133">
        <v>3103</v>
      </c>
      <c r="E1133">
        <v>2973</v>
      </c>
      <c r="F1133">
        <v>11341</v>
      </c>
      <c r="G1133">
        <v>15322</v>
      </c>
      <c r="H1133">
        <v>653</v>
      </c>
      <c r="I1133">
        <v>15975</v>
      </c>
      <c r="J1133">
        <v>62635.46</v>
      </c>
      <c r="K1133">
        <f t="shared" si="125"/>
        <v>46660.46</v>
      </c>
      <c r="L1133">
        <f t="shared" si="126"/>
        <v>3.920842566510172</v>
      </c>
      <c r="M1133">
        <f t="shared" si="123"/>
        <v>62054.1</v>
      </c>
      <c r="N1133">
        <f t="shared" si="124"/>
        <v>5517.8499999999995</v>
      </c>
      <c r="O1133">
        <f t="shared" si="127"/>
        <v>67571.95</v>
      </c>
      <c r="P1133">
        <f t="shared" si="129"/>
        <v>4340453.9699999969</v>
      </c>
      <c r="Q1133">
        <f t="shared" si="128"/>
        <v>4936.489999999998</v>
      </c>
    </row>
    <row r="1134" spans="1:17" x14ac:dyDescent="0.25">
      <c r="A1134" s="1">
        <v>44821.875</v>
      </c>
      <c r="B1134">
        <v>1246</v>
      </c>
      <c r="C1134">
        <v>1017</v>
      </c>
      <c r="D1134">
        <v>3110</v>
      </c>
      <c r="E1134">
        <v>3044</v>
      </c>
      <c r="F1134">
        <v>11200</v>
      </c>
      <c r="G1134">
        <v>15327</v>
      </c>
      <c r="H1134">
        <v>0</v>
      </c>
      <c r="I1134">
        <v>15327</v>
      </c>
      <c r="J1134">
        <v>60678.69</v>
      </c>
      <c r="K1134">
        <f t="shared" si="125"/>
        <v>45351.69</v>
      </c>
      <c r="L1134">
        <f t="shared" si="126"/>
        <v>3.9589410843609318</v>
      </c>
      <c r="M1134">
        <f t="shared" si="123"/>
        <v>62074.35</v>
      </c>
      <c r="N1134">
        <f t="shared" si="124"/>
        <v>0</v>
      </c>
      <c r="O1134">
        <f t="shared" si="127"/>
        <v>62074.35</v>
      </c>
      <c r="P1134">
        <f t="shared" si="129"/>
        <v>4341849.6299999971</v>
      </c>
      <c r="Q1134">
        <f t="shared" si="128"/>
        <v>1395.6599999999962</v>
      </c>
    </row>
    <row r="1135" spans="1:17" x14ac:dyDescent="0.25">
      <c r="A1135" s="1">
        <v>44821.916666666664</v>
      </c>
      <c r="B1135">
        <v>1166</v>
      </c>
      <c r="C1135">
        <v>1379</v>
      </c>
      <c r="D1135">
        <v>3278</v>
      </c>
      <c r="E1135">
        <v>3107</v>
      </c>
      <c r="F1135">
        <v>12353</v>
      </c>
      <c r="G1135">
        <v>17010</v>
      </c>
      <c r="H1135">
        <v>0</v>
      </c>
      <c r="I1135">
        <v>17010</v>
      </c>
      <c r="J1135">
        <v>58119.61</v>
      </c>
      <c r="K1135">
        <f t="shared" si="125"/>
        <v>41109.61</v>
      </c>
      <c r="L1135">
        <f t="shared" si="126"/>
        <v>3.416790711346267</v>
      </c>
      <c r="M1135">
        <f t="shared" si="123"/>
        <v>68890.5</v>
      </c>
      <c r="N1135">
        <f t="shared" si="124"/>
        <v>0</v>
      </c>
      <c r="O1135">
        <f t="shared" si="127"/>
        <v>68890.5</v>
      </c>
      <c r="P1135">
        <f t="shared" si="129"/>
        <v>4352620.5199999968</v>
      </c>
      <c r="Q1135">
        <f t="shared" si="128"/>
        <v>10770.89</v>
      </c>
    </row>
    <row r="1136" spans="1:17" x14ac:dyDescent="0.25">
      <c r="A1136" s="1">
        <v>44821.958333333336</v>
      </c>
      <c r="B1136">
        <v>1023</v>
      </c>
      <c r="C1136">
        <v>1565</v>
      </c>
      <c r="D1136">
        <v>3172</v>
      </c>
      <c r="E1136">
        <v>3121</v>
      </c>
      <c r="F1136">
        <v>13027</v>
      </c>
      <c r="G1136">
        <v>17764</v>
      </c>
      <c r="H1136">
        <v>0</v>
      </c>
      <c r="I1136">
        <v>17764</v>
      </c>
      <c r="J1136">
        <v>55152.38</v>
      </c>
      <c r="K1136">
        <f t="shared" si="125"/>
        <v>37388.379999999997</v>
      </c>
      <c r="L1136">
        <f t="shared" si="126"/>
        <v>3.104727538842603</v>
      </c>
      <c r="M1136">
        <f t="shared" si="123"/>
        <v>71944.2</v>
      </c>
      <c r="N1136">
        <f t="shared" si="124"/>
        <v>0</v>
      </c>
      <c r="O1136">
        <f t="shared" si="127"/>
        <v>71944.2</v>
      </c>
      <c r="P1136">
        <f t="shared" si="129"/>
        <v>4369412.3399999971</v>
      </c>
      <c r="Q1136">
        <f t="shared" si="128"/>
        <v>16791.82</v>
      </c>
    </row>
  </sheetData>
  <hyperlinks>
    <hyperlink ref="T29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138"/>
  <sheetViews>
    <sheetView tabSelected="1" topLeftCell="P1" workbookViewId="0">
      <selection activeCell="V9" sqref="V9"/>
    </sheetView>
  </sheetViews>
  <sheetFormatPr defaultRowHeight="15" x14ac:dyDescent="0.25"/>
  <cols>
    <col min="1" max="1" width="14.85546875" style="1" bestFit="1" customWidth="1"/>
    <col min="2" max="2" width="9.140625" style="16"/>
    <col min="3" max="3" width="9.140625" style="15"/>
    <col min="4" max="4" width="9.140625" style="14"/>
    <col min="5" max="5" width="9.140625" style="13"/>
    <col min="6" max="6" width="9.140625" style="12"/>
    <col min="7" max="7" width="9.140625" style="10"/>
    <col min="8" max="8" width="9.140625" style="11"/>
    <col min="11" max="11" width="10.42578125" bestFit="1" customWidth="1"/>
    <col min="12" max="12" width="18.85546875" bestFit="1" customWidth="1"/>
    <col min="15" max="15" width="14.85546875" bestFit="1" customWidth="1"/>
    <col min="16" max="16" width="14.140625" style="1" bestFit="1" customWidth="1"/>
    <col min="17" max="17" width="11.5703125" bestFit="1" customWidth="1"/>
    <col min="18" max="18" width="13.28515625" bestFit="1" customWidth="1"/>
    <col min="19" max="20" width="13.28515625" customWidth="1"/>
    <col min="21" max="21" width="9.28515625" customWidth="1"/>
    <col min="22" max="22" width="18.42578125" bestFit="1" customWidth="1"/>
    <col min="23" max="23" width="14.28515625" bestFit="1" customWidth="1"/>
    <col min="24" max="24" width="18" bestFit="1" customWidth="1"/>
    <col min="25" max="25" width="19" bestFit="1" customWidth="1"/>
    <col min="26" max="26" width="14.28515625" bestFit="1" customWidth="1"/>
    <col min="27" max="27" width="16.28515625" bestFit="1" customWidth="1"/>
    <col min="28" max="28" width="17.42578125" bestFit="1" customWidth="1"/>
    <col min="35" max="35" width="10.5703125" bestFit="1" customWidth="1"/>
  </cols>
  <sheetData>
    <row r="1" spans="1:35" x14ac:dyDescent="0.25">
      <c r="B1" s="16" t="s">
        <v>0</v>
      </c>
      <c r="C1" s="15" t="s">
        <v>1</v>
      </c>
      <c r="D1" s="14" t="s">
        <v>2</v>
      </c>
      <c r="E1" s="13" t="s">
        <v>3</v>
      </c>
      <c r="F1" s="12" t="s">
        <v>4</v>
      </c>
      <c r="G1" s="10" t="s">
        <v>5</v>
      </c>
      <c r="H1" s="11" t="s">
        <v>6</v>
      </c>
      <c r="I1" t="s">
        <v>7</v>
      </c>
      <c r="J1" t="s">
        <v>8</v>
      </c>
      <c r="K1" t="s">
        <v>9</v>
      </c>
      <c r="L1" t="s">
        <v>10</v>
      </c>
      <c r="M1" t="str">
        <f>W3&amp;"x Wind"</f>
        <v>8x Wind</v>
      </c>
      <c r="N1" t="str">
        <f>W4&amp;"x Solar"</f>
        <v>8x Solar</v>
      </c>
      <c r="O1" t="str">
        <f>W3&amp;" x Wind &amp; "&amp;W4&amp;"x Solar Capacity"</f>
        <v>8 x Wind &amp; 8x Solar Capacity</v>
      </c>
      <c r="P1" s="1" t="s">
        <v>15</v>
      </c>
      <c r="Q1" t="s">
        <v>38</v>
      </c>
      <c r="R1" t="s">
        <v>39</v>
      </c>
      <c r="S1" t="s">
        <v>42</v>
      </c>
      <c r="T1" t="s">
        <v>43</v>
      </c>
      <c r="U1" t="str">
        <f>"Battery Storage "&amp;W3&amp;" x Wind "&amp;W4&amp;"x Solar Capacity"</f>
        <v>Battery Storage 8 x Wind 8x Solar Capacity</v>
      </c>
      <c r="AI1" t="s">
        <v>48</v>
      </c>
    </row>
    <row r="2" spans="1:35" x14ac:dyDescent="0.25">
      <c r="A2" s="1">
        <v>44774.708333333336</v>
      </c>
      <c r="B2" s="16">
        <v>3509</v>
      </c>
      <c r="C2" s="15">
        <v>360</v>
      </c>
      <c r="D2" s="14">
        <v>5587</v>
      </c>
      <c r="E2" s="13">
        <v>2181</v>
      </c>
      <c r="F2" s="12">
        <v>5154</v>
      </c>
      <c r="G2" s="10">
        <v>11100</v>
      </c>
      <c r="H2" s="11">
        <v>8534</v>
      </c>
      <c r="I2">
        <v>19634</v>
      </c>
      <c r="J2">
        <v>76087.48</v>
      </c>
      <c r="K2">
        <f>J2-I2</f>
        <v>56453.479999999996</v>
      </c>
      <c r="L2">
        <f>J2/I2</f>
        <v>3.8752918406845267</v>
      </c>
      <c r="M2">
        <f t="shared" ref="M2:M65" si="0">$W$3*G2</f>
        <v>88800</v>
      </c>
      <c r="N2">
        <f t="shared" ref="N2:N65" si="1">$W$4*H2</f>
        <v>68272</v>
      </c>
      <c r="O2">
        <f>SUM(M2:N2)</f>
        <v>157072</v>
      </c>
      <c r="P2" s="1">
        <f>IF((O2-J2+0)&gt;$V$9, $V$9, O2-J2+0)*$V$10</f>
        <v>80984.52</v>
      </c>
      <c r="Q2" s="9">
        <f>P2</f>
        <v>80984.52</v>
      </c>
      <c r="R2" s="9">
        <f>M2+N2+P2</f>
        <v>238056.52000000002</v>
      </c>
      <c r="S2" s="9">
        <f t="shared" ref="S2:S65" si="2">$X$11+I2</f>
        <v>111800.66666666667</v>
      </c>
      <c r="T2" s="9">
        <v>0</v>
      </c>
      <c r="X2" t="s">
        <v>24</v>
      </c>
      <c r="Z2" t="s">
        <v>25</v>
      </c>
      <c r="AI2" s="9">
        <f>X11</f>
        <v>92166.666666666672</v>
      </c>
    </row>
    <row r="3" spans="1:35" x14ac:dyDescent="0.25">
      <c r="A3" s="1">
        <v>44774.75</v>
      </c>
      <c r="B3" s="16">
        <v>3577</v>
      </c>
      <c r="C3" s="15">
        <v>368</v>
      </c>
      <c r="D3" s="14">
        <v>5561</v>
      </c>
      <c r="E3" s="13">
        <v>2739</v>
      </c>
      <c r="F3" s="12">
        <v>6153</v>
      </c>
      <c r="G3" s="10">
        <v>12082</v>
      </c>
      <c r="H3" s="11">
        <v>8102</v>
      </c>
      <c r="I3">
        <v>20184</v>
      </c>
      <c r="J3">
        <v>75816.22</v>
      </c>
      <c r="K3">
        <f t="shared" ref="K3:K66" si="3">J3-I3</f>
        <v>55632.22</v>
      </c>
      <c r="L3">
        <f t="shared" ref="L3:L66" si="4">J3/I3</f>
        <v>3.7562534680935395</v>
      </c>
      <c r="M3">
        <f t="shared" si="0"/>
        <v>96656</v>
      </c>
      <c r="N3">
        <f t="shared" si="1"/>
        <v>64816</v>
      </c>
      <c r="O3">
        <f t="shared" ref="O3:O66" si="5">SUM(M3:N3)</f>
        <v>161472</v>
      </c>
      <c r="P3" s="1">
        <f>IF($V$9=0,0,IF((O3-J3+P2)&gt;$V$9, $V$9, O3-J3+P2))*$V$10</f>
        <v>166640.29999999999</v>
      </c>
      <c r="Q3" s="9">
        <f>IF($V$9=0,0,P3-P2)</f>
        <v>85655.779999999984</v>
      </c>
      <c r="R3" s="9">
        <f t="shared" ref="R3:R66" si="6">M3+N3+P3</f>
        <v>328112.3</v>
      </c>
      <c r="S3" s="9">
        <f t="shared" si="2"/>
        <v>112350.66666666667</v>
      </c>
      <c r="T3" s="9">
        <f t="shared" ref="T3:T66" si="7">IF(O3-J3+P2&gt;$V$9,O3-J3+P2-$V$9,0)</f>
        <v>0</v>
      </c>
      <c r="V3" t="s">
        <v>13</v>
      </c>
      <c r="W3" s="18">
        <v>8</v>
      </c>
      <c r="X3" s="2">
        <v>35000</v>
      </c>
      <c r="Y3" s="6">
        <f>X3*W3</f>
        <v>280000</v>
      </c>
      <c r="Z3" s="7">
        <f>Y3*37</f>
        <v>10360000</v>
      </c>
      <c r="AI3" s="9">
        <f>AI2</f>
        <v>92166.666666666672</v>
      </c>
    </row>
    <row r="4" spans="1:35" x14ac:dyDescent="0.25">
      <c r="A4" s="1">
        <v>44774.791666666664</v>
      </c>
      <c r="B4" s="16">
        <v>3655</v>
      </c>
      <c r="C4" s="15">
        <v>438</v>
      </c>
      <c r="D4" s="14">
        <v>5683</v>
      </c>
      <c r="E4" s="13">
        <v>3024</v>
      </c>
      <c r="F4" s="12">
        <v>7385</v>
      </c>
      <c r="G4" s="10">
        <v>13505</v>
      </c>
      <c r="H4" s="11">
        <v>6865</v>
      </c>
      <c r="I4">
        <v>20370</v>
      </c>
      <c r="J4">
        <v>75020.81</v>
      </c>
      <c r="K4">
        <f t="shared" si="3"/>
        <v>54650.81</v>
      </c>
      <c r="L4">
        <f t="shared" si="4"/>
        <v>3.6829067255768284</v>
      </c>
      <c r="M4">
        <f t="shared" si="0"/>
        <v>108040</v>
      </c>
      <c r="N4">
        <f t="shared" si="1"/>
        <v>54920</v>
      </c>
      <c r="O4">
        <f t="shared" si="5"/>
        <v>162960</v>
      </c>
      <c r="P4" s="1">
        <f t="shared" ref="P4:P67" si="8">IF($V$9=0,0,IF((O4-J4+P3)&gt;$V$9, $V$9, O4-J4+P3))*$V$10</f>
        <v>254579.49</v>
      </c>
      <c r="Q4" s="9">
        <f t="shared" ref="Q4:Q67" si="9">IF($V$9=0,0,P4-P3)</f>
        <v>87939.19</v>
      </c>
      <c r="R4" s="9">
        <f t="shared" si="6"/>
        <v>417539.49</v>
      </c>
      <c r="S4" s="9">
        <f t="shared" si="2"/>
        <v>112536.66666666667</v>
      </c>
      <c r="T4" s="9">
        <f t="shared" si="7"/>
        <v>0</v>
      </c>
      <c r="V4" t="s">
        <v>14</v>
      </c>
      <c r="W4" s="18">
        <v>8</v>
      </c>
      <c r="X4" s="2">
        <v>10500</v>
      </c>
      <c r="Y4" s="6">
        <f>X4*W4</f>
        <v>84000</v>
      </c>
      <c r="Z4" s="6">
        <f>Y4*14</f>
        <v>1176000</v>
      </c>
      <c r="AI4" s="9">
        <f t="shared" ref="AI4:AI67" si="10">AI3</f>
        <v>92166.666666666672</v>
      </c>
    </row>
    <row r="5" spans="1:35" x14ac:dyDescent="0.25">
      <c r="A5" s="1">
        <v>44774.833333333336</v>
      </c>
      <c r="B5" s="16">
        <v>3509</v>
      </c>
      <c r="C5" s="15">
        <v>625</v>
      </c>
      <c r="D5" s="14">
        <v>5820</v>
      </c>
      <c r="E5" s="13">
        <v>2755</v>
      </c>
      <c r="F5" s="12">
        <v>8534</v>
      </c>
      <c r="G5" s="10">
        <v>14979</v>
      </c>
      <c r="H5" s="11">
        <v>3323</v>
      </c>
      <c r="I5">
        <v>18302</v>
      </c>
      <c r="J5">
        <v>72808.149999999994</v>
      </c>
      <c r="K5">
        <f t="shared" si="3"/>
        <v>54506.149999999994</v>
      </c>
      <c r="L5">
        <f t="shared" si="4"/>
        <v>3.9781526609113755</v>
      </c>
      <c r="M5">
        <f t="shared" si="0"/>
        <v>119832</v>
      </c>
      <c r="N5">
        <f t="shared" si="1"/>
        <v>26584</v>
      </c>
      <c r="O5">
        <f t="shared" si="5"/>
        <v>146416</v>
      </c>
      <c r="P5" s="1">
        <f t="shared" si="8"/>
        <v>328187.33999999997</v>
      </c>
      <c r="Q5" s="9">
        <f t="shared" si="9"/>
        <v>73607.849999999977</v>
      </c>
      <c r="R5" s="9">
        <f t="shared" si="6"/>
        <v>474603.33999999997</v>
      </c>
      <c r="S5" s="9">
        <f t="shared" si="2"/>
        <v>110468.66666666667</v>
      </c>
      <c r="T5" s="9">
        <f t="shared" si="7"/>
        <v>0</v>
      </c>
      <c r="U5">
        <v>35000</v>
      </c>
      <c r="V5" s="2" t="s">
        <v>51</v>
      </c>
      <c r="W5" s="19">
        <v>1350000</v>
      </c>
      <c r="X5" s="3">
        <f>W5*U5</f>
        <v>47250000000</v>
      </c>
      <c r="Y5" s="4">
        <f>W3*X5</f>
        <v>378000000000</v>
      </c>
      <c r="AI5" s="9">
        <f t="shared" si="10"/>
        <v>92166.666666666672</v>
      </c>
    </row>
    <row r="6" spans="1:35" x14ac:dyDescent="0.25">
      <c r="A6" s="1">
        <v>44774.875</v>
      </c>
      <c r="B6" s="16">
        <v>3024</v>
      </c>
      <c r="C6" s="15">
        <v>809</v>
      </c>
      <c r="D6" s="14">
        <v>5368</v>
      </c>
      <c r="E6" s="13">
        <v>2294</v>
      </c>
      <c r="F6" s="12">
        <v>9372</v>
      </c>
      <c r="G6" s="10">
        <v>15549</v>
      </c>
      <c r="H6" s="11">
        <v>323</v>
      </c>
      <c r="I6">
        <v>15872</v>
      </c>
      <c r="J6">
        <v>70257.27</v>
      </c>
      <c r="K6">
        <f t="shared" si="3"/>
        <v>54385.270000000004</v>
      </c>
      <c r="L6">
        <f t="shared" si="4"/>
        <v>4.4264913054435491</v>
      </c>
      <c r="M6">
        <f t="shared" si="0"/>
        <v>124392</v>
      </c>
      <c r="N6">
        <f t="shared" si="1"/>
        <v>2584</v>
      </c>
      <c r="O6">
        <f t="shared" si="5"/>
        <v>126976</v>
      </c>
      <c r="P6" s="1">
        <f t="shared" si="8"/>
        <v>384906.06999999995</v>
      </c>
      <c r="Q6" s="9">
        <f t="shared" si="9"/>
        <v>56718.729999999981</v>
      </c>
      <c r="R6" s="9">
        <f t="shared" si="6"/>
        <v>511882.06999999995</v>
      </c>
      <c r="S6" s="9">
        <f t="shared" si="2"/>
        <v>108038.66666666667</v>
      </c>
      <c r="T6" s="9">
        <f t="shared" si="7"/>
        <v>0</v>
      </c>
      <c r="U6">
        <v>10500</v>
      </c>
      <c r="V6" s="2" t="s">
        <v>52</v>
      </c>
      <c r="W6" s="19">
        <v>1250000</v>
      </c>
      <c r="X6" s="3">
        <f>W6*U6</f>
        <v>13125000000</v>
      </c>
      <c r="Y6" s="4">
        <f>X6*W4</f>
        <v>105000000000</v>
      </c>
      <c r="AI6" s="9">
        <f t="shared" si="10"/>
        <v>92166.666666666672</v>
      </c>
    </row>
    <row r="7" spans="1:35" x14ac:dyDescent="0.25">
      <c r="A7" s="1">
        <v>44774.916666666664</v>
      </c>
      <c r="B7" s="16">
        <v>2609</v>
      </c>
      <c r="C7" s="15">
        <v>1079</v>
      </c>
      <c r="D7" s="14">
        <v>5117</v>
      </c>
      <c r="E7" s="13">
        <v>2491</v>
      </c>
      <c r="F7" s="12">
        <v>10919</v>
      </c>
      <c r="G7" s="10">
        <v>17115</v>
      </c>
      <c r="H7" s="11">
        <v>0</v>
      </c>
      <c r="I7">
        <v>17115</v>
      </c>
      <c r="J7">
        <v>67836.87</v>
      </c>
      <c r="K7">
        <f t="shared" si="3"/>
        <v>50721.869999999995</v>
      </c>
      <c r="L7">
        <f t="shared" si="4"/>
        <v>3.9635915863277824</v>
      </c>
      <c r="M7">
        <f t="shared" si="0"/>
        <v>136920</v>
      </c>
      <c r="N7">
        <f t="shared" si="1"/>
        <v>0</v>
      </c>
      <c r="O7">
        <f t="shared" si="5"/>
        <v>136920</v>
      </c>
      <c r="P7" s="1">
        <f t="shared" si="8"/>
        <v>453989.19999999995</v>
      </c>
      <c r="Q7" s="9">
        <f t="shared" si="9"/>
        <v>69083.13</v>
      </c>
      <c r="R7" s="9">
        <f t="shared" si="6"/>
        <v>590909.19999999995</v>
      </c>
      <c r="S7" s="9">
        <f t="shared" si="2"/>
        <v>109281.66666666667</v>
      </c>
      <c r="T7" s="9">
        <f t="shared" si="7"/>
        <v>0</v>
      </c>
      <c r="V7" t="s">
        <v>53</v>
      </c>
      <c r="W7" s="19">
        <v>385000</v>
      </c>
      <c r="Y7" s="4">
        <f>W7*V9</f>
        <v>346500000000</v>
      </c>
      <c r="AI7" s="9">
        <f t="shared" si="10"/>
        <v>92166.666666666672</v>
      </c>
    </row>
    <row r="8" spans="1:35" x14ac:dyDescent="0.25">
      <c r="A8" s="1">
        <v>44774.958333333336</v>
      </c>
      <c r="B8" s="16">
        <v>2081</v>
      </c>
      <c r="C8" s="15">
        <v>1446</v>
      </c>
      <c r="D8" s="14">
        <v>4732</v>
      </c>
      <c r="E8" s="13">
        <v>2569</v>
      </c>
      <c r="F8" s="12">
        <v>12402</v>
      </c>
      <c r="G8" s="10">
        <v>18580</v>
      </c>
      <c r="H8" s="11">
        <v>0</v>
      </c>
      <c r="I8">
        <v>18580</v>
      </c>
      <c r="J8">
        <v>63877.67</v>
      </c>
      <c r="K8">
        <f t="shared" si="3"/>
        <v>45297.67</v>
      </c>
      <c r="L8">
        <f t="shared" si="4"/>
        <v>3.4379800861141012</v>
      </c>
      <c r="M8">
        <f t="shared" si="0"/>
        <v>148640</v>
      </c>
      <c r="N8">
        <f t="shared" si="1"/>
        <v>0</v>
      </c>
      <c r="O8">
        <f t="shared" si="5"/>
        <v>148640</v>
      </c>
      <c r="P8" s="1">
        <f t="shared" si="8"/>
        <v>538751.52999999991</v>
      </c>
      <c r="Q8" s="9">
        <f t="shared" si="9"/>
        <v>84762.329999999958</v>
      </c>
      <c r="R8" s="9">
        <f t="shared" si="6"/>
        <v>687391.52999999991</v>
      </c>
      <c r="S8" s="9">
        <f t="shared" si="2"/>
        <v>110746.66666666667</v>
      </c>
      <c r="T8" s="9">
        <f t="shared" si="7"/>
        <v>0</v>
      </c>
      <c r="W8" t="s">
        <v>7</v>
      </c>
      <c r="X8" s="4">
        <f>SUM(X5:X6)</f>
        <v>60375000000</v>
      </c>
      <c r="Y8" s="4">
        <f>SUM(Y5:Y7)</f>
        <v>829500000000</v>
      </c>
      <c r="AI8" s="9">
        <f t="shared" si="10"/>
        <v>92166.666666666672</v>
      </c>
    </row>
    <row r="9" spans="1:35" x14ac:dyDescent="0.25">
      <c r="A9" s="1">
        <v>44775</v>
      </c>
      <c r="B9" s="16">
        <v>1975</v>
      </c>
      <c r="C9" s="15">
        <v>1555</v>
      </c>
      <c r="D9" s="14">
        <v>4643</v>
      </c>
      <c r="E9" s="13">
        <v>2429</v>
      </c>
      <c r="F9" s="12">
        <v>12753</v>
      </c>
      <c r="G9" s="10">
        <v>18952</v>
      </c>
      <c r="H9" s="11">
        <v>0</v>
      </c>
      <c r="I9">
        <v>18952</v>
      </c>
      <c r="J9">
        <v>59617.57</v>
      </c>
      <c r="K9">
        <f t="shared" si="3"/>
        <v>40665.57</v>
      </c>
      <c r="L9">
        <f t="shared" si="4"/>
        <v>3.1457139088222879</v>
      </c>
      <c r="M9">
        <f t="shared" si="0"/>
        <v>151616</v>
      </c>
      <c r="N9">
        <f t="shared" si="1"/>
        <v>0</v>
      </c>
      <c r="O9">
        <f t="shared" si="5"/>
        <v>151616</v>
      </c>
      <c r="P9" s="1">
        <f t="shared" si="8"/>
        <v>630749.96</v>
      </c>
      <c r="Q9" s="9">
        <f t="shared" si="9"/>
        <v>91998.430000000051</v>
      </c>
      <c r="R9" s="9">
        <f t="shared" si="6"/>
        <v>782365.96</v>
      </c>
      <c r="S9" s="9">
        <f t="shared" si="2"/>
        <v>111118.66666666667</v>
      </c>
      <c r="T9" s="9">
        <f t="shared" si="7"/>
        <v>0</v>
      </c>
      <c r="V9" s="17">
        <v>900000</v>
      </c>
      <c r="W9" t="s">
        <v>21</v>
      </c>
      <c r="Z9" t="s">
        <v>40</v>
      </c>
      <c r="AA9" s="6">
        <f>Y3+Y4</f>
        <v>364000</v>
      </c>
      <c r="AI9" s="9">
        <f t="shared" si="10"/>
        <v>92166.666666666672</v>
      </c>
    </row>
    <row r="10" spans="1:35" x14ac:dyDescent="0.25">
      <c r="A10" s="1">
        <v>44775.041666666664</v>
      </c>
      <c r="B10" s="16">
        <v>2279</v>
      </c>
      <c r="C10" s="15">
        <v>1514</v>
      </c>
      <c r="D10" s="14">
        <v>4998</v>
      </c>
      <c r="E10" s="13">
        <v>2508</v>
      </c>
      <c r="F10" s="12">
        <v>13118</v>
      </c>
      <c r="G10" s="10">
        <v>19630</v>
      </c>
      <c r="H10" s="11">
        <v>0</v>
      </c>
      <c r="I10">
        <v>19630</v>
      </c>
      <c r="J10">
        <v>55908.61</v>
      </c>
      <c r="K10">
        <f t="shared" si="3"/>
        <v>36278.61</v>
      </c>
      <c r="L10">
        <f t="shared" si="4"/>
        <v>2.8481207335710645</v>
      </c>
      <c r="M10">
        <f t="shared" si="0"/>
        <v>157040</v>
      </c>
      <c r="N10">
        <f t="shared" si="1"/>
        <v>0</v>
      </c>
      <c r="O10">
        <f t="shared" si="5"/>
        <v>157040</v>
      </c>
      <c r="P10" s="1">
        <f t="shared" si="8"/>
        <v>731881.35</v>
      </c>
      <c r="Q10" s="9">
        <f t="shared" si="9"/>
        <v>101131.39000000001</v>
      </c>
      <c r="R10" s="9">
        <f t="shared" si="6"/>
        <v>888921.35</v>
      </c>
      <c r="S10" s="9">
        <f t="shared" si="2"/>
        <v>111796.66666666667</v>
      </c>
      <c r="T10" s="9">
        <f t="shared" si="7"/>
        <v>0</v>
      </c>
      <c r="V10" s="20">
        <v>1</v>
      </c>
      <c r="Z10" t="s">
        <v>41</v>
      </c>
      <c r="AA10" s="6">
        <f>V9/1600</f>
        <v>562.5</v>
      </c>
      <c r="AI10" s="9">
        <f t="shared" si="10"/>
        <v>92166.666666666672</v>
      </c>
    </row>
    <row r="11" spans="1:35" x14ac:dyDescent="0.25">
      <c r="A11" s="1">
        <v>44775.083333333336</v>
      </c>
      <c r="B11" s="16">
        <v>2255</v>
      </c>
      <c r="C11" s="15">
        <v>1564</v>
      </c>
      <c r="D11" s="14">
        <v>4960</v>
      </c>
      <c r="E11" s="13">
        <v>2482</v>
      </c>
      <c r="F11" s="12">
        <v>13391</v>
      </c>
      <c r="G11" s="10">
        <v>19915</v>
      </c>
      <c r="H11" s="11">
        <v>0</v>
      </c>
      <c r="I11">
        <v>19915</v>
      </c>
      <c r="J11">
        <v>53207.51</v>
      </c>
      <c r="K11">
        <f t="shared" si="3"/>
        <v>33292.51</v>
      </c>
      <c r="L11">
        <f t="shared" si="4"/>
        <v>2.6717303540045192</v>
      </c>
      <c r="M11">
        <f t="shared" si="0"/>
        <v>159320</v>
      </c>
      <c r="N11">
        <f t="shared" si="1"/>
        <v>0</v>
      </c>
      <c r="O11">
        <f t="shared" si="5"/>
        <v>159320</v>
      </c>
      <c r="P11" s="1">
        <f t="shared" si="8"/>
        <v>837993.84</v>
      </c>
      <c r="Q11" s="9">
        <f t="shared" si="9"/>
        <v>106112.48999999999</v>
      </c>
      <c r="R11" s="9">
        <f t="shared" si="6"/>
        <v>997313.84</v>
      </c>
      <c r="S11" s="9">
        <f t="shared" si="2"/>
        <v>112081.66666666667</v>
      </c>
      <c r="T11" s="9">
        <f t="shared" si="7"/>
        <v>0</v>
      </c>
      <c r="V11" t="s">
        <v>54</v>
      </c>
      <c r="W11" s="19">
        <v>9000000</v>
      </c>
      <c r="X11" s="1">
        <f>Y8/W11</f>
        <v>92166.666666666672</v>
      </c>
      <c r="Z11" s="6"/>
      <c r="AI11" s="9">
        <f t="shared" si="10"/>
        <v>92166.666666666672</v>
      </c>
    </row>
    <row r="12" spans="1:35" x14ac:dyDescent="0.25">
      <c r="A12" s="1">
        <v>44775.125</v>
      </c>
      <c r="B12" s="16">
        <v>2198</v>
      </c>
      <c r="C12" s="15">
        <v>1484</v>
      </c>
      <c r="D12" s="14">
        <v>4821</v>
      </c>
      <c r="E12" s="13">
        <v>2554</v>
      </c>
      <c r="F12" s="12">
        <v>13730</v>
      </c>
      <c r="G12" s="10">
        <v>20035</v>
      </c>
      <c r="H12" s="11">
        <v>0</v>
      </c>
      <c r="I12">
        <v>20035</v>
      </c>
      <c r="J12">
        <v>51404.81</v>
      </c>
      <c r="K12">
        <f t="shared" si="3"/>
        <v>31369.809999999998</v>
      </c>
      <c r="L12">
        <f t="shared" si="4"/>
        <v>2.5657504367357125</v>
      </c>
      <c r="M12">
        <f t="shared" si="0"/>
        <v>160280</v>
      </c>
      <c r="N12">
        <f t="shared" si="1"/>
        <v>0</v>
      </c>
      <c r="O12">
        <f t="shared" si="5"/>
        <v>160280</v>
      </c>
      <c r="P12" s="1">
        <f t="shared" si="8"/>
        <v>900000</v>
      </c>
      <c r="Q12" s="9">
        <f t="shared" si="9"/>
        <v>62006.160000000033</v>
      </c>
      <c r="R12" s="9">
        <f t="shared" si="6"/>
        <v>1060280</v>
      </c>
      <c r="S12" s="9">
        <f t="shared" si="2"/>
        <v>112201.66666666667</v>
      </c>
      <c r="T12" s="9">
        <f t="shared" si="7"/>
        <v>46869.030000000028</v>
      </c>
      <c r="W12" t="s">
        <v>20</v>
      </c>
      <c r="AI12" s="9">
        <f t="shared" si="10"/>
        <v>92166.666666666672</v>
      </c>
    </row>
    <row r="13" spans="1:35" x14ac:dyDescent="0.25">
      <c r="A13" s="1">
        <v>44775.166666666664</v>
      </c>
      <c r="B13" s="16">
        <v>2117</v>
      </c>
      <c r="C13" s="15">
        <v>1514</v>
      </c>
      <c r="D13" s="14">
        <v>4660</v>
      </c>
      <c r="E13" s="13">
        <v>2680</v>
      </c>
      <c r="F13" s="12">
        <v>13833</v>
      </c>
      <c r="G13" s="10">
        <v>20006</v>
      </c>
      <c r="H13" s="11">
        <v>0</v>
      </c>
      <c r="I13">
        <v>20006</v>
      </c>
      <c r="J13">
        <v>50326.53</v>
      </c>
      <c r="K13">
        <f t="shared" si="3"/>
        <v>30320.53</v>
      </c>
      <c r="L13">
        <f t="shared" si="4"/>
        <v>2.5155718284514643</v>
      </c>
      <c r="M13">
        <f t="shared" si="0"/>
        <v>160048</v>
      </c>
      <c r="N13">
        <f t="shared" si="1"/>
        <v>0</v>
      </c>
      <c r="O13">
        <f t="shared" si="5"/>
        <v>160048</v>
      </c>
      <c r="P13" s="1">
        <f t="shared" si="8"/>
        <v>900000</v>
      </c>
      <c r="Q13" s="9">
        <f t="shared" si="9"/>
        <v>0</v>
      </c>
      <c r="R13" s="9">
        <f t="shared" si="6"/>
        <v>1060048</v>
      </c>
      <c r="S13" s="9">
        <f t="shared" si="2"/>
        <v>112172.66666666667</v>
      </c>
      <c r="T13" s="9">
        <f t="shared" si="7"/>
        <v>109721.46999999997</v>
      </c>
      <c r="AI13" s="9">
        <f t="shared" si="10"/>
        <v>92166.666666666672</v>
      </c>
    </row>
    <row r="14" spans="1:35" x14ac:dyDescent="0.25">
      <c r="A14" s="1">
        <v>44775.208333333336</v>
      </c>
      <c r="B14" s="16">
        <v>1875</v>
      </c>
      <c r="C14" s="15">
        <v>1568</v>
      </c>
      <c r="D14" s="14">
        <v>4149</v>
      </c>
      <c r="E14" s="13">
        <v>2819</v>
      </c>
      <c r="F14" s="12">
        <v>13865</v>
      </c>
      <c r="G14" s="10">
        <v>19582</v>
      </c>
      <c r="H14" s="11">
        <v>0</v>
      </c>
      <c r="I14">
        <v>19582</v>
      </c>
      <c r="J14">
        <v>49786.71</v>
      </c>
      <c r="K14">
        <f t="shared" si="3"/>
        <v>30204.71</v>
      </c>
      <c r="L14">
        <f t="shared" si="4"/>
        <v>2.5424731896639772</v>
      </c>
      <c r="M14">
        <f t="shared" si="0"/>
        <v>156656</v>
      </c>
      <c r="N14">
        <f t="shared" si="1"/>
        <v>0</v>
      </c>
      <c r="O14">
        <f t="shared" si="5"/>
        <v>156656</v>
      </c>
      <c r="P14" s="1">
        <f t="shared" si="8"/>
        <v>900000</v>
      </c>
      <c r="Q14" s="9">
        <f t="shared" si="9"/>
        <v>0</v>
      </c>
      <c r="R14" s="9">
        <f t="shared" si="6"/>
        <v>1056656</v>
      </c>
      <c r="S14" s="9">
        <f t="shared" si="2"/>
        <v>111748.66666666667</v>
      </c>
      <c r="T14" s="9">
        <f t="shared" si="7"/>
        <v>106869.29000000004</v>
      </c>
      <c r="Z14" t="s">
        <v>34</v>
      </c>
      <c r="AI14" s="9">
        <f t="shared" si="10"/>
        <v>92166.666666666672</v>
      </c>
    </row>
    <row r="15" spans="1:35" x14ac:dyDescent="0.25">
      <c r="A15" s="1">
        <v>44775.25</v>
      </c>
      <c r="B15" s="16">
        <v>1419</v>
      </c>
      <c r="C15" s="15">
        <v>1483</v>
      </c>
      <c r="D15" s="14">
        <v>3444</v>
      </c>
      <c r="E15" s="13">
        <v>2947</v>
      </c>
      <c r="F15" s="12">
        <v>13499</v>
      </c>
      <c r="G15" s="10">
        <v>18426</v>
      </c>
      <c r="H15" s="11">
        <v>0</v>
      </c>
      <c r="I15">
        <v>18426</v>
      </c>
      <c r="J15">
        <v>50294.62</v>
      </c>
      <c r="K15">
        <f t="shared" si="3"/>
        <v>31868.620000000003</v>
      </c>
      <c r="L15">
        <f t="shared" si="4"/>
        <v>2.7295462932812331</v>
      </c>
      <c r="M15">
        <f t="shared" si="0"/>
        <v>147408</v>
      </c>
      <c r="N15">
        <f t="shared" si="1"/>
        <v>0</v>
      </c>
      <c r="O15">
        <f t="shared" si="5"/>
        <v>147408</v>
      </c>
      <c r="P15" s="1">
        <f t="shared" si="8"/>
        <v>900000</v>
      </c>
      <c r="Q15" s="9">
        <f t="shared" si="9"/>
        <v>0</v>
      </c>
      <c r="R15" s="9">
        <f t="shared" si="6"/>
        <v>1047408</v>
      </c>
      <c r="S15" s="9">
        <f t="shared" si="2"/>
        <v>110592.66666666667</v>
      </c>
      <c r="T15" s="9">
        <f t="shared" si="7"/>
        <v>97113.38</v>
      </c>
      <c r="W15" t="s">
        <v>31</v>
      </c>
      <c r="X15" t="s">
        <v>28</v>
      </c>
      <c r="Y15" t="s">
        <v>29</v>
      </c>
      <c r="Z15">
        <v>750</v>
      </c>
      <c r="AA15" t="s">
        <v>49</v>
      </c>
      <c r="AB15" t="s">
        <v>50</v>
      </c>
      <c r="AI15" s="9">
        <f t="shared" si="10"/>
        <v>92166.666666666672</v>
      </c>
    </row>
    <row r="16" spans="1:35" x14ac:dyDescent="0.25">
      <c r="A16" s="1">
        <v>44775.291666666664</v>
      </c>
      <c r="B16" s="16">
        <v>1300</v>
      </c>
      <c r="C16" s="15">
        <v>1420</v>
      </c>
      <c r="D16" s="14">
        <v>3358</v>
      </c>
      <c r="E16" s="13">
        <v>3098</v>
      </c>
      <c r="F16" s="12">
        <v>13443</v>
      </c>
      <c r="G16" s="10">
        <v>18221</v>
      </c>
      <c r="H16" s="11">
        <v>2</v>
      </c>
      <c r="I16">
        <v>18223</v>
      </c>
      <c r="J16">
        <v>51377.83</v>
      </c>
      <c r="K16">
        <f t="shared" si="3"/>
        <v>33154.83</v>
      </c>
      <c r="L16">
        <f t="shared" si="4"/>
        <v>2.8193947209570323</v>
      </c>
      <c r="M16">
        <f t="shared" si="0"/>
        <v>145768</v>
      </c>
      <c r="N16">
        <f t="shared" si="1"/>
        <v>16</v>
      </c>
      <c r="O16">
        <f t="shared" si="5"/>
        <v>145784</v>
      </c>
      <c r="P16" s="1">
        <f t="shared" si="8"/>
        <v>900000</v>
      </c>
      <c r="Q16" s="9">
        <f t="shared" si="9"/>
        <v>0</v>
      </c>
      <c r="R16" s="9">
        <f t="shared" si="6"/>
        <v>1045784</v>
      </c>
      <c r="S16" s="9">
        <f t="shared" si="2"/>
        <v>110389.66666666667</v>
      </c>
      <c r="T16" s="9">
        <f t="shared" si="7"/>
        <v>94406.170000000042</v>
      </c>
      <c r="W16">
        <v>230</v>
      </c>
      <c r="X16" s="3">
        <v>2900000</v>
      </c>
      <c r="Y16" s="3">
        <v>1800000</v>
      </c>
      <c r="Z16">
        <f>$Z$15*W16/1000</f>
        <v>172.5</v>
      </c>
      <c r="AA16" s="2">
        <f>700*Z16</f>
        <v>120750</v>
      </c>
      <c r="AB16" s="5">
        <f>Y16/AA16</f>
        <v>14.906832298136646</v>
      </c>
      <c r="AI16" s="9">
        <f t="shared" si="10"/>
        <v>92166.666666666672</v>
      </c>
    </row>
    <row r="17" spans="1:35" x14ac:dyDescent="0.25">
      <c r="A17" s="1">
        <v>44775.333333333336</v>
      </c>
      <c r="B17" s="16">
        <v>1040</v>
      </c>
      <c r="C17" s="15">
        <v>1288</v>
      </c>
      <c r="D17" s="14">
        <v>3137</v>
      </c>
      <c r="E17" s="13">
        <v>3158</v>
      </c>
      <c r="F17" s="12">
        <v>12742</v>
      </c>
      <c r="G17" s="10">
        <v>17167</v>
      </c>
      <c r="H17" s="11">
        <v>1039</v>
      </c>
      <c r="I17">
        <v>18206</v>
      </c>
      <c r="J17">
        <v>51897.01</v>
      </c>
      <c r="K17">
        <f t="shared" si="3"/>
        <v>33691.01</v>
      </c>
      <c r="L17">
        <f t="shared" si="4"/>
        <v>2.8505443260463585</v>
      </c>
      <c r="M17">
        <f t="shared" si="0"/>
        <v>137336</v>
      </c>
      <c r="N17">
        <f t="shared" si="1"/>
        <v>8312</v>
      </c>
      <c r="O17">
        <f t="shared" si="5"/>
        <v>145648</v>
      </c>
      <c r="P17" s="1">
        <f t="shared" si="8"/>
        <v>900000</v>
      </c>
      <c r="Q17" s="9">
        <f t="shared" si="9"/>
        <v>0</v>
      </c>
      <c r="R17" s="9">
        <f t="shared" si="6"/>
        <v>1045648</v>
      </c>
      <c r="S17" s="9">
        <f t="shared" si="2"/>
        <v>110372.66666666667</v>
      </c>
      <c r="T17" s="9">
        <f t="shared" si="7"/>
        <v>93750.989999999991</v>
      </c>
      <c r="W17">
        <v>345</v>
      </c>
      <c r="X17" s="3">
        <v>4500000</v>
      </c>
      <c r="Y17" s="3">
        <v>2750000</v>
      </c>
      <c r="Z17">
        <f t="shared" ref="Z17:Z18" si="11">$Z$15*W17/1000</f>
        <v>258.75</v>
      </c>
      <c r="AA17" s="2">
        <f t="shared" ref="AA17:AA18" si="12">700*Z17</f>
        <v>181125</v>
      </c>
      <c r="AB17" s="5">
        <f t="shared" ref="AB17:AB18" si="13">Y17/AA17</f>
        <v>15.18288474810214</v>
      </c>
      <c r="AI17" s="9">
        <f t="shared" si="10"/>
        <v>92166.666666666672</v>
      </c>
    </row>
    <row r="18" spans="1:35" x14ac:dyDescent="0.25">
      <c r="A18" s="1">
        <v>44775.375</v>
      </c>
      <c r="B18" s="16">
        <v>974</v>
      </c>
      <c r="C18" s="15">
        <v>1381</v>
      </c>
      <c r="D18" s="14">
        <v>3190</v>
      </c>
      <c r="E18" s="13">
        <v>2858</v>
      </c>
      <c r="F18" s="12">
        <v>12283</v>
      </c>
      <c r="G18" s="10">
        <v>16854</v>
      </c>
      <c r="H18" s="11">
        <v>5271</v>
      </c>
      <c r="I18">
        <v>22125</v>
      </c>
      <c r="J18">
        <v>54634.81</v>
      </c>
      <c r="K18">
        <f t="shared" si="3"/>
        <v>32509.809999999998</v>
      </c>
      <c r="L18">
        <f t="shared" si="4"/>
        <v>2.4693699435028247</v>
      </c>
      <c r="M18">
        <f t="shared" si="0"/>
        <v>134832</v>
      </c>
      <c r="N18">
        <f t="shared" si="1"/>
        <v>42168</v>
      </c>
      <c r="O18">
        <f t="shared" si="5"/>
        <v>177000</v>
      </c>
      <c r="P18" s="1">
        <f t="shared" si="8"/>
        <v>900000</v>
      </c>
      <c r="Q18" s="9">
        <f t="shared" si="9"/>
        <v>0</v>
      </c>
      <c r="R18" s="9">
        <f t="shared" si="6"/>
        <v>1077000</v>
      </c>
      <c r="S18" s="9">
        <f t="shared" si="2"/>
        <v>114291.66666666667</v>
      </c>
      <c r="T18" s="9">
        <f t="shared" si="7"/>
        <v>122365.18999999994</v>
      </c>
      <c r="W18">
        <v>500</v>
      </c>
      <c r="X18" s="3">
        <v>5000000</v>
      </c>
      <c r="Y18" s="3">
        <v>3000000</v>
      </c>
      <c r="Z18">
        <f t="shared" si="11"/>
        <v>375</v>
      </c>
      <c r="AA18" s="2">
        <f t="shared" si="12"/>
        <v>262500</v>
      </c>
      <c r="AB18" s="5">
        <f t="shared" si="13"/>
        <v>11.428571428571429</v>
      </c>
      <c r="AI18" s="9">
        <f t="shared" si="10"/>
        <v>92166.666666666672</v>
      </c>
    </row>
    <row r="19" spans="1:35" x14ac:dyDescent="0.25">
      <c r="A19" s="1">
        <v>44775.416666666664</v>
      </c>
      <c r="B19" s="16">
        <v>2302</v>
      </c>
      <c r="C19" s="15">
        <v>1434</v>
      </c>
      <c r="D19" s="14">
        <v>4960</v>
      </c>
      <c r="E19" s="13">
        <v>3020</v>
      </c>
      <c r="F19" s="12">
        <v>13434</v>
      </c>
      <c r="G19" s="10">
        <v>19828</v>
      </c>
      <c r="H19" s="11">
        <v>6862</v>
      </c>
      <c r="I19">
        <v>26690</v>
      </c>
      <c r="J19">
        <v>58719.69</v>
      </c>
      <c r="K19">
        <f t="shared" si="3"/>
        <v>32029.690000000002</v>
      </c>
      <c r="L19">
        <f t="shared" si="4"/>
        <v>2.2000633195953543</v>
      </c>
      <c r="M19">
        <f t="shared" si="0"/>
        <v>158624</v>
      </c>
      <c r="N19">
        <f t="shared" si="1"/>
        <v>54896</v>
      </c>
      <c r="O19">
        <f t="shared" si="5"/>
        <v>213520</v>
      </c>
      <c r="P19" s="1">
        <f t="shared" si="8"/>
        <v>900000</v>
      </c>
      <c r="Q19" s="9">
        <f t="shared" si="9"/>
        <v>0</v>
      </c>
      <c r="R19" s="9">
        <f t="shared" si="6"/>
        <v>1113520</v>
      </c>
      <c r="S19" s="9">
        <f t="shared" si="2"/>
        <v>118856.66666666667</v>
      </c>
      <c r="T19" s="9">
        <f t="shared" si="7"/>
        <v>154800.31000000006</v>
      </c>
      <c r="V19" t="s">
        <v>55</v>
      </c>
      <c r="W19" t="s">
        <v>57</v>
      </c>
      <c r="AI19" s="9">
        <f t="shared" si="10"/>
        <v>92166.666666666672</v>
      </c>
    </row>
    <row r="20" spans="1:35" x14ac:dyDescent="0.25">
      <c r="A20" s="1">
        <v>44775.458333333336</v>
      </c>
      <c r="B20" s="16">
        <v>2814</v>
      </c>
      <c r="C20" s="15">
        <v>1253</v>
      </c>
      <c r="D20" s="14">
        <v>5374</v>
      </c>
      <c r="E20" s="13">
        <v>3295</v>
      </c>
      <c r="F20" s="12">
        <v>13082</v>
      </c>
      <c r="G20" s="10">
        <v>19709</v>
      </c>
      <c r="H20" s="11">
        <v>7809</v>
      </c>
      <c r="I20">
        <v>27518</v>
      </c>
      <c r="J20">
        <v>62885.96</v>
      </c>
      <c r="K20">
        <f t="shared" si="3"/>
        <v>35367.96</v>
      </c>
      <c r="L20">
        <f t="shared" si="4"/>
        <v>2.2852663711025509</v>
      </c>
      <c r="M20">
        <f t="shared" si="0"/>
        <v>157672</v>
      </c>
      <c r="N20">
        <f t="shared" si="1"/>
        <v>62472</v>
      </c>
      <c r="O20">
        <f t="shared" si="5"/>
        <v>220144</v>
      </c>
      <c r="P20" s="1">
        <f t="shared" si="8"/>
        <v>900000</v>
      </c>
      <c r="Q20" s="9">
        <f t="shared" si="9"/>
        <v>0</v>
      </c>
      <c r="R20" s="9">
        <f t="shared" si="6"/>
        <v>1120144</v>
      </c>
      <c r="S20" s="9">
        <f t="shared" si="2"/>
        <v>119684.66666666667</v>
      </c>
      <c r="T20" s="9">
        <f t="shared" si="7"/>
        <v>157258.04000000004</v>
      </c>
      <c r="V20" t="s">
        <v>56</v>
      </c>
      <c r="W20">
        <v>1200</v>
      </c>
      <c r="X20" s="4">
        <f>$W$20*X16</f>
        <v>3480000000</v>
      </c>
      <c r="Y20" s="4">
        <f>$W$20*Y16</f>
        <v>2160000000</v>
      </c>
      <c r="AI20" s="9">
        <f t="shared" si="10"/>
        <v>92166.666666666672</v>
      </c>
    </row>
    <row r="21" spans="1:35" x14ac:dyDescent="0.25">
      <c r="A21" s="1">
        <v>44775.5</v>
      </c>
      <c r="B21" s="16">
        <v>2884</v>
      </c>
      <c r="C21" s="15">
        <v>1021</v>
      </c>
      <c r="D21" s="14">
        <v>5466</v>
      </c>
      <c r="E21" s="13">
        <v>3074</v>
      </c>
      <c r="F21" s="12">
        <v>11840</v>
      </c>
      <c r="G21" s="10">
        <v>18326</v>
      </c>
      <c r="H21" s="11">
        <v>9271</v>
      </c>
      <c r="I21">
        <v>27597</v>
      </c>
      <c r="J21">
        <v>67114.429999999993</v>
      </c>
      <c r="K21">
        <f t="shared" si="3"/>
        <v>39517.429999999993</v>
      </c>
      <c r="L21">
        <f t="shared" si="4"/>
        <v>2.4319465883972895</v>
      </c>
      <c r="M21">
        <f t="shared" si="0"/>
        <v>146608</v>
      </c>
      <c r="N21">
        <f t="shared" si="1"/>
        <v>74168</v>
      </c>
      <c r="O21">
        <f t="shared" si="5"/>
        <v>220776</v>
      </c>
      <c r="P21" s="1">
        <f t="shared" si="8"/>
        <v>900000</v>
      </c>
      <c r="Q21" s="9">
        <f t="shared" si="9"/>
        <v>0</v>
      </c>
      <c r="R21" s="9">
        <f t="shared" si="6"/>
        <v>1120776</v>
      </c>
      <c r="S21" s="9">
        <f t="shared" si="2"/>
        <v>119763.66666666667</v>
      </c>
      <c r="T21" s="9">
        <f t="shared" si="7"/>
        <v>153661.57000000007</v>
      </c>
      <c r="X21" s="4">
        <f t="shared" ref="X21:Y22" si="14">$W$20*X17</f>
        <v>5400000000</v>
      </c>
      <c r="Y21" s="4">
        <f t="shared" si="14"/>
        <v>3300000000</v>
      </c>
      <c r="AI21" s="9">
        <f t="shared" si="10"/>
        <v>92166.666666666672</v>
      </c>
    </row>
    <row r="22" spans="1:35" x14ac:dyDescent="0.25">
      <c r="A22" s="1">
        <v>44775.541666666664</v>
      </c>
      <c r="B22" s="16">
        <v>2746</v>
      </c>
      <c r="C22" s="15">
        <v>920</v>
      </c>
      <c r="D22" s="14">
        <v>5329</v>
      </c>
      <c r="E22" s="13">
        <v>2975</v>
      </c>
      <c r="F22" s="12">
        <v>10747</v>
      </c>
      <c r="G22" s="10">
        <v>16996</v>
      </c>
      <c r="H22" s="11">
        <v>9603</v>
      </c>
      <c r="I22">
        <v>26599</v>
      </c>
      <c r="J22">
        <v>70912.3</v>
      </c>
      <c r="K22">
        <f t="shared" si="3"/>
        <v>44313.3</v>
      </c>
      <c r="L22">
        <f t="shared" si="4"/>
        <v>2.6659761645174633</v>
      </c>
      <c r="M22">
        <f t="shared" si="0"/>
        <v>135968</v>
      </c>
      <c r="N22">
        <f t="shared" si="1"/>
        <v>76824</v>
      </c>
      <c r="O22">
        <f t="shared" si="5"/>
        <v>212792</v>
      </c>
      <c r="P22" s="1">
        <f t="shared" si="8"/>
        <v>900000</v>
      </c>
      <c r="Q22" s="9">
        <f t="shared" si="9"/>
        <v>0</v>
      </c>
      <c r="R22" s="9">
        <f t="shared" si="6"/>
        <v>1112792</v>
      </c>
      <c r="S22" s="9">
        <f t="shared" si="2"/>
        <v>118765.66666666667</v>
      </c>
      <c r="T22" s="9">
        <f t="shared" si="7"/>
        <v>141879.69999999995</v>
      </c>
      <c r="X22" s="4">
        <f t="shared" si="14"/>
        <v>6000000000</v>
      </c>
      <c r="Y22" s="4">
        <f t="shared" si="14"/>
        <v>3600000000</v>
      </c>
      <c r="AI22" s="9">
        <f t="shared" si="10"/>
        <v>92166.666666666672</v>
      </c>
    </row>
    <row r="23" spans="1:35" x14ac:dyDescent="0.25">
      <c r="A23" s="1">
        <v>44775.583333333336</v>
      </c>
      <c r="B23" s="16">
        <v>2689</v>
      </c>
      <c r="C23" s="15">
        <v>957</v>
      </c>
      <c r="D23" s="14">
        <v>4929</v>
      </c>
      <c r="E23" s="13">
        <v>2829</v>
      </c>
      <c r="F23" s="12">
        <v>10156</v>
      </c>
      <c r="G23" s="10">
        <v>16041</v>
      </c>
      <c r="H23" s="11">
        <v>9529</v>
      </c>
      <c r="I23">
        <v>25570</v>
      </c>
      <c r="J23">
        <v>74474.59</v>
      </c>
      <c r="K23">
        <f t="shared" si="3"/>
        <v>48904.59</v>
      </c>
      <c r="L23">
        <f t="shared" si="4"/>
        <v>2.9125768478685958</v>
      </c>
      <c r="M23">
        <f t="shared" si="0"/>
        <v>128328</v>
      </c>
      <c r="N23">
        <f t="shared" si="1"/>
        <v>76232</v>
      </c>
      <c r="O23">
        <f t="shared" si="5"/>
        <v>204560</v>
      </c>
      <c r="P23" s="1">
        <f t="shared" si="8"/>
        <v>900000</v>
      </c>
      <c r="Q23" s="9">
        <f t="shared" si="9"/>
        <v>0</v>
      </c>
      <c r="R23" s="9">
        <f t="shared" si="6"/>
        <v>1104560</v>
      </c>
      <c r="S23" s="9">
        <f t="shared" si="2"/>
        <v>117736.66666666667</v>
      </c>
      <c r="T23" s="9">
        <f t="shared" si="7"/>
        <v>130085.41000000003</v>
      </c>
      <c r="W23" t="s">
        <v>36</v>
      </c>
      <c r="X23" s="3">
        <v>1200000</v>
      </c>
      <c r="AI23" s="9">
        <f t="shared" si="10"/>
        <v>92166.666666666672</v>
      </c>
    </row>
    <row r="24" spans="1:35" x14ac:dyDescent="0.25">
      <c r="A24" s="1">
        <v>44775.625</v>
      </c>
      <c r="B24" s="16">
        <v>2978</v>
      </c>
      <c r="C24" s="15">
        <v>979</v>
      </c>
      <c r="D24" s="14">
        <v>5189</v>
      </c>
      <c r="E24" s="13">
        <v>2746</v>
      </c>
      <c r="F24" s="12">
        <v>9761</v>
      </c>
      <c r="G24" s="10">
        <v>15929</v>
      </c>
      <c r="H24" s="11">
        <v>9570</v>
      </c>
      <c r="I24">
        <v>25499</v>
      </c>
      <c r="J24">
        <v>76845.41</v>
      </c>
      <c r="K24">
        <f t="shared" si="3"/>
        <v>51346.41</v>
      </c>
      <c r="L24">
        <f t="shared" si="4"/>
        <v>3.0136636730852193</v>
      </c>
      <c r="M24">
        <f t="shared" si="0"/>
        <v>127432</v>
      </c>
      <c r="N24">
        <f t="shared" si="1"/>
        <v>76560</v>
      </c>
      <c r="O24">
        <f t="shared" si="5"/>
        <v>203992</v>
      </c>
      <c r="P24" s="1">
        <f t="shared" si="8"/>
        <v>900000</v>
      </c>
      <c r="Q24" s="9">
        <f t="shared" si="9"/>
        <v>0</v>
      </c>
      <c r="R24" s="9">
        <f t="shared" si="6"/>
        <v>1103992</v>
      </c>
      <c r="S24" s="9">
        <f t="shared" si="2"/>
        <v>117665.66666666667</v>
      </c>
      <c r="T24" s="9">
        <f t="shared" si="7"/>
        <v>127146.58999999997</v>
      </c>
      <c r="Y24" s="6"/>
      <c r="AI24" s="9">
        <f t="shared" si="10"/>
        <v>92166.666666666672</v>
      </c>
    </row>
    <row r="25" spans="1:35" x14ac:dyDescent="0.25">
      <c r="A25" s="1">
        <v>44775.666666666664</v>
      </c>
      <c r="B25" s="16">
        <v>3544</v>
      </c>
      <c r="C25" s="15">
        <v>1042</v>
      </c>
      <c r="D25" s="14">
        <v>5735</v>
      </c>
      <c r="E25" s="13">
        <v>2507</v>
      </c>
      <c r="F25" s="12">
        <v>8847</v>
      </c>
      <c r="G25" s="10">
        <v>15624</v>
      </c>
      <c r="H25" s="11">
        <v>9344</v>
      </c>
      <c r="I25">
        <v>24968</v>
      </c>
      <c r="J25">
        <v>77788.289999999994</v>
      </c>
      <c r="K25">
        <f t="shared" si="3"/>
        <v>52820.289999999994</v>
      </c>
      <c r="L25">
        <f t="shared" si="4"/>
        <v>3.1155194649150912</v>
      </c>
      <c r="M25">
        <f t="shared" si="0"/>
        <v>124992</v>
      </c>
      <c r="N25">
        <f t="shared" si="1"/>
        <v>74752</v>
      </c>
      <c r="O25">
        <f t="shared" si="5"/>
        <v>199744</v>
      </c>
      <c r="P25" s="1">
        <f t="shared" si="8"/>
        <v>900000</v>
      </c>
      <c r="Q25" s="9">
        <f t="shared" si="9"/>
        <v>0</v>
      </c>
      <c r="R25" s="9">
        <f t="shared" si="6"/>
        <v>1099744</v>
      </c>
      <c r="S25" s="9">
        <f t="shared" si="2"/>
        <v>117134.66666666667</v>
      </c>
      <c r="T25" s="9">
        <f t="shared" si="7"/>
        <v>121955.70999999996</v>
      </c>
      <c r="AI25" s="9">
        <f t="shared" si="10"/>
        <v>92166.666666666672</v>
      </c>
    </row>
    <row r="26" spans="1:35" x14ac:dyDescent="0.25">
      <c r="A26" s="1">
        <v>44775.708333333336</v>
      </c>
      <c r="B26" s="16">
        <v>3818</v>
      </c>
      <c r="C26" s="15">
        <v>1029</v>
      </c>
      <c r="D26" s="14">
        <v>6114</v>
      </c>
      <c r="E26" s="13">
        <v>2281</v>
      </c>
      <c r="F26" s="12">
        <v>8277</v>
      </c>
      <c r="G26" s="10">
        <v>15420</v>
      </c>
      <c r="H26" s="11">
        <v>9304</v>
      </c>
      <c r="I26">
        <v>24724</v>
      </c>
      <c r="J26">
        <v>78363.05</v>
      </c>
      <c r="K26">
        <f t="shared" si="3"/>
        <v>53639.05</v>
      </c>
      <c r="L26">
        <f t="shared" si="4"/>
        <v>3.1695134282478565</v>
      </c>
      <c r="M26">
        <f t="shared" si="0"/>
        <v>123360</v>
      </c>
      <c r="N26">
        <f t="shared" si="1"/>
        <v>74432</v>
      </c>
      <c r="O26">
        <f t="shared" si="5"/>
        <v>197792</v>
      </c>
      <c r="P26" s="1">
        <f t="shared" si="8"/>
        <v>900000</v>
      </c>
      <c r="Q26" s="9">
        <f t="shared" si="9"/>
        <v>0</v>
      </c>
      <c r="R26" s="9">
        <f t="shared" si="6"/>
        <v>1097792</v>
      </c>
      <c r="S26" s="9">
        <f t="shared" si="2"/>
        <v>116890.66666666667</v>
      </c>
      <c r="T26" s="9">
        <f t="shared" si="7"/>
        <v>119428.94999999995</v>
      </c>
      <c r="W26" t="s">
        <v>16</v>
      </c>
      <c r="AI26" s="9">
        <f t="shared" si="10"/>
        <v>92166.666666666672</v>
      </c>
    </row>
    <row r="27" spans="1:35" x14ac:dyDescent="0.25">
      <c r="A27" s="1">
        <v>44775.75</v>
      </c>
      <c r="B27" s="16">
        <v>3822</v>
      </c>
      <c r="C27" s="15">
        <v>942</v>
      </c>
      <c r="D27" s="14">
        <v>6289</v>
      </c>
      <c r="E27" s="13">
        <v>2088</v>
      </c>
      <c r="F27" s="12">
        <v>7993</v>
      </c>
      <c r="G27" s="10">
        <v>15224</v>
      </c>
      <c r="H27" s="11">
        <v>9036</v>
      </c>
      <c r="I27">
        <v>24260</v>
      </c>
      <c r="J27">
        <v>78357.83</v>
      </c>
      <c r="K27">
        <f t="shared" si="3"/>
        <v>54097.83</v>
      </c>
      <c r="L27">
        <f t="shared" si="4"/>
        <v>3.2299187963726301</v>
      </c>
      <c r="M27">
        <f t="shared" si="0"/>
        <v>121792</v>
      </c>
      <c r="N27">
        <f t="shared" si="1"/>
        <v>72288</v>
      </c>
      <c r="O27">
        <f t="shared" si="5"/>
        <v>194080</v>
      </c>
      <c r="P27" s="1">
        <f t="shared" si="8"/>
        <v>900000</v>
      </c>
      <c r="Q27" s="9">
        <f t="shared" si="9"/>
        <v>0</v>
      </c>
      <c r="R27" s="9">
        <f t="shared" si="6"/>
        <v>1094080</v>
      </c>
      <c r="S27" s="9">
        <f t="shared" si="2"/>
        <v>116426.66666666667</v>
      </c>
      <c r="T27" s="9">
        <f t="shared" si="7"/>
        <v>115722.17000000004</v>
      </c>
      <c r="W27" t="s">
        <v>17</v>
      </c>
      <c r="AI27" s="9">
        <f t="shared" si="10"/>
        <v>92166.666666666672</v>
      </c>
    </row>
    <row r="28" spans="1:35" x14ac:dyDescent="0.25">
      <c r="A28" s="1">
        <v>44775.791666666664</v>
      </c>
      <c r="B28" s="16">
        <v>3886</v>
      </c>
      <c r="C28" s="15">
        <v>956</v>
      </c>
      <c r="D28" s="14">
        <v>6412</v>
      </c>
      <c r="E28" s="13">
        <v>2050</v>
      </c>
      <c r="F28" s="12">
        <v>8009</v>
      </c>
      <c r="G28" s="10">
        <v>15377</v>
      </c>
      <c r="H28" s="11">
        <v>7783</v>
      </c>
      <c r="I28">
        <v>23160</v>
      </c>
      <c r="J28">
        <v>77780.149999999994</v>
      </c>
      <c r="K28">
        <f t="shared" si="3"/>
        <v>54620.149999999994</v>
      </c>
      <c r="L28">
        <f t="shared" si="4"/>
        <v>3.3583829879101899</v>
      </c>
      <c r="M28">
        <f t="shared" si="0"/>
        <v>123016</v>
      </c>
      <c r="N28">
        <f t="shared" si="1"/>
        <v>62264</v>
      </c>
      <c r="O28">
        <f t="shared" si="5"/>
        <v>185280</v>
      </c>
      <c r="P28" s="1">
        <f t="shared" si="8"/>
        <v>900000</v>
      </c>
      <c r="Q28" s="9">
        <f t="shared" si="9"/>
        <v>0</v>
      </c>
      <c r="R28" s="9">
        <f t="shared" si="6"/>
        <v>1085280</v>
      </c>
      <c r="S28" s="9">
        <f t="shared" si="2"/>
        <v>115326.66666666667</v>
      </c>
      <c r="T28" s="9">
        <f t="shared" si="7"/>
        <v>107499.84999999998</v>
      </c>
      <c r="W28" t="s">
        <v>22</v>
      </c>
      <c r="AI28" s="9">
        <f t="shared" si="10"/>
        <v>92166.666666666672</v>
      </c>
    </row>
    <row r="29" spans="1:35" x14ac:dyDescent="0.25">
      <c r="A29" s="1">
        <v>44775.833333333336</v>
      </c>
      <c r="B29" s="16">
        <v>3925</v>
      </c>
      <c r="C29" s="15">
        <v>1001</v>
      </c>
      <c r="D29" s="14">
        <v>6589</v>
      </c>
      <c r="E29" s="13">
        <v>2152</v>
      </c>
      <c r="F29" s="12">
        <v>8959</v>
      </c>
      <c r="G29" s="10">
        <v>16549</v>
      </c>
      <c r="H29" s="11">
        <v>3800</v>
      </c>
      <c r="I29">
        <v>20349</v>
      </c>
      <c r="J29">
        <v>75570.429999999993</v>
      </c>
      <c r="K29">
        <f t="shared" si="3"/>
        <v>55221.429999999993</v>
      </c>
      <c r="L29">
        <f t="shared" si="4"/>
        <v>3.7137171359771974</v>
      </c>
      <c r="M29">
        <f t="shared" si="0"/>
        <v>132392</v>
      </c>
      <c r="N29">
        <f t="shared" si="1"/>
        <v>30400</v>
      </c>
      <c r="O29">
        <f t="shared" si="5"/>
        <v>162792</v>
      </c>
      <c r="P29" s="1">
        <f t="shared" si="8"/>
        <v>900000</v>
      </c>
      <c r="Q29" s="9">
        <f t="shared" si="9"/>
        <v>0</v>
      </c>
      <c r="R29" s="9">
        <f t="shared" si="6"/>
        <v>1062792</v>
      </c>
      <c r="S29" s="9">
        <f t="shared" si="2"/>
        <v>112515.66666666667</v>
      </c>
      <c r="T29" s="9">
        <f t="shared" si="7"/>
        <v>87221.570000000065</v>
      </c>
      <c r="W29" s="8" t="s">
        <v>23</v>
      </c>
      <c r="AI29" s="9">
        <f t="shared" si="10"/>
        <v>92166.666666666672</v>
      </c>
    </row>
    <row r="30" spans="1:35" x14ac:dyDescent="0.25">
      <c r="A30" s="1">
        <v>44775.875</v>
      </c>
      <c r="B30" s="16">
        <v>3771</v>
      </c>
      <c r="C30" s="15">
        <v>985</v>
      </c>
      <c r="D30" s="14">
        <v>6356</v>
      </c>
      <c r="E30" s="13">
        <v>2341</v>
      </c>
      <c r="F30" s="12">
        <v>9673</v>
      </c>
      <c r="G30" s="10">
        <v>17014</v>
      </c>
      <c r="H30" s="11">
        <v>347</v>
      </c>
      <c r="I30">
        <v>17361</v>
      </c>
      <c r="J30">
        <v>72655.89</v>
      </c>
      <c r="K30">
        <f t="shared" si="3"/>
        <v>55294.89</v>
      </c>
      <c r="L30">
        <f t="shared" si="4"/>
        <v>4.1850060480387077</v>
      </c>
      <c r="M30">
        <f t="shared" si="0"/>
        <v>136112</v>
      </c>
      <c r="N30">
        <f t="shared" si="1"/>
        <v>2776</v>
      </c>
      <c r="O30">
        <f t="shared" si="5"/>
        <v>138888</v>
      </c>
      <c r="P30" s="1">
        <f t="shared" si="8"/>
        <v>900000</v>
      </c>
      <c r="Q30" s="9">
        <f t="shared" si="9"/>
        <v>0</v>
      </c>
      <c r="R30" s="9">
        <f t="shared" si="6"/>
        <v>1038888</v>
      </c>
      <c r="S30" s="9">
        <f t="shared" si="2"/>
        <v>109527.66666666667</v>
      </c>
      <c r="T30" s="9">
        <f t="shared" si="7"/>
        <v>66232.109999999986</v>
      </c>
      <c r="W30" t="s">
        <v>26</v>
      </c>
      <c r="AI30" s="9">
        <f t="shared" si="10"/>
        <v>92166.666666666672</v>
      </c>
    </row>
    <row r="31" spans="1:35" x14ac:dyDescent="0.25">
      <c r="A31" s="1">
        <v>44775.916666666664</v>
      </c>
      <c r="B31" s="16">
        <v>3627</v>
      </c>
      <c r="C31" s="15">
        <v>1361</v>
      </c>
      <c r="D31" s="14">
        <v>6264</v>
      </c>
      <c r="E31" s="13">
        <v>3063</v>
      </c>
      <c r="F31" s="12">
        <v>11260</v>
      </c>
      <c r="G31" s="10">
        <v>18885</v>
      </c>
      <c r="H31" s="11">
        <v>0</v>
      </c>
      <c r="I31">
        <v>18885</v>
      </c>
      <c r="J31">
        <v>70255.75</v>
      </c>
      <c r="K31">
        <f t="shared" si="3"/>
        <v>51370.75</v>
      </c>
      <c r="L31">
        <f t="shared" si="4"/>
        <v>3.7201879798782103</v>
      </c>
      <c r="M31">
        <f t="shared" si="0"/>
        <v>151080</v>
      </c>
      <c r="N31">
        <f t="shared" si="1"/>
        <v>0</v>
      </c>
      <c r="O31">
        <f t="shared" si="5"/>
        <v>151080</v>
      </c>
      <c r="P31" s="1">
        <f t="shared" si="8"/>
        <v>900000</v>
      </c>
      <c r="Q31" s="9">
        <f t="shared" si="9"/>
        <v>0</v>
      </c>
      <c r="R31" s="9">
        <f t="shared" si="6"/>
        <v>1051080</v>
      </c>
      <c r="S31" s="9">
        <f t="shared" si="2"/>
        <v>111051.66666666667</v>
      </c>
      <c r="T31" s="9">
        <f t="shared" si="7"/>
        <v>80824.25</v>
      </c>
      <c r="W31" t="s">
        <v>27</v>
      </c>
      <c r="AI31" s="9">
        <f t="shared" si="10"/>
        <v>92166.666666666672</v>
      </c>
    </row>
    <row r="32" spans="1:35" x14ac:dyDescent="0.25">
      <c r="A32" s="1">
        <v>44775.958333333336</v>
      </c>
      <c r="B32" s="16">
        <v>3529</v>
      </c>
      <c r="C32" s="15">
        <v>1700</v>
      </c>
      <c r="D32" s="14">
        <v>6242</v>
      </c>
      <c r="E32" s="13">
        <v>3543</v>
      </c>
      <c r="F32" s="12">
        <v>13487</v>
      </c>
      <c r="G32" s="10">
        <v>21429</v>
      </c>
      <c r="H32" s="11">
        <v>0</v>
      </c>
      <c r="I32">
        <v>21429</v>
      </c>
      <c r="J32">
        <v>66413.73</v>
      </c>
      <c r="K32">
        <f t="shared" si="3"/>
        <v>44984.729999999996</v>
      </c>
      <c r="L32">
        <f t="shared" si="4"/>
        <v>3.0992454150916982</v>
      </c>
      <c r="M32">
        <f t="shared" si="0"/>
        <v>171432</v>
      </c>
      <c r="N32">
        <f t="shared" si="1"/>
        <v>0</v>
      </c>
      <c r="O32">
        <f t="shared" si="5"/>
        <v>171432</v>
      </c>
      <c r="P32" s="1">
        <f t="shared" si="8"/>
        <v>900000</v>
      </c>
      <c r="Q32" s="9">
        <f t="shared" si="9"/>
        <v>0</v>
      </c>
      <c r="R32" s="9">
        <f t="shared" si="6"/>
        <v>1071432</v>
      </c>
      <c r="S32" s="9">
        <f t="shared" si="2"/>
        <v>113595.66666666667</v>
      </c>
      <c r="T32" s="9">
        <f t="shared" si="7"/>
        <v>105018.27000000002</v>
      </c>
      <c r="W32" t="s">
        <v>32</v>
      </c>
      <c r="AI32" s="9">
        <f t="shared" si="10"/>
        <v>92166.666666666672</v>
      </c>
    </row>
    <row r="33" spans="1:35" x14ac:dyDescent="0.25">
      <c r="A33" s="1">
        <v>44776</v>
      </c>
      <c r="B33" s="16">
        <v>3366</v>
      </c>
      <c r="C33" s="15">
        <v>1866</v>
      </c>
      <c r="D33" s="14">
        <v>6229</v>
      </c>
      <c r="E33" s="13">
        <v>3743</v>
      </c>
      <c r="F33" s="12">
        <v>15590</v>
      </c>
      <c r="G33" s="10">
        <v>23685</v>
      </c>
      <c r="H33" s="11">
        <v>0</v>
      </c>
      <c r="I33">
        <v>23685</v>
      </c>
      <c r="J33">
        <v>62419.88</v>
      </c>
      <c r="K33">
        <f t="shared" si="3"/>
        <v>38734.879999999997</v>
      </c>
      <c r="L33">
        <f t="shared" si="4"/>
        <v>2.6354181971712052</v>
      </c>
      <c r="M33">
        <f t="shared" si="0"/>
        <v>189480</v>
      </c>
      <c r="N33">
        <f t="shared" si="1"/>
        <v>0</v>
      </c>
      <c r="O33">
        <f t="shared" si="5"/>
        <v>189480</v>
      </c>
      <c r="P33" s="1">
        <f t="shared" si="8"/>
        <v>900000</v>
      </c>
      <c r="Q33" s="9">
        <f t="shared" si="9"/>
        <v>0</v>
      </c>
      <c r="R33" s="9">
        <f t="shared" si="6"/>
        <v>1089480</v>
      </c>
      <c r="S33" s="9">
        <f t="shared" si="2"/>
        <v>115851.66666666667</v>
      </c>
      <c r="T33" s="9">
        <f t="shared" si="7"/>
        <v>127060.12</v>
      </c>
      <c r="W33" t="s">
        <v>33</v>
      </c>
      <c r="AI33" s="9">
        <f t="shared" si="10"/>
        <v>92166.666666666672</v>
      </c>
    </row>
    <row r="34" spans="1:35" x14ac:dyDescent="0.25">
      <c r="A34" s="1">
        <v>44776.041666666664</v>
      </c>
      <c r="B34" s="16">
        <v>3332</v>
      </c>
      <c r="C34" s="15">
        <v>1848</v>
      </c>
      <c r="D34" s="14">
        <v>6171</v>
      </c>
      <c r="E34" s="13">
        <v>3788</v>
      </c>
      <c r="F34" s="12">
        <v>16268</v>
      </c>
      <c r="G34" s="10">
        <v>24286</v>
      </c>
      <c r="H34" s="11">
        <v>0</v>
      </c>
      <c r="I34">
        <v>24286</v>
      </c>
      <c r="J34">
        <v>58399.44</v>
      </c>
      <c r="K34">
        <f t="shared" si="3"/>
        <v>34113.440000000002</v>
      </c>
      <c r="L34">
        <f t="shared" si="4"/>
        <v>2.4046545334760769</v>
      </c>
      <c r="M34">
        <f t="shared" si="0"/>
        <v>194288</v>
      </c>
      <c r="N34">
        <f t="shared" si="1"/>
        <v>0</v>
      </c>
      <c r="O34">
        <f t="shared" si="5"/>
        <v>194288</v>
      </c>
      <c r="P34" s="1">
        <f t="shared" si="8"/>
        <v>900000</v>
      </c>
      <c r="Q34" s="9">
        <f t="shared" si="9"/>
        <v>0</v>
      </c>
      <c r="R34" s="9">
        <f t="shared" si="6"/>
        <v>1094288</v>
      </c>
      <c r="S34" s="9">
        <f t="shared" si="2"/>
        <v>116452.66666666667</v>
      </c>
      <c r="T34" s="9">
        <f t="shared" si="7"/>
        <v>135888.56000000006</v>
      </c>
      <c r="W34" t="s">
        <v>35</v>
      </c>
      <c r="AI34" s="9">
        <f t="shared" si="10"/>
        <v>92166.666666666672</v>
      </c>
    </row>
    <row r="35" spans="1:35" x14ac:dyDescent="0.25">
      <c r="A35" s="1">
        <v>44776.083333333336</v>
      </c>
      <c r="B35" s="16">
        <v>3342</v>
      </c>
      <c r="C35" s="15">
        <v>1803</v>
      </c>
      <c r="D35" s="14">
        <v>6215</v>
      </c>
      <c r="E35" s="13">
        <v>3741</v>
      </c>
      <c r="F35" s="12">
        <v>16528</v>
      </c>
      <c r="G35" s="10">
        <v>24546</v>
      </c>
      <c r="H35" s="11">
        <v>0</v>
      </c>
      <c r="I35">
        <v>24546</v>
      </c>
      <c r="J35">
        <v>55457.36</v>
      </c>
      <c r="K35">
        <f t="shared" si="3"/>
        <v>30911.360000000001</v>
      </c>
      <c r="L35">
        <f t="shared" si="4"/>
        <v>2.2593237187321762</v>
      </c>
      <c r="M35">
        <f t="shared" si="0"/>
        <v>196368</v>
      </c>
      <c r="N35">
        <f t="shared" si="1"/>
        <v>0</v>
      </c>
      <c r="O35">
        <f t="shared" si="5"/>
        <v>196368</v>
      </c>
      <c r="P35" s="1">
        <f t="shared" si="8"/>
        <v>900000</v>
      </c>
      <c r="Q35" s="9">
        <f t="shared" si="9"/>
        <v>0</v>
      </c>
      <c r="R35" s="9">
        <f t="shared" si="6"/>
        <v>1096368</v>
      </c>
      <c r="S35" s="9">
        <f t="shared" si="2"/>
        <v>116712.66666666667</v>
      </c>
      <c r="T35" s="9">
        <f t="shared" si="7"/>
        <v>140910.64000000001</v>
      </c>
      <c r="W35" t="s">
        <v>44</v>
      </c>
      <c r="X35" s="5"/>
      <c r="AI35" s="9">
        <f t="shared" si="10"/>
        <v>92166.666666666672</v>
      </c>
    </row>
    <row r="36" spans="1:35" x14ac:dyDescent="0.25">
      <c r="A36" s="1">
        <v>44776.125</v>
      </c>
      <c r="B36" s="16">
        <v>3351</v>
      </c>
      <c r="C36" s="15">
        <v>1805</v>
      </c>
      <c r="D36" s="14">
        <v>6191</v>
      </c>
      <c r="E36" s="13">
        <v>3785</v>
      </c>
      <c r="F36" s="12">
        <v>16787</v>
      </c>
      <c r="G36" s="10">
        <v>24783</v>
      </c>
      <c r="H36" s="11">
        <v>0</v>
      </c>
      <c r="I36">
        <v>24783</v>
      </c>
      <c r="J36">
        <v>53406.2</v>
      </c>
      <c r="K36">
        <f t="shared" si="3"/>
        <v>28623.199999999997</v>
      </c>
      <c r="L36">
        <f t="shared" si="4"/>
        <v>2.1549529919703021</v>
      </c>
      <c r="M36">
        <f t="shared" si="0"/>
        <v>198264</v>
      </c>
      <c r="N36">
        <f t="shared" si="1"/>
        <v>0</v>
      </c>
      <c r="O36">
        <f t="shared" si="5"/>
        <v>198264</v>
      </c>
      <c r="P36" s="1">
        <f t="shared" si="8"/>
        <v>900000</v>
      </c>
      <c r="Q36" s="9">
        <f t="shared" si="9"/>
        <v>0</v>
      </c>
      <c r="R36" s="9">
        <f t="shared" si="6"/>
        <v>1098264</v>
      </c>
      <c r="S36" s="9">
        <f t="shared" si="2"/>
        <v>116949.66666666667</v>
      </c>
      <c r="T36" s="9">
        <f t="shared" si="7"/>
        <v>144857.80000000005</v>
      </c>
      <c r="W36" t="s">
        <v>17</v>
      </c>
      <c r="AI36" s="9">
        <f t="shared" si="10"/>
        <v>92166.666666666672</v>
      </c>
    </row>
    <row r="37" spans="1:35" x14ac:dyDescent="0.25">
      <c r="A37" s="1">
        <v>44776.166666666664</v>
      </c>
      <c r="B37" s="16">
        <v>3049</v>
      </c>
      <c r="C37" s="15">
        <v>1729</v>
      </c>
      <c r="D37" s="14">
        <v>5874</v>
      </c>
      <c r="E37" s="13">
        <v>3809</v>
      </c>
      <c r="F37" s="12">
        <v>16819</v>
      </c>
      <c r="G37" s="10">
        <v>24423</v>
      </c>
      <c r="H37" s="11">
        <v>0</v>
      </c>
      <c r="I37">
        <v>24423</v>
      </c>
      <c r="J37">
        <v>52142.33</v>
      </c>
      <c r="K37">
        <f t="shared" si="3"/>
        <v>27719.33</v>
      </c>
      <c r="L37">
        <f t="shared" si="4"/>
        <v>2.1349682676165909</v>
      </c>
      <c r="M37">
        <f t="shared" si="0"/>
        <v>195384</v>
      </c>
      <c r="N37">
        <f t="shared" si="1"/>
        <v>0</v>
      </c>
      <c r="O37">
        <f t="shared" si="5"/>
        <v>195384</v>
      </c>
      <c r="P37" s="1">
        <f t="shared" si="8"/>
        <v>900000</v>
      </c>
      <c r="Q37" s="9">
        <f t="shared" si="9"/>
        <v>0</v>
      </c>
      <c r="R37" s="9">
        <f t="shared" si="6"/>
        <v>1095384</v>
      </c>
      <c r="S37" s="9">
        <f t="shared" si="2"/>
        <v>116589.66666666667</v>
      </c>
      <c r="T37" s="9">
        <f t="shared" si="7"/>
        <v>143241.66999999993</v>
      </c>
      <c r="W37" t="s">
        <v>45</v>
      </c>
      <c r="AI37" s="9">
        <f t="shared" si="10"/>
        <v>92166.666666666672</v>
      </c>
    </row>
    <row r="38" spans="1:35" x14ac:dyDescent="0.25">
      <c r="A38" s="1">
        <v>44776.208333333336</v>
      </c>
      <c r="B38" s="16">
        <v>3015</v>
      </c>
      <c r="C38" s="15">
        <v>1643</v>
      </c>
      <c r="D38" s="14">
        <v>5744</v>
      </c>
      <c r="E38" s="13">
        <v>3794</v>
      </c>
      <c r="F38" s="12">
        <v>16753</v>
      </c>
      <c r="G38" s="10">
        <v>24140</v>
      </c>
      <c r="H38" s="11">
        <v>0</v>
      </c>
      <c r="I38">
        <v>24140</v>
      </c>
      <c r="J38">
        <v>51727.18</v>
      </c>
      <c r="K38">
        <f t="shared" si="3"/>
        <v>27587.18</v>
      </c>
      <c r="L38">
        <f t="shared" si="4"/>
        <v>2.1427995028997513</v>
      </c>
      <c r="M38">
        <f t="shared" si="0"/>
        <v>193120</v>
      </c>
      <c r="N38">
        <f t="shared" si="1"/>
        <v>0</v>
      </c>
      <c r="O38">
        <f t="shared" si="5"/>
        <v>193120</v>
      </c>
      <c r="P38" s="1">
        <f t="shared" si="8"/>
        <v>900000</v>
      </c>
      <c r="Q38" s="9">
        <f t="shared" si="9"/>
        <v>0</v>
      </c>
      <c r="R38" s="9">
        <f t="shared" si="6"/>
        <v>1093120</v>
      </c>
      <c r="S38" s="9">
        <f t="shared" si="2"/>
        <v>116306.66666666667</v>
      </c>
      <c r="T38" s="9">
        <f t="shared" si="7"/>
        <v>141392.82000000007</v>
      </c>
      <c r="W38" t="s">
        <v>46</v>
      </c>
      <c r="AI38" s="9">
        <f t="shared" si="10"/>
        <v>92166.666666666672</v>
      </c>
    </row>
    <row r="39" spans="1:35" x14ac:dyDescent="0.25">
      <c r="A39" s="1">
        <v>44776.25</v>
      </c>
      <c r="B39" s="16">
        <v>2610</v>
      </c>
      <c r="C39" s="15">
        <v>1739</v>
      </c>
      <c r="D39" s="14">
        <v>5348</v>
      </c>
      <c r="E39" s="13">
        <v>3723</v>
      </c>
      <c r="F39" s="12">
        <v>16498</v>
      </c>
      <c r="G39" s="10">
        <v>23585</v>
      </c>
      <c r="H39" s="11">
        <v>0</v>
      </c>
      <c r="I39">
        <v>23585</v>
      </c>
      <c r="J39">
        <v>51858.51</v>
      </c>
      <c r="K39">
        <f t="shared" si="3"/>
        <v>28273.510000000002</v>
      </c>
      <c r="L39">
        <f t="shared" si="4"/>
        <v>2.198792028831885</v>
      </c>
      <c r="M39">
        <f t="shared" si="0"/>
        <v>188680</v>
      </c>
      <c r="N39">
        <f t="shared" si="1"/>
        <v>0</v>
      </c>
      <c r="O39">
        <f t="shared" si="5"/>
        <v>188680</v>
      </c>
      <c r="P39" s="1">
        <f t="shared" si="8"/>
        <v>900000</v>
      </c>
      <c r="Q39" s="9">
        <f t="shared" si="9"/>
        <v>0</v>
      </c>
      <c r="R39" s="9">
        <f t="shared" si="6"/>
        <v>1088680</v>
      </c>
      <c r="S39" s="9">
        <f t="shared" si="2"/>
        <v>115751.66666666667</v>
      </c>
      <c r="T39" s="9">
        <f t="shared" si="7"/>
        <v>136821.49</v>
      </c>
      <c r="W39" t="s">
        <v>47</v>
      </c>
      <c r="AI39" s="9">
        <f t="shared" si="10"/>
        <v>92166.666666666672</v>
      </c>
    </row>
    <row r="40" spans="1:35" x14ac:dyDescent="0.25">
      <c r="A40" s="1">
        <v>44776.291666666664</v>
      </c>
      <c r="B40" s="16">
        <v>2467</v>
      </c>
      <c r="C40" s="15">
        <v>1702</v>
      </c>
      <c r="D40" s="14">
        <v>5197</v>
      </c>
      <c r="E40" s="13">
        <v>3575</v>
      </c>
      <c r="F40" s="12">
        <v>15937</v>
      </c>
      <c r="G40" s="10">
        <v>22836</v>
      </c>
      <c r="H40" s="11">
        <v>4</v>
      </c>
      <c r="I40">
        <v>22840</v>
      </c>
      <c r="J40">
        <v>52607.360000000001</v>
      </c>
      <c r="K40">
        <f t="shared" si="3"/>
        <v>29767.360000000001</v>
      </c>
      <c r="L40">
        <f t="shared" si="4"/>
        <v>2.3032994746059545</v>
      </c>
      <c r="M40">
        <f t="shared" si="0"/>
        <v>182688</v>
      </c>
      <c r="N40">
        <f t="shared" si="1"/>
        <v>32</v>
      </c>
      <c r="O40">
        <f t="shared" si="5"/>
        <v>182720</v>
      </c>
      <c r="P40" s="1">
        <f t="shared" si="8"/>
        <v>900000</v>
      </c>
      <c r="Q40" s="9">
        <f t="shared" si="9"/>
        <v>0</v>
      </c>
      <c r="R40" s="9">
        <f t="shared" si="6"/>
        <v>1082720</v>
      </c>
      <c r="S40" s="9">
        <f t="shared" si="2"/>
        <v>115006.66666666667</v>
      </c>
      <c r="T40" s="9">
        <f t="shared" si="7"/>
        <v>130112.64000000001</v>
      </c>
      <c r="AI40" s="9">
        <f t="shared" si="10"/>
        <v>92166.666666666672</v>
      </c>
    </row>
    <row r="41" spans="1:35" x14ac:dyDescent="0.25">
      <c r="A41" s="1">
        <v>44776.333333333336</v>
      </c>
      <c r="B41" s="16">
        <v>2343</v>
      </c>
      <c r="C41" s="15">
        <v>1596</v>
      </c>
      <c r="D41" s="14">
        <v>4929</v>
      </c>
      <c r="E41" s="13">
        <v>3298</v>
      </c>
      <c r="F41" s="12">
        <v>15288</v>
      </c>
      <c r="G41" s="10">
        <v>21813</v>
      </c>
      <c r="H41" s="11">
        <v>1145</v>
      </c>
      <c r="I41">
        <v>22958</v>
      </c>
      <c r="J41">
        <v>52973.96</v>
      </c>
      <c r="K41">
        <f t="shared" si="3"/>
        <v>30015.96</v>
      </c>
      <c r="L41">
        <f t="shared" si="4"/>
        <v>2.3074292185730463</v>
      </c>
      <c r="M41">
        <f t="shared" si="0"/>
        <v>174504</v>
      </c>
      <c r="N41">
        <f t="shared" si="1"/>
        <v>9160</v>
      </c>
      <c r="O41">
        <f t="shared" si="5"/>
        <v>183664</v>
      </c>
      <c r="P41" s="1">
        <f t="shared" si="8"/>
        <v>900000</v>
      </c>
      <c r="Q41" s="9">
        <f t="shared" si="9"/>
        <v>0</v>
      </c>
      <c r="R41" s="9">
        <f t="shared" si="6"/>
        <v>1083664</v>
      </c>
      <c r="S41" s="9">
        <f t="shared" si="2"/>
        <v>115124.66666666667</v>
      </c>
      <c r="T41" s="9">
        <f t="shared" si="7"/>
        <v>130690.04000000004</v>
      </c>
      <c r="AI41" s="9">
        <f t="shared" si="10"/>
        <v>92166.666666666672</v>
      </c>
    </row>
    <row r="42" spans="1:35" x14ac:dyDescent="0.25">
      <c r="A42" s="1">
        <v>44776.375</v>
      </c>
      <c r="B42" s="16">
        <v>2845</v>
      </c>
      <c r="C42" s="15">
        <v>1474</v>
      </c>
      <c r="D42" s="14">
        <v>5502</v>
      </c>
      <c r="E42" s="13">
        <v>2496</v>
      </c>
      <c r="F42" s="12">
        <v>14295</v>
      </c>
      <c r="G42" s="10">
        <v>21270</v>
      </c>
      <c r="H42" s="11">
        <v>5038</v>
      </c>
      <c r="I42">
        <v>26308</v>
      </c>
      <c r="J42">
        <v>55382.96</v>
      </c>
      <c r="K42">
        <f t="shared" si="3"/>
        <v>29074.959999999999</v>
      </c>
      <c r="L42">
        <f t="shared" si="4"/>
        <v>2.1051756119811462</v>
      </c>
      <c r="M42">
        <f t="shared" si="0"/>
        <v>170160</v>
      </c>
      <c r="N42">
        <f t="shared" si="1"/>
        <v>40304</v>
      </c>
      <c r="O42">
        <f t="shared" si="5"/>
        <v>210464</v>
      </c>
      <c r="P42" s="1">
        <f t="shared" si="8"/>
        <v>900000</v>
      </c>
      <c r="Q42" s="9">
        <f t="shared" si="9"/>
        <v>0</v>
      </c>
      <c r="R42" s="9">
        <f t="shared" si="6"/>
        <v>1110464</v>
      </c>
      <c r="S42" s="9">
        <f t="shared" si="2"/>
        <v>118474.66666666667</v>
      </c>
      <c r="T42" s="9">
        <f t="shared" si="7"/>
        <v>155081.04000000004</v>
      </c>
      <c r="AI42" s="9">
        <f t="shared" si="10"/>
        <v>92166.666666666672</v>
      </c>
    </row>
    <row r="43" spans="1:35" x14ac:dyDescent="0.25">
      <c r="A43" s="1">
        <v>44776.416666666664</v>
      </c>
      <c r="B43" s="16">
        <v>3661</v>
      </c>
      <c r="C43" s="15">
        <v>1562</v>
      </c>
      <c r="D43" s="14">
        <v>6514</v>
      </c>
      <c r="E43" s="13">
        <v>2531</v>
      </c>
      <c r="F43" s="12">
        <v>14773</v>
      </c>
      <c r="G43" s="10">
        <v>22849</v>
      </c>
      <c r="H43" s="11">
        <v>5455</v>
      </c>
      <c r="I43">
        <v>28304</v>
      </c>
      <c r="J43">
        <v>59199.96</v>
      </c>
      <c r="K43">
        <f t="shared" si="3"/>
        <v>30895.96</v>
      </c>
      <c r="L43">
        <f t="shared" si="4"/>
        <v>2.0915757490107403</v>
      </c>
      <c r="M43">
        <f t="shared" si="0"/>
        <v>182792</v>
      </c>
      <c r="N43">
        <f t="shared" si="1"/>
        <v>43640</v>
      </c>
      <c r="O43">
        <f t="shared" si="5"/>
        <v>226432</v>
      </c>
      <c r="P43" s="1">
        <f t="shared" si="8"/>
        <v>900000</v>
      </c>
      <c r="Q43" s="9">
        <f t="shared" si="9"/>
        <v>0</v>
      </c>
      <c r="R43" s="9">
        <f t="shared" si="6"/>
        <v>1126432</v>
      </c>
      <c r="S43" s="9">
        <f t="shared" si="2"/>
        <v>120470.66666666667</v>
      </c>
      <c r="T43" s="9">
        <f t="shared" si="7"/>
        <v>167232.04000000004</v>
      </c>
      <c r="AI43" s="9">
        <f t="shared" si="10"/>
        <v>92166.666666666672</v>
      </c>
    </row>
    <row r="44" spans="1:35" x14ac:dyDescent="0.25">
      <c r="A44" s="1">
        <v>44776.458333333336</v>
      </c>
      <c r="B44" s="16">
        <v>3778</v>
      </c>
      <c r="C44" s="15">
        <v>1376</v>
      </c>
      <c r="D44" s="14">
        <v>6575</v>
      </c>
      <c r="E44" s="13">
        <v>2195</v>
      </c>
      <c r="F44" s="12">
        <v>13232</v>
      </c>
      <c r="G44" s="10">
        <v>21182</v>
      </c>
      <c r="H44" s="11">
        <v>7575</v>
      </c>
      <c r="I44">
        <v>28757</v>
      </c>
      <c r="J44">
        <v>63488.69</v>
      </c>
      <c r="K44">
        <f t="shared" si="3"/>
        <v>34731.69</v>
      </c>
      <c r="L44">
        <f t="shared" si="4"/>
        <v>2.2077647181555795</v>
      </c>
      <c r="M44">
        <f t="shared" si="0"/>
        <v>169456</v>
      </c>
      <c r="N44">
        <f t="shared" si="1"/>
        <v>60600</v>
      </c>
      <c r="O44">
        <f t="shared" si="5"/>
        <v>230056</v>
      </c>
      <c r="P44" s="1">
        <f t="shared" si="8"/>
        <v>900000</v>
      </c>
      <c r="Q44" s="9">
        <f t="shared" si="9"/>
        <v>0</v>
      </c>
      <c r="R44" s="9">
        <f t="shared" si="6"/>
        <v>1130056</v>
      </c>
      <c r="S44" s="9">
        <f t="shared" si="2"/>
        <v>120923.66666666667</v>
      </c>
      <c r="T44" s="9">
        <f t="shared" si="7"/>
        <v>166567.31000000006</v>
      </c>
      <c r="AI44" s="9">
        <f t="shared" si="10"/>
        <v>92166.666666666672</v>
      </c>
    </row>
    <row r="45" spans="1:35" x14ac:dyDescent="0.25">
      <c r="A45" s="1">
        <v>44776.5</v>
      </c>
      <c r="B45" s="16">
        <v>3796</v>
      </c>
      <c r="C45" s="15">
        <v>1230</v>
      </c>
      <c r="D45" s="14">
        <v>6599</v>
      </c>
      <c r="E45" s="13">
        <v>1420</v>
      </c>
      <c r="F45" s="12">
        <v>10850</v>
      </c>
      <c r="G45" s="10">
        <v>18679</v>
      </c>
      <c r="H45" s="11">
        <v>9177</v>
      </c>
      <c r="I45">
        <v>27856</v>
      </c>
      <c r="J45">
        <v>67777.100000000006</v>
      </c>
      <c r="K45">
        <f t="shared" si="3"/>
        <v>39921.100000000006</v>
      </c>
      <c r="L45">
        <f t="shared" si="4"/>
        <v>2.4331239230327402</v>
      </c>
      <c r="M45">
        <f t="shared" si="0"/>
        <v>149432</v>
      </c>
      <c r="N45">
        <f t="shared" si="1"/>
        <v>73416</v>
      </c>
      <c r="O45">
        <f t="shared" si="5"/>
        <v>222848</v>
      </c>
      <c r="P45" s="1">
        <f t="shared" si="8"/>
        <v>900000</v>
      </c>
      <c r="Q45" s="9">
        <f t="shared" si="9"/>
        <v>0</v>
      </c>
      <c r="R45" s="9">
        <f t="shared" si="6"/>
        <v>1122848</v>
      </c>
      <c r="S45" s="9">
        <f t="shared" si="2"/>
        <v>120022.66666666667</v>
      </c>
      <c r="T45" s="9">
        <f t="shared" si="7"/>
        <v>155070.89999999991</v>
      </c>
      <c r="AI45" s="9">
        <f t="shared" si="10"/>
        <v>92166.666666666672</v>
      </c>
    </row>
    <row r="46" spans="1:35" x14ac:dyDescent="0.25">
      <c r="A46" s="1">
        <v>44776.541666666664</v>
      </c>
      <c r="B46" s="16">
        <v>3795</v>
      </c>
      <c r="C46" s="15">
        <v>1212</v>
      </c>
      <c r="D46" s="14">
        <v>6523</v>
      </c>
      <c r="E46" s="13">
        <v>897</v>
      </c>
      <c r="F46" s="12">
        <v>8562</v>
      </c>
      <c r="G46" s="10">
        <v>16297</v>
      </c>
      <c r="H46" s="11">
        <v>9443</v>
      </c>
      <c r="I46">
        <v>25740</v>
      </c>
      <c r="J46">
        <v>71433.77</v>
      </c>
      <c r="K46">
        <f t="shared" si="3"/>
        <v>45693.770000000004</v>
      </c>
      <c r="L46">
        <f t="shared" si="4"/>
        <v>2.7752047397047397</v>
      </c>
      <c r="M46">
        <f t="shared" si="0"/>
        <v>130376</v>
      </c>
      <c r="N46">
        <f t="shared" si="1"/>
        <v>75544</v>
      </c>
      <c r="O46">
        <f t="shared" si="5"/>
        <v>205920</v>
      </c>
      <c r="P46" s="1">
        <f t="shared" si="8"/>
        <v>900000</v>
      </c>
      <c r="Q46" s="9">
        <f t="shared" si="9"/>
        <v>0</v>
      </c>
      <c r="R46" s="9">
        <f t="shared" si="6"/>
        <v>1105920</v>
      </c>
      <c r="S46" s="9">
        <f t="shared" si="2"/>
        <v>117906.66666666667</v>
      </c>
      <c r="T46" s="9">
        <f t="shared" si="7"/>
        <v>134486.22999999998</v>
      </c>
      <c r="AI46" s="9">
        <f t="shared" si="10"/>
        <v>92166.666666666672</v>
      </c>
    </row>
    <row r="47" spans="1:35" x14ac:dyDescent="0.25">
      <c r="A47" s="1">
        <v>44776.583333333336</v>
      </c>
      <c r="B47" s="16">
        <v>3828</v>
      </c>
      <c r="C47" s="15">
        <v>1011</v>
      </c>
      <c r="D47" s="14">
        <v>6359</v>
      </c>
      <c r="E47" s="13">
        <v>729</v>
      </c>
      <c r="F47" s="12">
        <v>6347</v>
      </c>
      <c r="G47" s="10">
        <v>13717</v>
      </c>
      <c r="H47" s="11">
        <v>9219</v>
      </c>
      <c r="I47">
        <v>22936</v>
      </c>
      <c r="J47">
        <v>74777.33</v>
      </c>
      <c r="K47">
        <f t="shared" si="3"/>
        <v>51841.33</v>
      </c>
      <c r="L47">
        <f t="shared" si="4"/>
        <v>3.2602602895012209</v>
      </c>
      <c r="M47">
        <f t="shared" si="0"/>
        <v>109736</v>
      </c>
      <c r="N47">
        <f t="shared" si="1"/>
        <v>73752</v>
      </c>
      <c r="O47">
        <f t="shared" si="5"/>
        <v>183488</v>
      </c>
      <c r="P47" s="1">
        <f t="shared" si="8"/>
        <v>900000</v>
      </c>
      <c r="Q47" s="9">
        <f t="shared" si="9"/>
        <v>0</v>
      </c>
      <c r="R47" s="9">
        <f t="shared" si="6"/>
        <v>1083488</v>
      </c>
      <c r="S47" s="9">
        <f t="shared" si="2"/>
        <v>115102.66666666667</v>
      </c>
      <c r="T47" s="9">
        <f t="shared" si="7"/>
        <v>108710.67000000004</v>
      </c>
      <c r="AI47" s="9">
        <f t="shared" si="10"/>
        <v>92166.666666666672</v>
      </c>
    </row>
    <row r="48" spans="1:35" x14ac:dyDescent="0.25">
      <c r="A48" s="1">
        <v>44776.625</v>
      </c>
      <c r="B48" s="16">
        <v>3797</v>
      </c>
      <c r="C48" s="15">
        <v>999</v>
      </c>
      <c r="D48" s="14">
        <v>6276</v>
      </c>
      <c r="E48" s="13">
        <v>582</v>
      </c>
      <c r="F48" s="12">
        <v>5332</v>
      </c>
      <c r="G48" s="10">
        <v>12608</v>
      </c>
      <c r="H48" s="11">
        <v>9212</v>
      </c>
      <c r="I48">
        <v>21820</v>
      </c>
      <c r="J48">
        <v>77193.87</v>
      </c>
      <c r="K48">
        <f t="shared" si="3"/>
        <v>55373.869999999995</v>
      </c>
      <c r="L48">
        <f t="shared" si="4"/>
        <v>3.537757561869844</v>
      </c>
      <c r="M48">
        <f t="shared" si="0"/>
        <v>100864</v>
      </c>
      <c r="N48">
        <f t="shared" si="1"/>
        <v>73696</v>
      </c>
      <c r="O48">
        <f t="shared" si="5"/>
        <v>174560</v>
      </c>
      <c r="P48" s="1">
        <f t="shared" si="8"/>
        <v>900000</v>
      </c>
      <c r="Q48" s="9">
        <f t="shared" si="9"/>
        <v>0</v>
      </c>
      <c r="R48" s="9">
        <f t="shared" si="6"/>
        <v>1074560</v>
      </c>
      <c r="S48" s="9">
        <f t="shared" si="2"/>
        <v>113986.66666666667</v>
      </c>
      <c r="T48" s="9">
        <f t="shared" si="7"/>
        <v>97366.13</v>
      </c>
      <c r="AI48" s="9">
        <f t="shared" si="10"/>
        <v>92166.666666666672</v>
      </c>
    </row>
    <row r="49" spans="1:35" x14ac:dyDescent="0.25">
      <c r="A49" s="1">
        <v>44776.666666666664</v>
      </c>
      <c r="B49" s="16">
        <v>3839</v>
      </c>
      <c r="C49" s="15">
        <v>1029</v>
      </c>
      <c r="D49" s="14">
        <v>6259</v>
      </c>
      <c r="E49" s="13">
        <v>606</v>
      </c>
      <c r="F49" s="12">
        <v>4447</v>
      </c>
      <c r="G49" s="10">
        <v>11735</v>
      </c>
      <c r="H49" s="11">
        <v>8821</v>
      </c>
      <c r="I49">
        <v>20556</v>
      </c>
      <c r="J49">
        <v>78070.039999999994</v>
      </c>
      <c r="K49">
        <f t="shared" si="3"/>
        <v>57514.039999999994</v>
      </c>
      <c r="L49">
        <f t="shared" si="4"/>
        <v>3.7979198287604587</v>
      </c>
      <c r="M49">
        <f t="shared" si="0"/>
        <v>93880</v>
      </c>
      <c r="N49">
        <f t="shared" si="1"/>
        <v>70568</v>
      </c>
      <c r="O49">
        <f t="shared" si="5"/>
        <v>164448</v>
      </c>
      <c r="P49" s="1">
        <f t="shared" si="8"/>
        <v>900000</v>
      </c>
      <c r="Q49" s="9">
        <f t="shared" si="9"/>
        <v>0</v>
      </c>
      <c r="R49" s="9">
        <f t="shared" si="6"/>
        <v>1064448</v>
      </c>
      <c r="S49" s="9">
        <f t="shared" si="2"/>
        <v>112722.66666666667</v>
      </c>
      <c r="T49" s="9">
        <f t="shared" si="7"/>
        <v>86377.959999999963</v>
      </c>
      <c r="AI49" s="9">
        <f t="shared" si="10"/>
        <v>92166.666666666672</v>
      </c>
    </row>
    <row r="50" spans="1:35" x14ac:dyDescent="0.25">
      <c r="A50" s="1">
        <v>44776.708333333336</v>
      </c>
      <c r="B50" s="16">
        <v>3822</v>
      </c>
      <c r="C50" s="15">
        <v>975</v>
      </c>
      <c r="D50" s="14">
        <v>6193</v>
      </c>
      <c r="E50" s="13">
        <v>640</v>
      </c>
      <c r="F50" s="12">
        <v>3811</v>
      </c>
      <c r="G50" s="10">
        <v>10979</v>
      </c>
      <c r="H50" s="11">
        <v>8822</v>
      </c>
      <c r="I50">
        <v>19801</v>
      </c>
      <c r="J50">
        <v>78187.94</v>
      </c>
      <c r="K50">
        <f t="shared" si="3"/>
        <v>58386.94</v>
      </c>
      <c r="L50">
        <f t="shared" si="4"/>
        <v>3.948686429978284</v>
      </c>
      <c r="M50">
        <f t="shared" si="0"/>
        <v>87832</v>
      </c>
      <c r="N50">
        <f t="shared" si="1"/>
        <v>70576</v>
      </c>
      <c r="O50">
        <f t="shared" si="5"/>
        <v>158408</v>
      </c>
      <c r="P50" s="1">
        <f t="shared" si="8"/>
        <v>900000</v>
      </c>
      <c r="Q50" s="9">
        <f t="shared" si="9"/>
        <v>0</v>
      </c>
      <c r="R50" s="9">
        <f t="shared" si="6"/>
        <v>1058408</v>
      </c>
      <c r="S50" s="9">
        <f t="shared" si="2"/>
        <v>111967.66666666667</v>
      </c>
      <c r="T50" s="9">
        <f t="shared" si="7"/>
        <v>80220.060000000056</v>
      </c>
      <c r="AI50" s="9">
        <f t="shared" si="10"/>
        <v>92166.666666666672</v>
      </c>
    </row>
    <row r="51" spans="1:35" x14ac:dyDescent="0.25">
      <c r="A51" s="1">
        <v>44776.75</v>
      </c>
      <c r="B51" s="16">
        <v>3838</v>
      </c>
      <c r="C51" s="15">
        <v>943</v>
      </c>
      <c r="D51" s="14">
        <v>6181</v>
      </c>
      <c r="E51" s="13">
        <v>602</v>
      </c>
      <c r="F51" s="12">
        <v>3320</v>
      </c>
      <c r="G51" s="10">
        <v>10444</v>
      </c>
      <c r="H51" s="11">
        <v>8346</v>
      </c>
      <c r="I51">
        <v>18790</v>
      </c>
      <c r="J51">
        <v>77920.259999999995</v>
      </c>
      <c r="K51">
        <f t="shared" si="3"/>
        <v>59130.259999999995</v>
      </c>
      <c r="L51">
        <f t="shared" si="4"/>
        <v>4.1469004789781794</v>
      </c>
      <c r="M51">
        <f t="shared" si="0"/>
        <v>83552</v>
      </c>
      <c r="N51">
        <f t="shared" si="1"/>
        <v>66768</v>
      </c>
      <c r="O51">
        <f t="shared" si="5"/>
        <v>150320</v>
      </c>
      <c r="P51" s="1">
        <f t="shared" si="8"/>
        <v>900000</v>
      </c>
      <c r="Q51" s="9">
        <f t="shared" si="9"/>
        <v>0</v>
      </c>
      <c r="R51" s="9">
        <f t="shared" si="6"/>
        <v>1050320</v>
      </c>
      <c r="S51" s="9">
        <f t="shared" si="2"/>
        <v>110956.66666666667</v>
      </c>
      <c r="T51" s="9">
        <f t="shared" si="7"/>
        <v>72399.739999999991</v>
      </c>
      <c r="AI51" s="9">
        <f t="shared" si="10"/>
        <v>92166.666666666672</v>
      </c>
    </row>
    <row r="52" spans="1:35" x14ac:dyDescent="0.25">
      <c r="A52" s="1">
        <v>44776.791666666664</v>
      </c>
      <c r="B52" s="16">
        <v>3851</v>
      </c>
      <c r="C52" s="15">
        <v>887</v>
      </c>
      <c r="D52" s="14">
        <v>6277</v>
      </c>
      <c r="E52" s="13">
        <v>590</v>
      </c>
      <c r="F52" s="12">
        <v>3480</v>
      </c>
      <c r="G52" s="10">
        <v>10644</v>
      </c>
      <c r="H52" s="11">
        <v>6800</v>
      </c>
      <c r="I52">
        <v>17444</v>
      </c>
      <c r="J52">
        <v>76801.58</v>
      </c>
      <c r="K52">
        <f t="shared" si="3"/>
        <v>59357.58</v>
      </c>
      <c r="L52">
        <f t="shared" si="4"/>
        <v>4.4027505159367122</v>
      </c>
      <c r="M52">
        <f t="shared" si="0"/>
        <v>85152</v>
      </c>
      <c r="N52">
        <f t="shared" si="1"/>
        <v>54400</v>
      </c>
      <c r="O52">
        <f t="shared" si="5"/>
        <v>139552</v>
      </c>
      <c r="P52" s="1">
        <f t="shared" si="8"/>
        <v>900000</v>
      </c>
      <c r="Q52" s="9">
        <f t="shared" si="9"/>
        <v>0</v>
      </c>
      <c r="R52" s="9">
        <f t="shared" si="6"/>
        <v>1039552</v>
      </c>
      <c r="S52" s="9">
        <f t="shared" si="2"/>
        <v>109610.66666666667</v>
      </c>
      <c r="T52" s="9">
        <f t="shared" si="7"/>
        <v>62750.420000000042</v>
      </c>
      <c r="AI52" s="9">
        <f t="shared" si="10"/>
        <v>92166.666666666672</v>
      </c>
    </row>
    <row r="53" spans="1:35" x14ac:dyDescent="0.25">
      <c r="A53" s="1">
        <v>44776.833333333336</v>
      </c>
      <c r="B53" s="16">
        <v>3811</v>
      </c>
      <c r="C53" s="15">
        <v>881</v>
      </c>
      <c r="D53" s="14">
        <v>6271</v>
      </c>
      <c r="E53" s="13">
        <v>735</v>
      </c>
      <c r="F53" s="12">
        <v>4299</v>
      </c>
      <c r="G53" s="10">
        <v>11451</v>
      </c>
      <c r="H53" s="11">
        <v>3327</v>
      </c>
      <c r="I53">
        <v>14778</v>
      </c>
      <c r="J53">
        <v>74503.23</v>
      </c>
      <c r="K53">
        <f t="shared" si="3"/>
        <v>59725.229999999996</v>
      </c>
      <c r="L53">
        <f t="shared" si="4"/>
        <v>5.0414961429151441</v>
      </c>
      <c r="M53">
        <f t="shared" si="0"/>
        <v>91608</v>
      </c>
      <c r="N53">
        <f t="shared" si="1"/>
        <v>26616</v>
      </c>
      <c r="O53">
        <f t="shared" si="5"/>
        <v>118224</v>
      </c>
      <c r="P53" s="1">
        <f t="shared" si="8"/>
        <v>900000</v>
      </c>
      <c r="Q53" s="9">
        <f t="shared" si="9"/>
        <v>0</v>
      </c>
      <c r="R53" s="9">
        <f t="shared" si="6"/>
        <v>1018224</v>
      </c>
      <c r="S53" s="9">
        <f t="shared" si="2"/>
        <v>106944.66666666667</v>
      </c>
      <c r="T53" s="9">
        <f t="shared" si="7"/>
        <v>43720.770000000019</v>
      </c>
      <c r="AI53" s="9">
        <f t="shared" si="10"/>
        <v>92166.666666666672</v>
      </c>
    </row>
    <row r="54" spans="1:35" x14ac:dyDescent="0.25">
      <c r="A54" s="1">
        <v>44776.875</v>
      </c>
      <c r="B54" s="16">
        <v>3801</v>
      </c>
      <c r="C54" s="15">
        <v>987</v>
      </c>
      <c r="D54" s="14">
        <v>6233</v>
      </c>
      <c r="E54" s="13">
        <v>789</v>
      </c>
      <c r="F54" s="12">
        <v>5757</v>
      </c>
      <c r="G54" s="10">
        <v>12976</v>
      </c>
      <c r="H54" s="11">
        <v>206</v>
      </c>
      <c r="I54">
        <v>13182</v>
      </c>
      <c r="J54">
        <v>72006.14</v>
      </c>
      <c r="K54">
        <f t="shared" si="3"/>
        <v>58824.14</v>
      </c>
      <c r="L54">
        <f t="shared" si="4"/>
        <v>5.4624594143529057</v>
      </c>
      <c r="M54">
        <f t="shared" si="0"/>
        <v>103808</v>
      </c>
      <c r="N54">
        <f t="shared" si="1"/>
        <v>1648</v>
      </c>
      <c r="O54">
        <f t="shared" si="5"/>
        <v>105456</v>
      </c>
      <c r="P54" s="1">
        <f t="shared" si="8"/>
        <v>900000</v>
      </c>
      <c r="Q54" s="9">
        <f t="shared" si="9"/>
        <v>0</v>
      </c>
      <c r="R54" s="9">
        <f t="shared" si="6"/>
        <v>1005456</v>
      </c>
      <c r="S54" s="9">
        <f t="shared" si="2"/>
        <v>105348.66666666667</v>
      </c>
      <c r="T54" s="9">
        <f t="shared" si="7"/>
        <v>33449.859999999986</v>
      </c>
      <c r="AI54" s="9">
        <f t="shared" si="10"/>
        <v>92166.666666666672</v>
      </c>
    </row>
    <row r="55" spans="1:35" x14ac:dyDescent="0.25">
      <c r="A55" s="1">
        <v>44776.916666666664</v>
      </c>
      <c r="B55" s="16">
        <v>3808</v>
      </c>
      <c r="C55" s="15">
        <v>1319</v>
      </c>
      <c r="D55" s="14">
        <v>6369</v>
      </c>
      <c r="E55" s="13">
        <v>1021</v>
      </c>
      <c r="F55" s="12">
        <v>8147</v>
      </c>
      <c r="G55" s="10">
        <v>15835</v>
      </c>
      <c r="H55" s="11">
        <v>0</v>
      </c>
      <c r="I55">
        <v>15835</v>
      </c>
      <c r="J55">
        <v>69824.94</v>
      </c>
      <c r="K55">
        <f t="shared" si="3"/>
        <v>53989.94</v>
      </c>
      <c r="L55">
        <f t="shared" si="4"/>
        <v>4.4095320492579733</v>
      </c>
      <c r="M55">
        <f t="shared" si="0"/>
        <v>126680</v>
      </c>
      <c r="N55">
        <f t="shared" si="1"/>
        <v>0</v>
      </c>
      <c r="O55">
        <f t="shared" si="5"/>
        <v>126680</v>
      </c>
      <c r="P55" s="1">
        <f t="shared" si="8"/>
        <v>900000</v>
      </c>
      <c r="Q55" s="9">
        <f t="shared" si="9"/>
        <v>0</v>
      </c>
      <c r="R55" s="9">
        <f t="shared" si="6"/>
        <v>1026680</v>
      </c>
      <c r="S55" s="9">
        <f t="shared" si="2"/>
        <v>108001.66666666667</v>
      </c>
      <c r="T55" s="9">
        <f t="shared" si="7"/>
        <v>56855.060000000056</v>
      </c>
      <c r="AI55" s="9">
        <f t="shared" si="10"/>
        <v>92166.666666666672</v>
      </c>
    </row>
    <row r="56" spans="1:35" x14ac:dyDescent="0.25">
      <c r="A56" s="1">
        <v>44776.958333333336</v>
      </c>
      <c r="B56" s="16">
        <v>3703</v>
      </c>
      <c r="C56" s="15">
        <v>1649</v>
      </c>
      <c r="D56" s="14">
        <v>6462</v>
      </c>
      <c r="E56" s="13">
        <v>1416</v>
      </c>
      <c r="F56" s="12">
        <v>10912</v>
      </c>
      <c r="G56" s="10">
        <v>19023</v>
      </c>
      <c r="H56" s="11">
        <v>0</v>
      </c>
      <c r="I56">
        <v>19023</v>
      </c>
      <c r="J56">
        <v>65944.149999999994</v>
      </c>
      <c r="K56">
        <f t="shared" si="3"/>
        <v>46921.149999999994</v>
      </c>
      <c r="L56">
        <f t="shared" si="4"/>
        <v>3.4665483887925141</v>
      </c>
      <c r="M56">
        <f t="shared" si="0"/>
        <v>152184</v>
      </c>
      <c r="N56">
        <f t="shared" si="1"/>
        <v>0</v>
      </c>
      <c r="O56">
        <f t="shared" si="5"/>
        <v>152184</v>
      </c>
      <c r="P56" s="1">
        <f t="shared" si="8"/>
        <v>900000</v>
      </c>
      <c r="Q56" s="9">
        <f t="shared" si="9"/>
        <v>0</v>
      </c>
      <c r="R56" s="9">
        <f t="shared" si="6"/>
        <v>1052184</v>
      </c>
      <c r="S56" s="9">
        <f t="shared" si="2"/>
        <v>111189.66666666667</v>
      </c>
      <c r="T56" s="9">
        <f t="shared" si="7"/>
        <v>86239.849999999977</v>
      </c>
      <c r="AI56" s="9">
        <f t="shared" si="10"/>
        <v>92166.666666666672</v>
      </c>
    </row>
    <row r="57" spans="1:35" x14ac:dyDescent="0.25">
      <c r="A57" s="1">
        <v>44777</v>
      </c>
      <c r="B57" s="16">
        <v>3668</v>
      </c>
      <c r="C57" s="15">
        <v>1820</v>
      </c>
      <c r="D57" s="14">
        <v>6496</v>
      </c>
      <c r="E57" s="13">
        <v>1597</v>
      </c>
      <c r="F57" s="12">
        <v>12425</v>
      </c>
      <c r="G57" s="10">
        <v>20740</v>
      </c>
      <c r="H57" s="11">
        <v>0</v>
      </c>
      <c r="I57">
        <v>20740</v>
      </c>
      <c r="J57">
        <v>61761.67</v>
      </c>
      <c r="K57">
        <f t="shared" si="3"/>
        <v>41021.67</v>
      </c>
      <c r="L57">
        <f t="shared" si="4"/>
        <v>2.9779011571841849</v>
      </c>
      <c r="M57">
        <f t="shared" si="0"/>
        <v>165920</v>
      </c>
      <c r="N57">
        <f t="shared" si="1"/>
        <v>0</v>
      </c>
      <c r="O57">
        <f t="shared" si="5"/>
        <v>165920</v>
      </c>
      <c r="P57" s="1">
        <f t="shared" si="8"/>
        <v>900000</v>
      </c>
      <c r="Q57" s="9">
        <f t="shared" si="9"/>
        <v>0</v>
      </c>
      <c r="R57" s="9">
        <f t="shared" si="6"/>
        <v>1065920</v>
      </c>
      <c r="S57" s="9">
        <f t="shared" si="2"/>
        <v>112906.66666666667</v>
      </c>
      <c r="T57" s="9">
        <f t="shared" si="7"/>
        <v>104158.32999999996</v>
      </c>
      <c r="AI57" s="9">
        <f t="shared" si="10"/>
        <v>92166.666666666672</v>
      </c>
    </row>
    <row r="58" spans="1:35" x14ac:dyDescent="0.25">
      <c r="A58" s="1">
        <v>44777.041666666664</v>
      </c>
      <c r="B58" s="16">
        <v>3672</v>
      </c>
      <c r="C58" s="15">
        <v>1811</v>
      </c>
      <c r="D58" s="14">
        <v>6425</v>
      </c>
      <c r="E58" s="13">
        <v>1356</v>
      </c>
      <c r="F58" s="12">
        <v>12928</v>
      </c>
      <c r="G58" s="10">
        <v>21164</v>
      </c>
      <c r="H58" s="11">
        <v>0</v>
      </c>
      <c r="I58">
        <v>21164</v>
      </c>
      <c r="J58">
        <v>58170.559999999998</v>
      </c>
      <c r="K58">
        <f t="shared" si="3"/>
        <v>37006.559999999998</v>
      </c>
      <c r="L58">
        <f t="shared" si="4"/>
        <v>2.7485617085617084</v>
      </c>
      <c r="M58">
        <f t="shared" si="0"/>
        <v>169312</v>
      </c>
      <c r="N58">
        <f t="shared" si="1"/>
        <v>0</v>
      </c>
      <c r="O58">
        <f t="shared" si="5"/>
        <v>169312</v>
      </c>
      <c r="P58" s="1">
        <f t="shared" si="8"/>
        <v>900000</v>
      </c>
      <c r="Q58" s="9">
        <f t="shared" si="9"/>
        <v>0</v>
      </c>
      <c r="R58" s="9">
        <f t="shared" si="6"/>
        <v>1069312</v>
      </c>
      <c r="S58" s="9">
        <f t="shared" si="2"/>
        <v>113330.66666666667</v>
      </c>
      <c r="T58" s="9">
        <f t="shared" si="7"/>
        <v>111141.43999999994</v>
      </c>
      <c r="AI58" s="9">
        <f t="shared" si="10"/>
        <v>92166.666666666672</v>
      </c>
    </row>
    <row r="59" spans="1:35" x14ac:dyDescent="0.25">
      <c r="A59" s="1">
        <v>44777.083333333336</v>
      </c>
      <c r="B59" s="16">
        <v>3492</v>
      </c>
      <c r="C59" s="15">
        <v>1779</v>
      </c>
      <c r="D59" s="14">
        <v>6139</v>
      </c>
      <c r="E59" s="13">
        <v>1260</v>
      </c>
      <c r="F59" s="12">
        <v>12929</v>
      </c>
      <c r="G59" s="10">
        <v>20847</v>
      </c>
      <c r="H59" s="11">
        <v>0</v>
      </c>
      <c r="I59">
        <v>20847</v>
      </c>
      <c r="J59">
        <v>55348.38</v>
      </c>
      <c r="K59">
        <f t="shared" si="3"/>
        <v>34501.379999999997</v>
      </c>
      <c r="L59">
        <f t="shared" si="4"/>
        <v>2.6549805727442797</v>
      </c>
      <c r="M59">
        <f t="shared" si="0"/>
        <v>166776</v>
      </c>
      <c r="N59">
        <f t="shared" si="1"/>
        <v>0</v>
      </c>
      <c r="O59">
        <f t="shared" si="5"/>
        <v>166776</v>
      </c>
      <c r="P59" s="1">
        <f t="shared" si="8"/>
        <v>900000</v>
      </c>
      <c r="Q59" s="9">
        <f t="shared" si="9"/>
        <v>0</v>
      </c>
      <c r="R59" s="9">
        <f t="shared" si="6"/>
        <v>1066776</v>
      </c>
      <c r="S59" s="9">
        <f t="shared" si="2"/>
        <v>113013.66666666667</v>
      </c>
      <c r="T59" s="9">
        <f t="shared" si="7"/>
        <v>111427.62</v>
      </c>
      <c r="AI59" s="9">
        <f t="shared" si="10"/>
        <v>92166.666666666672</v>
      </c>
    </row>
    <row r="60" spans="1:35" x14ac:dyDescent="0.25">
      <c r="A60" s="1">
        <v>44777.125</v>
      </c>
      <c r="B60" s="16">
        <v>3389</v>
      </c>
      <c r="C60" s="15">
        <v>1787</v>
      </c>
      <c r="D60" s="14">
        <v>6006</v>
      </c>
      <c r="E60" s="13">
        <v>1280</v>
      </c>
      <c r="F60" s="12">
        <v>12287</v>
      </c>
      <c r="G60" s="10">
        <v>20080</v>
      </c>
      <c r="H60" s="11">
        <v>0</v>
      </c>
      <c r="I60">
        <v>20080</v>
      </c>
      <c r="J60">
        <v>53180.959999999999</v>
      </c>
      <c r="K60">
        <f t="shared" si="3"/>
        <v>33100.959999999999</v>
      </c>
      <c r="L60">
        <f t="shared" si="4"/>
        <v>2.6484541832669324</v>
      </c>
      <c r="M60">
        <f t="shared" si="0"/>
        <v>160640</v>
      </c>
      <c r="N60">
        <f t="shared" si="1"/>
        <v>0</v>
      </c>
      <c r="O60">
        <f t="shared" si="5"/>
        <v>160640</v>
      </c>
      <c r="P60" s="1">
        <f t="shared" si="8"/>
        <v>900000</v>
      </c>
      <c r="Q60" s="9">
        <f t="shared" si="9"/>
        <v>0</v>
      </c>
      <c r="R60" s="9">
        <f t="shared" si="6"/>
        <v>1060640</v>
      </c>
      <c r="S60" s="9">
        <f t="shared" si="2"/>
        <v>112246.66666666667</v>
      </c>
      <c r="T60" s="9">
        <f t="shared" si="7"/>
        <v>107459.04000000004</v>
      </c>
      <c r="AI60" s="9">
        <f t="shared" si="10"/>
        <v>92166.666666666672</v>
      </c>
    </row>
    <row r="61" spans="1:35" x14ac:dyDescent="0.25">
      <c r="A61" s="1">
        <v>44777.166666666664</v>
      </c>
      <c r="B61" s="16">
        <v>3151</v>
      </c>
      <c r="C61" s="15">
        <v>1711</v>
      </c>
      <c r="D61" s="14">
        <v>5850</v>
      </c>
      <c r="E61" s="13">
        <v>1320</v>
      </c>
      <c r="F61" s="12">
        <v>11656</v>
      </c>
      <c r="G61" s="10">
        <v>19217</v>
      </c>
      <c r="H61" s="11">
        <v>0</v>
      </c>
      <c r="I61">
        <v>19217</v>
      </c>
      <c r="J61">
        <v>51716.58</v>
      </c>
      <c r="K61">
        <f t="shared" si="3"/>
        <v>32499.58</v>
      </c>
      <c r="L61">
        <f t="shared" si="4"/>
        <v>2.6911890513607744</v>
      </c>
      <c r="M61">
        <f t="shared" si="0"/>
        <v>153736</v>
      </c>
      <c r="N61">
        <f t="shared" si="1"/>
        <v>0</v>
      </c>
      <c r="O61">
        <f t="shared" si="5"/>
        <v>153736</v>
      </c>
      <c r="P61" s="1">
        <f t="shared" si="8"/>
        <v>900000</v>
      </c>
      <c r="Q61" s="9">
        <f t="shared" si="9"/>
        <v>0</v>
      </c>
      <c r="R61" s="9">
        <f t="shared" si="6"/>
        <v>1053736</v>
      </c>
      <c r="S61" s="9">
        <f t="shared" si="2"/>
        <v>111383.66666666667</v>
      </c>
      <c r="T61" s="9">
        <f t="shared" si="7"/>
        <v>102019.42000000004</v>
      </c>
      <c r="AI61" s="9">
        <f t="shared" si="10"/>
        <v>92166.666666666672</v>
      </c>
    </row>
    <row r="62" spans="1:35" x14ac:dyDescent="0.25">
      <c r="A62" s="1">
        <v>44777.208333333336</v>
      </c>
      <c r="B62" s="16">
        <v>2723</v>
      </c>
      <c r="C62" s="15">
        <v>1587</v>
      </c>
      <c r="D62" s="14">
        <v>5399</v>
      </c>
      <c r="E62" s="13">
        <v>2182</v>
      </c>
      <c r="F62" s="12">
        <v>12188</v>
      </c>
      <c r="G62" s="10">
        <v>19174</v>
      </c>
      <c r="H62" s="11">
        <v>0</v>
      </c>
      <c r="I62">
        <v>19174</v>
      </c>
      <c r="J62">
        <v>50918.2</v>
      </c>
      <c r="K62">
        <f t="shared" si="3"/>
        <v>31744.199999999997</v>
      </c>
      <c r="L62">
        <f t="shared" si="4"/>
        <v>2.6555856889537917</v>
      </c>
      <c r="M62">
        <f t="shared" si="0"/>
        <v>153392</v>
      </c>
      <c r="N62">
        <f t="shared" si="1"/>
        <v>0</v>
      </c>
      <c r="O62">
        <f t="shared" si="5"/>
        <v>153392</v>
      </c>
      <c r="P62" s="1">
        <f t="shared" si="8"/>
        <v>900000</v>
      </c>
      <c r="Q62" s="9">
        <f t="shared" si="9"/>
        <v>0</v>
      </c>
      <c r="R62" s="9">
        <f t="shared" si="6"/>
        <v>1053392</v>
      </c>
      <c r="S62" s="9">
        <f t="shared" si="2"/>
        <v>111340.66666666667</v>
      </c>
      <c r="T62" s="9">
        <f t="shared" si="7"/>
        <v>102473.80000000005</v>
      </c>
      <c r="AI62" s="9">
        <f t="shared" si="10"/>
        <v>92166.666666666672</v>
      </c>
    </row>
    <row r="63" spans="1:35" x14ac:dyDescent="0.25">
      <c r="A63" s="1">
        <v>44777.25</v>
      </c>
      <c r="B63" s="16">
        <v>2516</v>
      </c>
      <c r="C63" s="15">
        <v>1637</v>
      </c>
      <c r="D63" s="14">
        <v>5117</v>
      </c>
      <c r="E63" s="13">
        <v>2315</v>
      </c>
      <c r="F63" s="12">
        <v>11395</v>
      </c>
      <c r="G63" s="10">
        <v>18148</v>
      </c>
      <c r="H63" s="11">
        <v>0</v>
      </c>
      <c r="I63">
        <v>18148</v>
      </c>
      <c r="J63">
        <v>51322.32</v>
      </c>
      <c r="K63">
        <f t="shared" si="3"/>
        <v>33174.32</v>
      </c>
      <c r="L63">
        <f t="shared" si="4"/>
        <v>2.8279876570420983</v>
      </c>
      <c r="M63">
        <f t="shared" si="0"/>
        <v>145184</v>
      </c>
      <c r="N63">
        <f t="shared" si="1"/>
        <v>0</v>
      </c>
      <c r="O63">
        <f t="shared" si="5"/>
        <v>145184</v>
      </c>
      <c r="P63" s="1">
        <f t="shared" si="8"/>
        <v>900000</v>
      </c>
      <c r="Q63" s="9">
        <f t="shared" si="9"/>
        <v>0</v>
      </c>
      <c r="R63" s="9">
        <f t="shared" si="6"/>
        <v>1045184</v>
      </c>
      <c r="S63" s="9">
        <f t="shared" si="2"/>
        <v>110314.66666666667</v>
      </c>
      <c r="T63" s="9">
        <f t="shared" si="7"/>
        <v>93861.679999999935</v>
      </c>
      <c r="AI63" s="9">
        <f t="shared" si="10"/>
        <v>92166.666666666672</v>
      </c>
    </row>
    <row r="64" spans="1:35" x14ac:dyDescent="0.25">
      <c r="A64" s="1">
        <v>44777.291666666664</v>
      </c>
      <c r="B64" s="16">
        <v>2319</v>
      </c>
      <c r="C64" s="15">
        <v>1550</v>
      </c>
      <c r="D64" s="14">
        <v>4874</v>
      </c>
      <c r="E64" s="13">
        <v>1975</v>
      </c>
      <c r="F64" s="12">
        <v>9878</v>
      </c>
      <c r="G64" s="10">
        <v>16302</v>
      </c>
      <c r="H64" s="11">
        <v>2</v>
      </c>
      <c r="I64">
        <v>16304</v>
      </c>
      <c r="J64">
        <v>52040.41</v>
      </c>
      <c r="K64">
        <f t="shared" si="3"/>
        <v>35736.410000000003</v>
      </c>
      <c r="L64">
        <f t="shared" si="4"/>
        <v>3.1918799067713448</v>
      </c>
      <c r="M64">
        <f t="shared" si="0"/>
        <v>130416</v>
      </c>
      <c r="N64">
        <f t="shared" si="1"/>
        <v>16</v>
      </c>
      <c r="O64">
        <f t="shared" si="5"/>
        <v>130432</v>
      </c>
      <c r="P64" s="1">
        <f t="shared" si="8"/>
        <v>900000</v>
      </c>
      <c r="Q64" s="9">
        <f t="shared" si="9"/>
        <v>0</v>
      </c>
      <c r="R64" s="9">
        <f t="shared" si="6"/>
        <v>1030432</v>
      </c>
      <c r="S64" s="9">
        <f t="shared" si="2"/>
        <v>108470.66666666667</v>
      </c>
      <c r="T64" s="9">
        <f t="shared" si="7"/>
        <v>78391.589999999967</v>
      </c>
      <c r="AI64" s="9">
        <f t="shared" si="10"/>
        <v>92166.666666666672</v>
      </c>
    </row>
    <row r="65" spans="1:35" x14ac:dyDescent="0.25">
      <c r="A65" s="1">
        <v>44777.333333333336</v>
      </c>
      <c r="B65" s="16">
        <v>2146</v>
      </c>
      <c r="C65" s="15">
        <v>1265</v>
      </c>
      <c r="D65" s="14">
        <v>4559</v>
      </c>
      <c r="E65" s="13">
        <v>1927</v>
      </c>
      <c r="F65" s="12">
        <v>8405</v>
      </c>
      <c r="G65" s="10">
        <v>14229</v>
      </c>
      <c r="H65" s="11">
        <v>878</v>
      </c>
      <c r="I65">
        <v>15107</v>
      </c>
      <c r="J65">
        <v>52283.95</v>
      </c>
      <c r="K65">
        <f t="shared" si="3"/>
        <v>37176.949999999997</v>
      </c>
      <c r="L65">
        <f t="shared" si="4"/>
        <v>3.4609088502018928</v>
      </c>
      <c r="M65">
        <f t="shared" si="0"/>
        <v>113832</v>
      </c>
      <c r="N65">
        <f t="shared" si="1"/>
        <v>7024</v>
      </c>
      <c r="O65">
        <f t="shared" si="5"/>
        <v>120856</v>
      </c>
      <c r="P65" s="1">
        <f t="shared" si="8"/>
        <v>900000</v>
      </c>
      <c r="Q65" s="9">
        <f t="shared" si="9"/>
        <v>0</v>
      </c>
      <c r="R65" s="9">
        <f t="shared" si="6"/>
        <v>1020856</v>
      </c>
      <c r="S65" s="9">
        <f t="shared" si="2"/>
        <v>107273.66666666667</v>
      </c>
      <c r="T65" s="9">
        <f t="shared" si="7"/>
        <v>68572.050000000047</v>
      </c>
      <c r="AI65" s="9">
        <f t="shared" si="10"/>
        <v>92166.666666666672</v>
      </c>
    </row>
    <row r="66" spans="1:35" x14ac:dyDescent="0.25">
      <c r="A66" s="1">
        <v>44777.375</v>
      </c>
      <c r="B66" s="16">
        <v>2506</v>
      </c>
      <c r="C66" s="15">
        <v>1006</v>
      </c>
      <c r="D66" s="14">
        <v>4855</v>
      </c>
      <c r="E66" s="13">
        <v>1660</v>
      </c>
      <c r="F66" s="12">
        <v>7204</v>
      </c>
      <c r="G66" s="10">
        <v>13064</v>
      </c>
      <c r="H66" s="11">
        <v>5166</v>
      </c>
      <c r="I66">
        <v>18230</v>
      </c>
      <c r="J66">
        <v>55058.95</v>
      </c>
      <c r="K66">
        <f t="shared" si="3"/>
        <v>36828.949999999997</v>
      </c>
      <c r="L66">
        <f t="shared" si="4"/>
        <v>3.0202386176631926</v>
      </c>
      <c r="M66">
        <f t="shared" ref="M66:M129" si="15">$W$3*G66</f>
        <v>104512</v>
      </c>
      <c r="N66">
        <f t="shared" ref="N66:N129" si="16">$W$4*H66</f>
        <v>41328</v>
      </c>
      <c r="O66">
        <f t="shared" si="5"/>
        <v>145840</v>
      </c>
      <c r="P66" s="1">
        <f t="shared" si="8"/>
        <v>900000</v>
      </c>
      <c r="Q66" s="9">
        <f t="shared" si="9"/>
        <v>0</v>
      </c>
      <c r="R66" s="9">
        <f t="shared" si="6"/>
        <v>1045840</v>
      </c>
      <c r="S66" s="9">
        <f t="shared" ref="S66:S129" si="17">$X$11+I66</f>
        <v>110396.66666666667</v>
      </c>
      <c r="T66" s="9">
        <f t="shared" si="7"/>
        <v>90781.050000000047</v>
      </c>
      <c r="AI66" s="9">
        <f t="shared" si="10"/>
        <v>92166.666666666672</v>
      </c>
    </row>
    <row r="67" spans="1:35" x14ac:dyDescent="0.25">
      <c r="A67" s="1">
        <v>44777.416666666664</v>
      </c>
      <c r="B67" s="16">
        <v>3544</v>
      </c>
      <c r="C67" s="15">
        <v>852</v>
      </c>
      <c r="D67" s="14">
        <v>5940</v>
      </c>
      <c r="E67" s="13">
        <v>1512</v>
      </c>
      <c r="F67" s="12">
        <v>6278</v>
      </c>
      <c r="G67" s="10">
        <v>13070</v>
      </c>
      <c r="H67" s="11">
        <v>8149</v>
      </c>
      <c r="I67">
        <v>21219</v>
      </c>
      <c r="J67">
        <v>58556.42</v>
      </c>
      <c r="K67">
        <f t="shared" ref="K67:K130" si="18">J67-I67</f>
        <v>37337.42</v>
      </c>
      <c r="L67">
        <f t="shared" ref="L67:L130" si="19">J67/I67</f>
        <v>2.7596220368537629</v>
      </c>
      <c r="M67">
        <f t="shared" si="15"/>
        <v>104560</v>
      </c>
      <c r="N67">
        <f t="shared" si="16"/>
        <v>65192</v>
      </c>
      <c r="O67">
        <f t="shared" ref="O67:O130" si="20">SUM(M67:N67)</f>
        <v>169752</v>
      </c>
      <c r="P67" s="1">
        <f t="shared" si="8"/>
        <v>900000</v>
      </c>
      <c r="Q67" s="9">
        <f t="shared" si="9"/>
        <v>0</v>
      </c>
      <c r="R67" s="9">
        <f t="shared" ref="R67:R130" si="21">M67+N67+P67</f>
        <v>1069752</v>
      </c>
      <c r="S67" s="9">
        <f t="shared" si="17"/>
        <v>113385.66666666667</v>
      </c>
      <c r="T67" s="9">
        <f t="shared" ref="T67:T130" si="22">IF(O67-J67+P66&gt;$V$9,O67-J67+P66-$V$9,0)</f>
        <v>111195.57999999996</v>
      </c>
      <c r="AI67" s="9">
        <f t="shared" si="10"/>
        <v>92166.666666666672</v>
      </c>
    </row>
    <row r="68" spans="1:35" x14ac:dyDescent="0.25">
      <c r="A68" s="1">
        <v>44777.458333333336</v>
      </c>
      <c r="B68" s="16">
        <v>3616</v>
      </c>
      <c r="C68" s="15">
        <v>639</v>
      </c>
      <c r="D68" s="14">
        <v>5969</v>
      </c>
      <c r="E68" s="13">
        <v>1445</v>
      </c>
      <c r="F68" s="12">
        <v>4509</v>
      </c>
      <c r="G68" s="10">
        <v>11117</v>
      </c>
      <c r="H68" s="11">
        <v>8941</v>
      </c>
      <c r="I68">
        <v>20058</v>
      </c>
      <c r="J68">
        <v>62743.7</v>
      </c>
      <c r="K68">
        <f t="shared" si="18"/>
        <v>42685.7</v>
      </c>
      <c r="L68">
        <f t="shared" si="19"/>
        <v>3.1281134709342906</v>
      </c>
      <c r="M68">
        <f t="shared" si="15"/>
        <v>88936</v>
      </c>
      <c r="N68">
        <f t="shared" si="16"/>
        <v>71528</v>
      </c>
      <c r="O68">
        <f t="shared" si="20"/>
        <v>160464</v>
      </c>
      <c r="P68" s="1">
        <f t="shared" ref="P68:P131" si="23">IF($V$9=0,0,IF((O68-J68+P67)&gt;$V$9, $V$9, O68-J68+P67))*$V$10</f>
        <v>900000</v>
      </c>
      <c r="Q68" s="9">
        <f t="shared" ref="Q68:Q131" si="24">IF($V$9=0,0,P68-P67)</f>
        <v>0</v>
      </c>
      <c r="R68" s="9">
        <f t="shared" si="21"/>
        <v>1060464</v>
      </c>
      <c r="S68" s="9">
        <f t="shared" si="17"/>
        <v>112224.66666666667</v>
      </c>
      <c r="T68" s="9">
        <f t="shared" si="22"/>
        <v>97720.300000000047</v>
      </c>
      <c r="AI68" s="9">
        <f t="shared" ref="AI68:AI131" si="25">AI67</f>
        <v>92166.666666666672</v>
      </c>
    </row>
    <row r="69" spans="1:35" x14ac:dyDescent="0.25">
      <c r="A69" s="1">
        <v>44777.5</v>
      </c>
      <c r="B69" s="16">
        <v>3490</v>
      </c>
      <c r="C69" s="15">
        <v>480</v>
      </c>
      <c r="D69" s="14">
        <v>5726</v>
      </c>
      <c r="E69" s="13">
        <v>1265</v>
      </c>
      <c r="F69" s="12">
        <v>3071</v>
      </c>
      <c r="G69" s="10">
        <v>9277</v>
      </c>
      <c r="H69" s="11">
        <v>9322</v>
      </c>
      <c r="I69">
        <v>18599</v>
      </c>
      <c r="J69">
        <v>67029.31</v>
      </c>
      <c r="K69">
        <f t="shared" si="18"/>
        <v>48430.31</v>
      </c>
      <c r="L69">
        <f t="shared" si="19"/>
        <v>3.6039201032313564</v>
      </c>
      <c r="M69">
        <f t="shared" si="15"/>
        <v>74216</v>
      </c>
      <c r="N69">
        <f t="shared" si="16"/>
        <v>74576</v>
      </c>
      <c r="O69">
        <f t="shared" si="20"/>
        <v>148792</v>
      </c>
      <c r="P69" s="1">
        <f t="shared" si="23"/>
        <v>900000</v>
      </c>
      <c r="Q69" s="9">
        <f t="shared" si="24"/>
        <v>0</v>
      </c>
      <c r="R69" s="9">
        <f t="shared" si="21"/>
        <v>1048792</v>
      </c>
      <c r="S69" s="9">
        <f t="shared" si="17"/>
        <v>110765.66666666667</v>
      </c>
      <c r="T69" s="9">
        <f t="shared" si="22"/>
        <v>81762.689999999944</v>
      </c>
      <c r="AI69" s="9">
        <f t="shared" si="25"/>
        <v>92166.666666666672</v>
      </c>
    </row>
    <row r="70" spans="1:35" x14ac:dyDescent="0.25">
      <c r="A70" s="1">
        <v>44777.541666666664</v>
      </c>
      <c r="B70" s="16">
        <v>3551</v>
      </c>
      <c r="C70" s="15">
        <v>358</v>
      </c>
      <c r="D70" s="14">
        <v>5646</v>
      </c>
      <c r="E70" s="13">
        <v>927</v>
      </c>
      <c r="F70" s="12">
        <v>1787</v>
      </c>
      <c r="G70" s="10">
        <v>7791</v>
      </c>
      <c r="H70" s="11">
        <v>9420</v>
      </c>
      <c r="I70">
        <v>17211</v>
      </c>
      <c r="J70">
        <v>71188.08</v>
      </c>
      <c r="K70">
        <f t="shared" si="18"/>
        <v>53977.08</v>
      </c>
      <c r="L70">
        <f t="shared" si="19"/>
        <v>4.1361966184416943</v>
      </c>
      <c r="M70">
        <f t="shared" si="15"/>
        <v>62328</v>
      </c>
      <c r="N70">
        <f t="shared" si="16"/>
        <v>75360</v>
      </c>
      <c r="O70">
        <f t="shared" si="20"/>
        <v>137688</v>
      </c>
      <c r="P70" s="1">
        <f t="shared" si="23"/>
        <v>900000</v>
      </c>
      <c r="Q70" s="9">
        <f t="shared" si="24"/>
        <v>0</v>
      </c>
      <c r="R70" s="9">
        <f t="shared" si="21"/>
        <v>1037688</v>
      </c>
      <c r="S70" s="9">
        <f t="shared" si="17"/>
        <v>109377.66666666667</v>
      </c>
      <c r="T70" s="9">
        <f t="shared" si="22"/>
        <v>66499.920000000042</v>
      </c>
      <c r="AI70" s="9">
        <f t="shared" si="25"/>
        <v>92166.666666666672</v>
      </c>
    </row>
    <row r="71" spans="1:35" x14ac:dyDescent="0.25">
      <c r="A71" s="1">
        <v>44777.583333333336</v>
      </c>
      <c r="B71" s="16">
        <v>3616</v>
      </c>
      <c r="C71" s="15">
        <v>293</v>
      </c>
      <c r="D71" s="14">
        <v>5635</v>
      </c>
      <c r="E71" s="13">
        <v>791</v>
      </c>
      <c r="F71" s="12">
        <v>1541</v>
      </c>
      <c r="G71" s="10">
        <v>7469</v>
      </c>
      <c r="H71" s="11">
        <v>9285</v>
      </c>
      <c r="I71">
        <v>16754</v>
      </c>
      <c r="J71">
        <v>74776.52</v>
      </c>
      <c r="K71">
        <f t="shared" si="18"/>
        <v>58022.520000000004</v>
      </c>
      <c r="L71">
        <f t="shared" si="19"/>
        <v>4.4632040109824525</v>
      </c>
      <c r="M71">
        <f t="shared" si="15"/>
        <v>59752</v>
      </c>
      <c r="N71">
        <f t="shared" si="16"/>
        <v>74280</v>
      </c>
      <c r="O71">
        <f t="shared" si="20"/>
        <v>134032</v>
      </c>
      <c r="P71" s="1">
        <f t="shared" si="23"/>
        <v>900000</v>
      </c>
      <c r="Q71" s="9">
        <f t="shared" si="24"/>
        <v>0</v>
      </c>
      <c r="R71" s="9">
        <f t="shared" si="21"/>
        <v>1034032</v>
      </c>
      <c r="S71" s="9">
        <f t="shared" si="17"/>
        <v>108920.66666666667</v>
      </c>
      <c r="T71" s="9">
        <f t="shared" si="22"/>
        <v>59255.479999999981</v>
      </c>
      <c r="AI71" s="9">
        <f t="shared" si="25"/>
        <v>92166.666666666672</v>
      </c>
    </row>
    <row r="72" spans="1:35" x14ac:dyDescent="0.25">
      <c r="A72" s="1">
        <v>44777.625</v>
      </c>
      <c r="B72" s="16">
        <v>3587</v>
      </c>
      <c r="C72" s="15">
        <v>263</v>
      </c>
      <c r="D72" s="14">
        <v>5519</v>
      </c>
      <c r="E72" s="13">
        <v>604</v>
      </c>
      <c r="F72" s="12">
        <v>1771</v>
      </c>
      <c r="G72" s="10">
        <v>7554</v>
      </c>
      <c r="H72" s="11">
        <v>9039</v>
      </c>
      <c r="I72">
        <v>16593</v>
      </c>
      <c r="J72">
        <v>77312.78</v>
      </c>
      <c r="K72">
        <f t="shared" si="18"/>
        <v>60719.78</v>
      </c>
      <c r="L72">
        <f t="shared" si="19"/>
        <v>4.6593611763996865</v>
      </c>
      <c r="M72">
        <f t="shared" si="15"/>
        <v>60432</v>
      </c>
      <c r="N72">
        <f t="shared" si="16"/>
        <v>72312</v>
      </c>
      <c r="O72">
        <f t="shared" si="20"/>
        <v>132744</v>
      </c>
      <c r="P72" s="1">
        <f t="shared" si="23"/>
        <v>900000</v>
      </c>
      <c r="Q72" s="9">
        <f t="shared" si="24"/>
        <v>0</v>
      </c>
      <c r="R72" s="9">
        <f t="shared" si="21"/>
        <v>1032744</v>
      </c>
      <c r="S72" s="9">
        <f t="shared" si="17"/>
        <v>108759.66666666667</v>
      </c>
      <c r="T72" s="9">
        <f t="shared" si="22"/>
        <v>55431.219999999972</v>
      </c>
      <c r="AI72" s="9">
        <f t="shared" si="25"/>
        <v>92166.666666666672</v>
      </c>
    </row>
    <row r="73" spans="1:35" x14ac:dyDescent="0.25">
      <c r="A73" s="1">
        <v>44777.666666666664</v>
      </c>
      <c r="B73" s="16">
        <v>3565</v>
      </c>
      <c r="C73" s="15">
        <v>339</v>
      </c>
      <c r="D73" s="14">
        <v>5470</v>
      </c>
      <c r="E73" s="13">
        <v>433</v>
      </c>
      <c r="F73" s="12">
        <v>1803</v>
      </c>
      <c r="G73" s="10">
        <v>7612</v>
      </c>
      <c r="H73" s="11">
        <v>8777</v>
      </c>
      <c r="I73">
        <v>16389</v>
      </c>
      <c r="J73">
        <v>78029.039999999994</v>
      </c>
      <c r="K73">
        <f t="shared" si="18"/>
        <v>61640.039999999994</v>
      </c>
      <c r="L73">
        <f t="shared" si="19"/>
        <v>4.7610616877173708</v>
      </c>
      <c r="M73">
        <f t="shared" si="15"/>
        <v>60896</v>
      </c>
      <c r="N73">
        <f t="shared" si="16"/>
        <v>70216</v>
      </c>
      <c r="O73">
        <f t="shared" si="20"/>
        <v>131112</v>
      </c>
      <c r="P73" s="1">
        <f t="shared" si="23"/>
        <v>900000</v>
      </c>
      <c r="Q73" s="9">
        <f t="shared" si="24"/>
        <v>0</v>
      </c>
      <c r="R73" s="9">
        <f t="shared" si="21"/>
        <v>1031112</v>
      </c>
      <c r="S73" s="9">
        <f t="shared" si="17"/>
        <v>108555.66666666667</v>
      </c>
      <c r="T73" s="9">
        <f t="shared" si="22"/>
        <v>53082.959999999963</v>
      </c>
      <c r="AI73" s="9">
        <f t="shared" si="25"/>
        <v>92166.666666666672</v>
      </c>
    </row>
    <row r="74" spans="1:35" x14ac:dyDescent="0.25">
      <c r="A74" s="1">
        <v>44777.708333333336</v>
      </c>
      <c r="B74" s="16">
        <v>3608</v>
      </c>
      <c r="C74" s="15">
        <v>403</v>
      </c>
      <c r="D74" s="14">
        <v>5463</v>
      </c>
      <c r="E74" s="13">
        <v>708</v>
      </c>
      <c r="F74" s="12">
        <v>2598</v>
      </c>
      <c r="G74" s="10">
        <v>8465</v>
      </c>
      <c r="H74" s="11">
        <v>8445</v>
      </c>
      <c r="I74">
        <v>16910</v>
      </c>
      <c r="J74">
        <v>77912.72</v>
      </c>
      <c r="K74">
        <f t="shared" si="18"/>
        <v>61002.720000000001</v>
      </c>
      <c r="L74">
        <f t="shared" si="19"/>
        <v>4.6074937906564166</v>
      </c>
      <c r="M74">
        <f t="shared" si="15"/>
        <v>67720</v>
      </c>
      <c r="N74">
        <f t="shared" si="16"/>
        <v>67560</v>
      </c>
      <c r="O74">
        <f t="shared" si="20"/>
        <v>135280</v>
      </c>
      <c r="P74" s="1">
        <f t="shared" si="23"/>
        <v>900000</v>
      </c>
      <c r="Q74" s="9">
        <f t="shared" si="24"/>
        <v>0</v>
      </c>
      <c r="R74" s="9">
        <f t="shared" si="21"/>
        <v>1035280</v>
      </c>
      <c r="S74" s="9">
        <f t="shared" si="17"/>
        <v>109076.66666666667</v>
      </c>
      <c r="T74" s="9">
        <f t="shared" si="22"/>
        <v>57367.280000000028</v>
      </c>
      <c r="AI74" s="9">
        <f t="shared" si="25"/>
        <v>92166.666666666672</v>
      </c>
    </row>
    <row r="75" spans="1:35" x14ac:dyDescent="0.25">
      <c r="A75" s="1">
        <v>44777.75</v>
      </c>
      <c r="B75" s="16">
        <v>3619</v>
      </c>
      <c r="C75" s="15">
        <v>498</v>
      </c>
      <c r="D75" s="14">
        <v>5701</v>
      </c>
      <c r="E75" s="13">
        <v>1518</v>
      </c>
      <c r="F75" s="12">
        <v>4496</v>
      </c>
      <c r="G75" s="10">
        <v>10696</v>
      </c>
      <c r="H75" s="11">
        <v>8106</v>
      </c>
      <c r="I75">
        <v>18802</v>
      </c>
      <c r="J75">
        <v>77371.08</v>
      </c>
      <c r="K75">
        <f t="shared" si="18"/>
        <v>58569.08</v>
      </c>
      <c r="L75">
        <f t="shared" si="19"/>
        <v>4.1150452079566007</v>
      </c>
      <c r="M75">
        <f t="shared" si="15"/>
        <v>85568</v>
      </c>
      <c r="N75">
        <f t="shared" si="16"/>
        <v>64848</v>
      </c>
      <c r="O75">
        <f t="shared" si="20"/>
        <v>150416</v>
      </c>
      <c r="P75" s="1">
        <f t="shared" si="23"/>
        <v>900000</v>
      </c>
      <c r="Q75" s="9">
        <f t="shared" si="24"/>
        <v>0</v>
      </c>
      <c r="R75" s="9">
        <f t="shared" si="21"/>
        <v>1050416</v>
      </c>
      <c r="S75" s="9">
        <f t="shared" si="17"/>
        <v>110968.66666666667</v>
      </c>
      <c r="T75" s="9">
        <f t="shared" si="22"/>
        <v>73044.920000000042</v>
      </c>
      <c r="AI75" s="9">
        <f t="shared" si="25"/>
        <v>92166.666666666672</v>
      </c>
    </row>
    <row r="76" spans="1:35" x14ac:dyDescent="0.25">
      <c r="A76" s="1">
        <v>44777.791666666664</v>
      </c>
      <c r="B76" s="16">
        <v>3689</v>
      </c>
      <c r="C76" s="15">
        <v>702</v>
      </c>
      <c r="D76" s="14">
        <v>6057</v>
      </c>
      <c r="E76" s="13">
        <v>1510</v>
      </c>
      <c r="F76" s="12">
        <v>5847</v>
      </c>
      <c r="G76" s="10">
        <v>12606</v>
      </c>
      <c r="H76" s="11">
        <v>6147</v>
      </c>
      <c r="I76">
        <v>18753</v>
      </c>
      <c r="J76">
        <v>75906.84</v>
      </c>
      <c r="K76">
        <f t="shared" si="18"/>
        <v>57153.84</v>
      </c>
      <c r="L76">
        <f t="shared" si="19"/>
        <v>4.0477171652535588</v>
      </c>
      <c r="M76">
        <f t="shared" si="15"/>
        <v>100848</v>
      </c>
      <c r="N76">
        <f t="shared" si="16"/>
        <v>49176</v>
      </c>
      <c r="O76">
        <f t="shared" si="20"/>
        <v>150024</v>
      </c>
      <c r="P76" s="1">
        <f t="shared" si="23"/>
        <v>900000</v>
      </c>
      <c r="Q76" s="9">
        <f t="shared" si="24"/>
        <v>0</v>
      </c>
      <c r="R76" s="9">
        <f t="shared" si="21"/>
        <v>1050024</v>
      </c>
      <c r="S76" s="9">
        <f t="shared" si="17"/>
        <v>110919.66666666667</v>
      </c>
      <c r="T76" s="9">
        <f t="shared" si="22"/>
        <v>74117.160000000033</v>
      </c>
      <c r="AI76" s="9">
        <f t="shared" si="25"/>
        <v>92166.666666666672</v>
      </c>
    </row>
    <row r="77" spans="1:35" x14ac:dyDescent="0.25">
      <c r="A77" s="1">
        <v>44777.833333333336</v>
      </c>
      <c r="B77" s="16">
        <v>3561</v>
      </c>
      <c r="C77" s="15">
        <v>744</v>
      </c>
      <c r="D77" s="14">
        <v>6010</v>
      </c>
      <c r="E77" s="13">
        <v>1338</v>
      </c>
      <c r="F77" s="12">
        <v>6475</v>
      </c>
      <c r="G77" s="10">
        <v>13229</v>
      </c>
      <c r="H77" s="11">
        <v>2750</v>
      </c>
      <c r="I77">
        <v>15979</v>
      </c>
      <c r="J77">
        <v>73658.14</v>
      </c>
      <c r="K77">
        <f t="shared" si="18"/>
        <v>57679.14</v>
      </c>
      <c r="L77">
        <f t="shared" si="19"/>
        <v>4.6096839601977599</v>
      </c>
      <c r="M77">
        <f t="shared" si="15"/>
        <v>105832</v>
      </c>
      <c r="N77">
        <f t="shared" si="16"/>
        <v>22000</v>
      </c>
      <c r="O77">
        <f t="shared" si="20"/>
        <v>127832</v>
      </c>
      <c r="P77" s="1">
        <f t="shared" si="23"/>
        <v>900000</v>
      </c>
      <c r="Q77" s="9">
        <f t="shared" si="24"/>
        <v>0</v>
      </c>
      <c r="R77" s="9">
        <f t="shared" si="21"/>
        <v>1027832</v>
      </c>
      <c r="S77" s="9">
        <f t="shared" si="17"/>
        <v>108145.66666666667</v>
      </c>
      <c r="T77" s="9">
        <f t="shared" si="22"/>
        <v>54173.859999999986</v>
      </c>
      <c r="AI77" s="9">
        <f t="shared" si="25"/>
        <v>92166.666666666672</v>
      </c>
    </row>
    <row r="78" spans="1:35" x14ac:dyDescent="0.25">
      <c r="A78" s="1">
        <v>44777.875</v>
      </c>
      <c r="B78" s="16">
        <v>3383</v>
      </c>
      <c r="C78" s="15">
        <v>735</v>
      </c>
      <c r="D78" s="14">
        <v>5699</v>
      </c>
      <c r="E78" s="13">
        <v>1068</v>
      </c>
      <c r="F78" s="12">
        <v>6429</v>
      </c>
      <c r="G78" s="10">
        <v>12863</v>
      </c>
      <c r="H78" s="11">
        <v>177</v>
      </c>
      <c r="I78">
        <v>13040</v>
      </c>
      <c r="J78">
        <v>71057.98</v>
      </c>
      <c r="K78">
        <f t="shared" si="18"/>
        <v>58017.979999999996</v>
      </c>
      <c r="L78">
        <f t="shared" si="19"/>
        <v>5.4492315950920238</v>
      </c>
      <c r="M78">
        <f t="shared" si="15"/>
        <v>102904</v>
      </c>
      <c r="N78">
        <f t="shared" si="16"/>
        <v>1416</v>
      </c>
      <c r="O78">
        <f t="shared" si="20"/>
        <v>104320</v>
      </c>
      <c r="P78" s="1">
        <f t="shared" si="23"/>
        <v>900000</v>
      </c>
      <c r="Q78" s="9">
        <f t="shared" si="24"/>
        <v>0</v>
      </c>
      <c r="R78" s="9">
        <f t="shared" si="21"/>
        <v>1004320</v>
      </c>
      <c r="S78" s="9">
        <f t="shared" si="17"/>
        <v>105206.66666666667</v>
      </c>
      <c r="T78" s="9">
        <f t="shared" si="22"/>
        <v>33262.020000000019</v>
      </c>
      <c r="AI78" s="9">
        <f t="shared" si="25"/>
        <v>92166.666666666672</v>
      </c>
    </row>
    <row r="79" spans="1:35" x14ac:dyDescent="0.25">
      <c r="A79" s="1">
        <v>44777.916666666664</v>
      </c>
      <c r="B79" s="16">
        <v>3428</v>
      </c>
      <c r="C79" s="15">
        <v>898</v>
      </c>
      <c r="D79" s="14">
        <v>5848</v>
      </c>
      <c r="E79" s="13">
        <v>960</v>
      </c>
      <c r="F79" s="12">
        <v>7272</v>
      </c>
      <c r="G79" s="10">
        <v>14019</v>
      </c>
      <c r="H79" s="11">
        <v>0</v>
      </c>
      <c r="I79">
        <v>14019</v>
      </c>
      <c r="J79">
        <v>68291.259999999995</v>
      </c>
      <c r="K79">
        <f t="shared" si="18"/>
        <v>54272.259999999995</v>
      </c>
      <c r="L79">
        <f t="shared" si="19"/>
        <v>4.8713360439403663</v>
      </c>
      <c r="M79">
        <f t="shared" si="15"/>
        <v>112152</v>
      </c>
      <c r="N79">
        <f t="shared" si="16"/>
        <v>0</v>
      </c>
      <c r="O79">
        <f t="shared" si="20"/>
        <v>112152</v>
      </c>
      <c r="P79" s="1">
        <f t="shared" si="23"/>
        <v>900000</v>
      </c>
      <c r="Q79" s="9">
        <f t="shared" si="24"/>
        <v>0</v>
      </c>
      <c r="R79" s="9">
        <f t="shared" si="21"/>
        <v>1012152</v>
      </c>
      <c r="S79" s="9">
        <f t="shared" si="17"/>
        <v>106185.66666666667</v>
      </c>
      <c r="T79" s="9">
        <f t="shared" si="22"/>
        <v>43860.739999999991</v>
      </c>
      <c r="AI79" s="9">
        <f t="shared" si="25"/>
        <v>92166.666666666672</v>
      </c>
    </row>
    <row r="80" spans="1:35" x14ac:dyDescent="0.25">
      <c r="A80" s="1">
        <v>44777.958333333336</v>
      </c>
      <c r="B80" s="16">
        <v>3282</v>
      </c>
      <c r="C80" s="15">
        <v>1188</v>
      </c>
      <c r="D80" s="14">
        <v>5828</v>
      </c>
      <c r="E80" s="13">
        <v>900</v>
      </c>
      <c r="F80" s="12">
        <v>7877</v>
      </c>
      <c r="G80" s="10">
        <v>14893</v>
      </c>
      <c r="H80" s="11">
        <v>0</v>
      </c>
      <c r="I80">
        <v>14893</v>
      </c>
      <c r="J80">
        <v>64297.7</v>
      </c>
      <c r="K80">
        <f t="shared" si="18"/>
        <v>49404.7</v>
      </c>
      <c r="L80">
        <f t="shared" si="19"/>
        <v>4.3173101457060366</v>
      </c>
      <c r="M80">
        <f t="shared" si="15"/>
        <v>119144</v>
      </c>
      <c r="N80">
        <f t="shared" si="16"/>
        <v>0</v>
      </c>
      <c r="O80">
        <f t="shared" si="20"/>
        <v>119144</v>
      </c>
      <c r="P80" s="1">
        <f t="shared" si="23"/>
        <v>900000</v>
      </c>
      <c r="Q80" s="9">
        <f t="shared" si="24"/>
        <v>0</v>
      </c>
      <c r="R80" s="9">
        <f t="shared" si="21"/>
        <v>1019144</v>
      </c>
      <c r="S80" s="9">
        <f t="shared" si="17"/>
        <v>107059.66666666667</v>
      </c>
      <c r="T80" s="9">
        <f t="shared" si="22"/>
        <v>54846.300000000047</v>
      </c>
      <c r="AI80" s="9">
        <f t="shared" si="25"/>
        <v>92166.666666666672</v>
      </c>
    </row>
    <row r="81" spans="1:35" x14ac:dyDescent="0.25">
      <c r="A81" s="1">
        <v>44778</v>
      </c>
      <c r="B81" s="16">
        <v>2921</v>
      </c>
      <c r="C81" s="15">
        <v>1507</v>
      </c>
      <c r="D81" s="14">
        <v>5558</v>
      </c>
      <c r="E81" s="13">
        <v>1434</v>
      </c>
      <c r="F81" s="12">
        <v>8849</v>
      </c>
      <c r="G81" s="10">
        <v>15914</v>
      </c>
      <c r="H81" s="11">
        <v>0</v>
      </c>
      <c r="I81">
        <v>15914</v>
      </c>
      <c r="J81">
        <v>60120.75</v>
      </c>
      <c r="K81">
        <f t="shared" si="18"/>
        <v>44206.75</v>
      </c>
      <c r="L81">
        <f t="shared" si="19"/>
        <v>3.7778528339826569</v>
      </c>
      <c r="M81">
        <f t="shared" si="15"/>
        <v>127312</v>
      </c>
      <c r="N81">
        <f t="shared" si="16"/>
        <v>0</v>
      </c>
      <c r="O81">
        <f t="shared" si="20"/>
        <v>127312</v>
      </c>
      <c r="P81" s="1">
        <f t="shared" si="23"/>
        <v>900000</v>
      </c>
      <c r="Q81" s="9">
        <f t="shared" si="24"/>
        <v>0</v>
      </c>
      <c r="R81" s="9">
        <f t="shared" si="21"/>
        <v>1027312</v>
      </c>
      <c r="S81" s="9">
        <f t="shared" si="17"/>
        <v>108080.66666666667</v>
      </c>
      <c r="T81" s="9">
        <f t="shared" si="22"/>
        <v>67191.25</v>
      </c>
      <c r="AI81" s="9">
        <f t="shared" si="25"/>
        <v>92166.666666666672</v>
      </c>
    </row>
    <row r="82" spans="1:35" x14ac:dyDescent="0.25">
      <c r="A82" s="1">
        <v>44778.041666666664</v>
      </c>
      <c r="B82" s="16">
        <v>2253</v>
      </c>
      <c r="C82" s="15">
        <v>1622</v>
      </c>
      <c r="D82" s="14">
        <v>4896</v>
      </c>
      <c r="E82" s="13">
        <v>1684</v>
      </c>
      <c r="F82" s="12">
        <v>8470</v>
      </c>
      <c r="G82" s="10">
        <v>14988</v>
      </c>
      <c r="H82" s="11">
        <v>0</v>
      </c>
      <c r="I82">
        <v>14988</v>
      </c>
      <c r="J82">
        <v>56508.93</v>
      </c>
      <c r="K82">
        <f t="shared" si="18"/>
        <v>41520.93</v>
      </c>
      <c r="L82">
        <f t="shared" si="19"/>
        <v>3.7702782225780624</v>
      </c>
      <c r="M82">
        <f t="shared" si="15"/>
        <v>119904</v>
      </c>
      <c r="N82">
        <f t="shared" si="16"/>
        <v>0</v>
      </c>
      <c r="O82">
        <f t="shared" si="20"/>
        <v>119904</v>
      </c>
      <c r="P82" s="1">
        <f t="shared" si="23"/>
        <v>900000</v>
      </c>
      <c r="Q82" s="9">
        <f t="shared" si="24"/>
        <v>0</v>
      </c>
      <c r="R82" s="9">
        <f t="shared" si="21"/>
        <v>1019904</v>
      </c>
      <c r="S82" s="9">
        <f t="shared" si="17"/>
        <v>107154.66666666667</v>
      </c>
      <c r="T82" s="9">
        <f t="shared" si="22"/>
        <v>63395.069999999949</v>
      </c>
      <c r="AI82" s="9">
        <f t="shared" si="25"/>
        <v>92166.666666666672</v>
      </c>
    </row>
    <row r="83" spans="1:35" x14ac:dyDescent="0.25">
      <c r="A83" s="1">
        <v>44778.083333333336</v>
      </c>
      <c r="B83" s="16">
        <v>1806</v>
      </c>
      <c r="C83" s="15">
        <v>1628</v>
      </c>
      <c r="D83" s="14">
        <v>4496</v>
      </c>
      <c r="E83" s="13">
        <v>1387</v>
      </c>
      <c r="F83" s="12">
        <v>7326</v>
      </c>
      <c r="G83" s="10">
        <v>13450</v>
      </c>
      <c r="H83" s="11">
        <v>0</v>
      </c>
      <c r="I83">
        <v>13450</v>
      </c>
      <c r="J83">
        <v>53780.99</v>
      </c>
      <c r="K83">
        <f t="shared" si="18"/>
        <v>40330.99</v>
      </c>
      <c r="L83">
        <f t="shared" si="19"/>
        <v>3.9985866171003717</v>
      </c>
      <c r="M83">
        <f t="shared" si="15"/>
        <v>107600</v>
      </c>
      <c r="N83">
        <f t="shared" si="16"/>
        <v>0</v>
      </c>
      <c r="O83">
        <f t="shared" si="20"/>
        <v>107600</v>
      </c>
      <c r="P83" s="1">
        <f t="shared" si="23"/>
        <v>900000</v>
      </c>
      <c r="Q83" s="9">
        <f t="shared" si="24"/>
        <v>0</v>
      </c>
      <c r="R83" s="9">
        <f t="shared" si="21"/>
        <v>1007600</v>
      </c>
      <c r="S83" s="9">
        <f t="shared" si="17"/>
        <v>105616.66666666667</v>
      </c>
      <c r="T83" s="9">
        <f t="shared" si="22"/>
        <v>53819.010000000009</v>
      </c>
      <c r="AI83" s="9">
        <f t="shared" si="25"/>
        <v>92166.666666666672</v>
      </c>
    </row>
    <row r="84" spans="1:35" x14ac:dyDescent="0.25">
      <c r="A84" s="1">
        <v>44778.125</v>
      </c>
      <c r="B84" s="16">
        <v>1403</v>
      </c>
      <c r="C84" s="15">
        <v>1613</v>
      </c>
      <c r="D84" s="14">
        <v>4154</v>
      </c>
      <c r="E84" s="13">
        <v>1065</v>
      </c>
      <c r="F84" s="12">
        <v>6938</v>
      </c>
      <c r="G84" s="10">
        <v>12705</v>
      </c>
      <c r="H84" s="11">
        <v>0</v>
      </c>
      <c r="I84">
        <v>12705</v>
      </c>
      <c r="J84">
        <v>51775.45</v>
      </c>
      <c r="K84">
        <f t="shared" si="18"/>
        <v>39070.449999999997</v>
      </c>
      <c r="L84">
        <f t="shared" si="19"/>
        <v>4.0752026761117666</v>
      </c>
      <c r="M84">
        <f t="shared" si="15"/>
        <v>101640</v>
      </c>
      <c r="N84">
        <f t="shared" si="16"/>
        <v>0</v>
      </c>
      <c r="O84">
        <f t="shared" si="20"/>
        <v>101640</v>
      </c>
      <c r="P84" s="1">
        <f t="shared" si="23"/>
        <v>900000</v>
      </c>
      <c r="Q84" s="9">
        <f t="shared" si="24"/>
        <v>0</v>
      </c>
      <c r="R84" s="9">
        <f t="shared" si="21"/>
        <v>1001640</v>
      </c>
      <c r="S84" s="9">
        <f t="shared" si="17"/>
        <v>104871.66666666667</v>
      </c>
      <c r="T84" s="9">
        <f t="shared" si="22"/>
        <v>49864.550000000047</v>
      </c>
      <c r="AI84" s="9">
        <f t="shared" si="25"/>
        <v>92166.666666666672</v>
      </c>
    </row>
    <row r="85" spans="1:35" x14ac:dyDescent="0.25">
      <c r="A85" s="1">
        <v>44778.166666666664</v>
      </c>
      <c r="B85" s="16">
        <v>1101</v>
      </c>
      <c r="C85" s="15">
        <v>1442</v>
      </c>
      <c r="D85" s="14">
        <v>3762</v>
      </c>
      <c r="E85" s="13">
        <v>690</v>
      </c>
      <c r="F85" s="12">
        <v>7499</v>
      </c>
      <c r="G85" s="10">
        <v>12704</v>
      </c>
      <c r="H85" s="11">
        <v>0</v>
      </c>
      <c r="I85">
        <v>12704</v>
      </c>
      <c r="J85">
        <v>50347.41</v>
      </c>
      <c r="K85">
        <f t="shared" si="18"/>
        <v>37643.410000000003</v>
      </c>
      <c r="L85">
        <f t="shared" si="19"/>
        <v>3.9631147670025193</v>
      </c>
      <c r="M85">
        <f t="shared" si="15"/>
        <v>101632</v>
      </c>
      <c r="N85">
        <f t="shared" si="16"/>
        <v>0</v>
      </c>
      <c r="O85">
        <f t="shared" si="20"/>
        <v>101632</v>
      </c>
      <c r="P85" s="1">
        <f t="shared" si="23"/>
        <v>900000</v>
      </c>
      <c r="Q85" s="9">
        <f t="shared" si="24"/>
        <v>0</v>
      </c>
      <c r="R85" s="9">
        <f t="shared" si="21"/>
        <v>1001632</v>
      </c>
      <c r="S85" s="9">
        <f t="shared" si="17"/>
        <v>104870.66666666667</v>
      </c>
      <c r="T85" s="9">
        <f t="shared" si="22"/>
        <v>51284.589999999967</v>
      </c>
      <c r="AI85" s="9">
        <f t="shared" si="25"/>
        <v>92166.666666666672</v>
      </c>
    </row>
    <row r="86" spans="1:35" x14ac:dyDescent="0.25">
      <c r="A86" s="1">
        <v>44778.208333333336</v>
      </c>
      <c r="B86" s="16">
        <v>964</v>
      </c>
      <c r="C86" s="15">
        <v>1292</v>
      </c>
      <c r="D86" s="14">
        <v>3213</v>
      </c>
      <c r="E86" s="13">
        <v>353</v>
      </c>
      <c r="F86" s="12">
        <v>8291</v>
      </c>
      <c r="G86" s="10">
        <v>12797</v>
      </c>
      <c r="H86" s="11">
        <v>0</v>
      </c>
      <c r="I86">
        <v>12797</v>
      </c>
      <c r="J86">
        <v>49734.21</v>
      </c>
      <c r="K86">
        <f t="shared" si="18"/>
        <v>36937.21</v>
      </c>
      <c r="L86">
        <f t="shared" si="19"/>
        <v>3.8863960303196059</v>
      </c>
      <c r="M86">
        <f t="shared" si="15"/>
        <v>102376</v>
      </c>
      <c r="N86">
        <f t="shared" si="16"/>
        <v>0</v>
      </c>
      <c r="O86">
        <f t="shared" si="20"/>
        <v>102376</v>
      </c>
      <c r="P86" s="1">
        <f t="shared" si="23"/>
        <v>900000</v>
      </c>
      <c r="Q86" s="9">
        <f t="shared" si="24"/>
        <v>0</v>
      </c>
      <c r="R86" s="9">
        <f t="shared" si="21"/>
        <v>1002376</v>
      </c>
      <c r="S86" s="9">
        <f t="shared" si="17"/>
        <v>104963.66666666667</v>
      </c>
      <c r="T86" s="9">
        <f t="shared" si="22"/>
        <v>52641.790000000037</v>
      </c>
      <c r="AI86" s="9">
        <f t="shared" si="25"/>
        <v>92166.666666666672</v>
      </c>
    </row>
    <row r="87" spans="1:35" x14ac:dyDescent="0.25">
      <c r="A87" s="1">
        <v>44778.25</v>
      </c>
      <c r="B87" s="16">
        <v>1053</v>
      </c>
      <c r="C87" s="15">
        <v>1128</v>
      </c>
      <c r="D87" s="14">
        <v>3039</v>
      </c>
      <c r="E87" s="13">
        <v>227</v>
      </c>
      <c r="F87" s="12">
        <v>8069</v>
      </c>
      <c r="G87" s="10">
        <v>12235</v>
      </c>
      <c r="H87" s="11">
        <v>0</v>
      </c>
      <c r="I87">
        <v>12235</v>
      </c>
      <c r="J87">
        <v>50009.440000000002</v>
      </c>
      <c r="K87">
        <f t="shared" si="18"/>
        <v>37774.44</v>
      </c>
      <c r="L87">
        <f t="shared" si="19"/>
        <v>4.0874082550061299</v>
      </c>
      <c r="M87">
        <f t="shared" si="15"/>
        <v>97880</v>
      </c>
      <c r="N87">
        <f t="shared" si="16"/>
        <v>0</v>
      </c>
      <c r="O87">
        <f t="shared" si="20"/>
        <v>97880</v>
      </c>
      <c r="P87" s="1">
        <f t="shared" si="23"/>
        <v>900000</v>
      </c>
      <c r="Q87" s="9">
        <f t="shared" si="24"/>
        <v>0</v>
      </c>
      <c r="R87" s="9">
        <f t="shared" si="21"/>
        <v>997880</v>
      </c>
      <c r="S87" s="9">
        <f t="shared" si="17"/>
        <v>104401.66666666667</v>
      </c>
      <c r="T87" s="9">
        <f t="shared" si="22"/>
        <v>47870.560000000056</v>
      </c>
      <c r="AI87" s="9">
        <f t="shared" si="25"/>
        <v>92166.666666666672</v>
      </c>
    </row>
    <row r="88" spans="1:35" x14ac:dyDescent="0.25">
      <c r="A88" s="1">
        <v>44778.291666666664</v>
      </c>
      <c r="B88" s="16">
        <v>1035</v>
      </c>
      <c r="C88" s="15">
        <v>954</v>
      </c>
      <c r="D88" s="14">
        <v>2910</v>
      </c>
      <c r="E88" s="13">
        <v>219</v>
      </c>
      <c r="F88" s="12">
        <v>7698</v>
      </c>
      <c r="G88" s="10">
        <v>11561</v>
      </c>
      <c r="H88" s="11">
        <v>2</v>
      </c>
      <c r="I88">
        <v>11563</v>
      </c>
      <c r="J88">
        <v>50918.13</v>
      </c>
      <c r="K88">
        <f t="shared" si="18"/>
        <v>39355.129999999997</v>
      </c>
      <c r="L88">
        <f t="shared" si="19"/>
        <v>4.4035397388221051</v>
      </c>
      <c r="M88">
        <f t="shared" si="15"/>
        <v>92488</v>
      </c>
      <c r="N88">
        <f t="shared" si="16"/>
        <v>16</v>
      </c>
      <c r="O88">
        <f t="shared" si="20"/>
        <v>92504</v>
      </c>
      <c r="P88" s="1">
        <f t="shared" si="23"/>
        <v>900000</v>
      </c>
      <c r="Q88" s="9">
        <f t="shared" si="24"/>
        <v>0</v>
      </c>
      <c r="R88" s="9">
        <f t="shared" si="21"/>
        <v>992504</v>
      </c>
      <c r="S88" s="9">
        <f t="shared" si="17"/>
        <v>103729.66666666667</v>
      </c>
      <c r="T88" s="9">
        <f t="shared" si="22"/>
        <v>41585.869999999995</v>
      </c>
      <c r="AI88" s="9">
        <f t="shared" si="25"/>
        <v>92166.666666666672</v>
      </c>
    </row>
    <row r="89" spans="1:35" x14ac:dyDescent="0.25">
      <c r="A89" s="1">
        <v>44778.333333333336</v>
      </c>
      <c r="B89" s="16">
        <v>914</v>
      </c>
      <c r="C89" s="15">
        <v>928</v>
      </c>
      <c r="D89" s="14">
        <v>2669</v>
      </c>
      <c r="E89" s="13">
        <v>192</v>
      </c>
      <c r="F89" s="12">
        <v>6893</v>
      </c>
      <c r="G89" s="10">
        <v>10490</v>
      </c>
      <c r="H89" s="11">
        <v>830</v>
      </c>
      <c r="I89">
        <v>11320</v>
      </c>
      <c r="J89">
        <v>51339.18</v>
      </c>
      <c r="K89">
        <f t="shared" si="18"/>
        <v>40019.18</v>
      </c>
      <c r="L89">
        <f t="shared" si="19"/>
        <v>4.5352632508833919</v>
      </c>
      <c r="M89">
        <f t="shared" si="15"/>
        <v>83920</v>
      </c>
      <c r="N89">
        <f t="shared" si="16"/>
        <v>6640</v>
      </c>
      <c r="O89">
        <f t="shared" si="20"/>
        <v>90560</v>
      </c>
      <c r="P89" s="1">
        <f t="shared" si="23"/>
        <v>900000</v>
      </c>
      <c r="Q89" s="9">
        <f t="shared" si="24"/>
        <v>0</v>
      </c>
      <c r="R89" s="9">
        <f t="shared" si="21"/>
        <v>990560</v>
      </c>
      <c r="S89" s="9">
        <f t="shared" si="17"/>
        <v>103486.66666666667</v>
      </c>
      <c r="T89" s="9">
        <f t="shared" si="22"/>
        <v>39220.819999999949</v>
      </c>
      <c r="AI89" s="9">
        <f t="shared" si="25"/>
        <v>92166.666666666672</v>
      </c>
    </row>
    <row r="90" spans="1:35" x14ac:dyDescent="0.25">
      <c r="A90" s="1">
        <v>44778.375</v>
      </c>
      <c r="B90" s="16">
        <v>724</v>
      </c>
      <c r="C90" s="15">
        <v>685</v>
      </c>
      <c r="D90" s="14">
        <v>2418</v>
      </c>
      <c r="E90" s="13">
        <v>189</v>
      </c>
      <c r="F90" s="12">
        <v>5655</v>
      </c>
      <c r="G90" s="10">
        <v>8758</v>
      </c>
      <c r="H90" s="11">
        <v>4542</v>
      </c>
      <c r="I90">
        <v>13300</v>
      </c>
      <c r="J90">
        <v>53872.68</v>
      </c>
      <c r="K90">
        <f t="shared" si="18"/>
        <v>40572.68</v>
      </c>
      <c r="L90">
        <f t="shared" si="19"/>
        <v>4.0505774436090229</v>
      </c>
      <c r="M90">
        <f t="shared" si="15"/>
        <v>70064</v>
      </c>
      <c r="N90">
        <f t="shared" si="16"/>
        <v>36336</v>
      </c>
      <c r="O90">
        <f t="shared" si="20"/>
        <v>106400</v>
      </c>
      <c r="P90" s="1">
        <f t="shared" si="23"/>
        <v>900000</v>
      </c>
      <c r="Q90" s="9">
        <f t="shared" si="24"/>
        <v>0</v>
      </c>
      <c r="R90" s="9">
        <f t="shared" si="21"/>
        <v>1006400</v>
      </c>
      <c r="S90" s="9">
        <f t="shared" si="17"/>
        <v>105466.66666666667</v>
      </c>
      <c r="T90" s="9">
        <f t="shared" si="22"/>
        <v>52527.319999999949</v>
      </c>
      <c r="AI90" s="9">
        <f t="shared" si="25"/>
        <v>92166.666666666672</v>
      </c>
    </row>
    <row r="91" spans="1:35" x14ac:dyDescent="0.25">
      <c r="A91" s="1">
        <v>44778.416666666664</v>
      </c>
      <c r="B91" s="16">
        <v>1250</v>
      </c>
      <c r="C91" s="15">
        <v>614</v>
      </c>
      <c r="D91" s="14">
        <v>3289</v>
      </c>
      <c r="E91" s="13">
        <v>82</v>
      </c>
      <c r="F91" s="12">
        <v>5890</v>
      </c>
      <c r="G91" s="10">
        <v>9793</v>
      </c>
      <c r="H91" s="11">
        <v>7589</v>
      </c>
      <c r="I91">
        <v>17382</v>
      </c>
      <c r="J91">
        <v>57608.12</v>
      </c>
      <c r="K91">
        <f t="shared" si="18"/>
        <v>40226.120000000003</v>
      </c>
      <c r="L91">
        <f t="shared" si="19"/>
        <v>3.3142400184098495</v>
      </c>
      <c r="M91">
        <f t="shared" si="15"/>
        <v>78344</v>
      </c>
      <c r="N91">
        <f t="shared" si="16"/>
        <v>60712</v>
      </c>
      <c r="O91">
        <f t="shared" si="20"/>
        <v>139056</v>
      </c>
      <c r="P91" s="1">
        <f t="shared" si="23"/>
        <v>900000</v>
      </c>
      <c r="Q91" s="9">
        <f t="shared" si="24"/>
        <v>0</v>
      </c>
      <c r="R91" s="9">
        <f t="shared" si="21"/>
        <v>1039056</v>
      </c>
      <c r="S91" s="9">
        <f t="shared" si="17"/>
        <v>109548.66666666667</v>
      </c>
      <c r="T91" s="9">
        <f t="shared" si="22"/>
        <v>81447.88</v>
      </c>
      <c r="AI91" s="9">
        <f t="shared" si="25"/>
        <v>92166.666666666672</v>
      </c>
    </row>
    <row r="92" spans="1:35" x14ac:dyDescent="0.25">
      <c r="A92" s="1">
        <v>44778.458333333336</v>
      </c>
      <c r="B92" s="16">
        <v>1117</v>
      </c>
      <c r="C92" s="15">
        <v>514</v>
      </c>
      <c r="D92" s="14">
        <v>3005</v>
      </c>
      <c r="E92" s="13">
        <v>139</v>
      </c>
      <c r="F92" s="12">
        <v>4910</v>
      </c>
      <c r="G92" s="10">
        <v>8429</v>
      </c>
      <c r="H92" s="11">
        <v>9089</v>
      </c>
      <c r="I92">
        <v>17518</v>
      </c>
      <c r="J92">
        <v>61846.77</v>
      </c>
      <c r="K92">
        <f t="shared" si="18"/>
        <v>44328.77</v>
      </c>
      <c r="L92">
        <f t="shared" si="19"/>
        <v>3.5304698024888683</v>
      </c>
      <c r="M92">
        <f t="shared" si="15"/>
        <v>67432</v>
      </c>
      <c r="N92">
        <f t="shared" si="16"/>
        <v>72712</v>
      </c>
      <c r="O92">
        <f t="shared" si="20"/>
        <v>140144</v>
      </c>
      <c r="P92" s="1">
        <f t="shared" si="23"/>
        <v>900000</v>
      </c>
      <c r="Q92" s="9">
        <f t="shared" si="24"/>
        <v>0</v>
      </c>
      <c r="R92" s="9">
        <f t="shared" si="21"/>
        <v>1040144</v>
      </c>
      <c r="S92" s="9">
        <f t="shared" si="17"/>
        <v>109684.66666666667</v>
      </c>
      <c r="T92" s="9">
        <f t="shared" si="22"/>
        <v>78297.229999999981</v>
      </c>
      <c r="AI92" s="9">
        <f t="shared" si="25"/>
        <v>92166.666666666672</v>
      </c>
    </row>
    <row r="93" spans="1:35" x14ac:dyDescent="0.25">
      <c r="A93" s="1">
        <v>44778.5</v>
      </c>
      <c r="B93" s="16">
        <v>1008</v>
      </c>
      <c r="C93" s="15">
        <v>320</v>
      </c>
      <c r="D93" s="14">
        <v>2382</v>
      </c>
      <c r="E93" s="13">
        <v>233</v>
      </c>
      <c r="F93" s="12">
        <v>2847</v>
      </c>
      <c r="G93" s="10">
        <v>5548</v>
      </c>
      <c r="H93" s="11">
        <v>9326</v>
      </c>
      <c r="I93">
        <v>14874</v>
      </c>
      <c r="J93">
        <v>65961.259999999995</v>
      </c>
      <c r="K93">
        <f t="shared" si="18"/>
        <v>51087.259999999995</v>
      </c>
      <c r="L93">
        <f t="shared" si="19"/>
        <v>4.4346685491461608</v>
      </c>
      <c r="M93">
        <f t="shared" si="15"/>
        <v>44384</v>
      </c>
      <c r="N93">
        <f t="shared" si="16"/>
        <v>74608</v>
      </c>
      <c r="O93">
        <f t="shared" si="20"/>
        <v>118992</v>
      </c>
      <c r="P93" s="1">
        <f t="shared" si="23"/>
        <v>900000</v>
      </c>
      <c r="Q93" s="9">
        <f t="shared" si="24"/>
        <v>0</v>
      </c>
      <c r="R93" s="9">
        <f t="shared" si="21"/>
        <v>1018992</v>
      </c>
      <c r="S93" s="9">
        <f t="shared" si="17"/>
        <v>107040.66666666667</v>
      </c>
      <c r="T93" s="9">
        <f t="shared" si="22"/>
        <v>53030.739999999991</v>
      </c>
      <c r="AI93" s="9">
        <f t="shared" si="25"/>
        <v>92166.666666666672</v>
      </c>
    </row>
    <row r="94" spans="1:35" x14ac:dyDescent="0.25">
      <c r="A94" s="1">
        <v>44778.541666666664</v>
      </c>
      <c r="B94" s="16">
        <v>882</v>
      </c>
      <c r="C94" s="15">
        <v>169</v>
      </c>
      <c r="D94" s="14">
        <v>1843</v>
      </c>
      <c r="E94" s="13">
        <v>352</v>
      </c>
      <c r="F94" s="12">
        <v>1417</v>
      </c>
      <c r="G94" s="10">
        <v>3429</v>
      </c>
      <c r="H94" s="11">
        <v>9099</v>
      </c>
      <c r="I94">
        <v>12528</v>
      </c>
      <c r="J94">
        <v>69000.039999999994</v>
      </c>
      <c r="K94">
        <f t="shared" si="18"/>
        <v>56472.039999999994</v>
      </c>
      <c r="L94">
        <f t="shared" si="19"/>
        <v>5.507666028097062</v>
      </c>
      <c r="M94">
        <f t="shared" si="15"/>
        <v>27432</v>
      </c>
      <c r="N94">
        <f t="shared" si="16"/>
        <v>72792</v>
      </c>
      <c r="O94">
        <f t="shared" si="20"/>
        <v>100224</v>
      </c>
      <c r="P94" s="1">
        <f t="shared" si="23"/>
        <v>900000</v>
      </c>
      <c r="Q94" s="9">
        <f t="shared" si="24"/>
        <v>0</v>
      </c>
      <c r="R94" s="9">
        <f t="shared" si="21"/>
        <v>1000224</v>
      </c>
      <c r="S94" s="9">
        <f t="shared" si="17"/>
        <v>104694.66666666667</v>
      </c>
      <c r="T94" s="9">
        <f t="shared" si="22"/>
        <v>31223.959999999963</v>
      </c>
      <c r="AI94" s="9">
        <f t="shared" si="25"/>
        <v>92166.666666666672</v>
      </c>
    </row>
    <row r="95" spans="1:35" x14ac:dyDescent="0.25">
      <c r="A95" s="1">
        <v>44778.583333333336</v>
      </c>
      <c r="B95" s="16">
        <v>1186</v>
      </c>
      <c r="C95" s="15">
        <v>129</v>
      </c>
      <c r="D95" s="14">
        <v>2104</v>
      </c>
      <c r="E95" s="13">
        <v>370</v>
      </c>
      <c r="F95" s="12">
        <v>1349</v>
      </c>
      <c r="G95" s="10">
        <v>3582</v>
      </c>
      <c r="H95" s="11">
        <v>9082</v>
      </c>
      <c r="I95">
        <v>12664</v>
      </c>
      <c r="J95">
        <v>71327.100000000006</v>
      </c>
      <c r="K95">
        <f t="shared" si="18"/>
        <v>58663.100000000006</v>
      </c>
      <c r="L95">
        <f t="shared" si="19"/>
        <v>5.6322725837018321</v>
      </c>
      <c r="M95">
        <f t="shared" si="15"/>
        <v>28656</v>
      </c>
      <c r="N95">
        <f t="shared" si="16"/>
        <v>72656</v>
      </c>
      <c r="O95">
        <f t="shared" si="20"/>
        <v>101312</v>
      </c>
      <c r="P95" s="1">
        <f t="shared" si="23"/>
        <v>900000</v>
      </c>
      <c r="Q95" s="9">
        <f t="shared" si="24"/>
        <v>0</v>
      </c>
      <c r="R95" s="9">
        <f t="shared" si="21"/>
        <v>1001312</v>
      </c>
      <c r="S95" s="9">
        <f t="shared" si="17"/>
        <v>104830.66666666667</v>
      </c>
      <c r="T95" s="9">
        <f t="shared" si="22"/>
        <v>29984.900000000023</v>
      </c>
      <c r="AI95" s="9">
        <f t="shared" si="25"/>
        <v>92166.666666666672</v>
      </c>
    </row>
    <row r="96" spans="1:35" x14ac:dyDescent="0.25">
      <c r="A96" s="1">
        <v>44778.625</v>
      </c>
      <c r="B96" s="16">
        <v>2252</v>
      </c>
      <c r="C96" s="15">
        <v>180</v>
      </c>
      <c r="D96" s="14">
        <v>3273</v>
      </c>
      <c r="E96" s="13">
        <v>400</v>
      </c>
      <c r="F96" s="12">
        <v>1780</v>
      </c>
      <c r="G96" s="10">
        <v>5232</v>
      </c>
      <c r="H96" s="11">
        <v>8805</v>
      </c>
      <c r="I96">
        <v>14037</v>
      </c>
      <c r="J96">
        <v>72792.97</v>
      </c>
      <c r="K96">
        <f t="shared" si="18"/>
        <v>58755.97</v>
      </c>
      <c r="L96">
        <f t="shared" si="19"/>
        <v>5.1857925482652991</v>
      </c>
      <c r="M96">
        <f t="shared" si="15"/>
        <v>41856</v>
      </c>
      <c r="N96">
        <f t="shared" si="16"/>
        <v>70440</v>
      </c>
      <c r="O96">
        <f t="shared" si="20"/>
        <v>112296</v>
      </c>
      <c r="P96" s="1">
        <f t="shared" si="23"/>
        <v>900000</v>
      </c>
      <c r="Q96" s="9">
        <f t="shared" si="24"/>
        <v>0</v>
      </c>
      <c r="R96" s="9">
        <f t="shared" si="21"/>
        <v>1012296</v>
      </c>
      <c r="S96" s="9">
        <f t="shared" si="17"/>
        <v>106203.66666666667</v>
      </c>
      <c r="T96" s="9">
        <f t="shared" si="22"/>
        <v>39503.030000000028</v>
      </c>
      <c r="AI96" s="9">
        <f t="shared" si="25"/>
        <v>92166.666666666672</v>
      </c>
    </row>
    <row r="97" spans="1:35" x14ac:dyDescent="0.25">
      <c r="A97" s="1">
        <v>44778.666666666664</v>
      </c>
      <c r="B97" s="16">
        <v>3236</v>
      </c>
      <c r="C97" s="15">
        <v>273</v>
      </c>
      <c r="D97" s="14">
        <v>4420</v>
      </c>
      <c r="E97" s="13">
        <v>525</v>
      </c>
      <c r="F97" s="12">
        <v>2331</v>
      </c>
      <c r="G97" s="10">
        <v>7024</v>
      </c>
      <c r="H97" s="11">
        <v>8274</v>
      </c>
      <c r="I97">
        <v>15298</v>
      </c>
      <c r="J97">
        <v>74005.22</v>
      </c>
      <c r="K97">
        <f t="shared" si="18"/>
        <v>58707.22</v>
      </c>
      <c r="L97">
        <f t="shared" si="19"/>
        <v>4.8375748463851487</v>
      </c>
      <c r="M97">
        <f t="shared" si="15"/>
        <v>56192</v>
      </c>
      <c r="N97">
        <f t="shared" si="16"/>
        <v>66192</v>
      </c>
      <c r="O97">
        <f t="shared" si="20"/>
        <v>122384</v>
      </c>
      <c r="P97" s="1">
        <f t="shared" si="23"/>
        <v>900000</v>
      </c>
      <c r="Q97" s="9">
        <f t="shared" si="24"/>
        <v>0</v>
      </c>
      <c r="R97" s="9">
        <f t="shared" si="21"/>
        <v>1022384</v>
      </c>
      <c r="S97" s="9">
        <f t="shared" si="17"/>
        <v>107464.66666666667</v>
      </c>
      <c r="T97" s="9">
        <f t="shared" si="22"/>
        <v>48378.780000000028</v>
      </c>
      <c r="AI97" s="9">
        <f t="shared" si="25"/>
        <v>92166.666666666672</v>
      </c>
    </row>
    <row r="98" spans="1:35" x14ac:dyDescent="0.25">
      <c r="A98" s="1">
        <v>44778.708333333336</v>
      </c>
      <c r="B98" s="16">
        <v>3394</v>
      </c>
      <c r="C98" s="15">
        <v>356</v>
      </c>
      <c r="D98" s="14">
        <v>4942</v>
      </c>
      <c r="E98" s="13">
        <v>704</v>
      </c>
      <c r="F98" s="12">
        <v>3052</v>
      </c>
      <c r="G98" s="10">
        <v>8350</v>
      </c>
      <c r="H98" s="11">
        <v>8098</v>
      </c>
      <c r="I98">
        <v>16448</v>
      </c>
      <c r="J98">
        <v>74234.62</v>
      </c>
      <c r="K98">
        <f t="shared" si="18"/>
        <v>57786.619999999995</v>
      </c>
      <c r="L98">
        <f t="shared" si="19"/>
        <v>4.5132915856031124</v>
      </c>
      <c r="M98">
        <f t="shared" si="15"/>
        <v>66800</v>
      </c>
      <c r="N98">
        <f t="shared" si="16"/>
        <v>64784</v>
      </c>
      <c r="O98">
        <f t="shared" si="20"/>
        <v>131584</v>
      </c>
      <c r="P98" s="1">
        <f t="shared" si="23"/>
        <v>900000</v>
      </c>
      <c r="Q98" s="9">
        <f t="shared" si="24"/>
        <v>0</v>
      </c>
      <c r="R98" s="9">
        <f t="shared" si="21"/>
        <v>1031584</v>
      </c>
      <c r="S98" s="9">
        <f t="shared" si="17"/>
        <v>108614.66666666667</v>
      </c>
      <c r="T98" s="9">
        <f t="shared" si="22"/>
        <v>57349.380000000005</v>
      </c>
      <c r="AI98" s="9">
        <f t="shared" si="25"/>
        <v>92166.666666666672</v>
      </c>
    </row>
    <row r="99" spans="1:35" x14ac:dyDescent="0.25">
      <c r="A99" s="1">
        <v>44778.75</v>
      </c>
      <c r="B99" s="16">
        <v>3402</v>
      </c>
      <c r="C99" s="15">
        <v>394</v>
      </c>
      <c r="D99" s="14">
        <v>5370</v>
      </c>
      <c r="E99" s="13">
        <v>793</v>
      </c>
      <c r="F99" s="12">
        <v>4031</v>
      </c>
      <c r="G99" s="10">
        <v>9795</v>
      </c>
      <c r="H99" s="11">
        <v>7326</v>
      </c>
      <c r="I99">
        <v>17121</v>
      </c>
      <c r="J99">
        <v>73549.08</v>
      </c>
      <c r="K99">
        <f t="shared" si="18"/>
        <v>56428.08</v>
      </c>
      <c r="L99">
        <f t="shared" si="19"/>
        <v>4.2958401962502188</v>
      </c>
      <c r="M99">
        <f t="shared" si="15"/>
        <v>78360</v>
      </c>
      <c r="N99">
        <f t="shared" si="16"/>
        <v>58608</v>
      </c>
      <c r="O99">
        <f t="shared" si="20"/>
        <v>136968</v>
      </c>
      <c r="P99" s="1">
        <f t="shared" si="23"/>
        <v>900000</v>
      </c>
      <c r="Q99" s="9">
        <f t="shared" si="24"/>
        <v>0</v>
      </c>
      <c r="R99" s="9">
        <f t="shared" si="21"/>
        <v>1036968</v>
      </c>
      <c r="S99" s="9">
        <f t="shared" si="17"/>
        <v>109287.66666666667</v>
      </c>
      <c r="T99" s="9">
        <f t="shared" si="22"/>
        <v>63418.920000000042</v>
      </c>
      <c r="AI99" s="9">
        <f t="shared" si="25"/>
        <v>92166.666666666672</v>
      </c>
    </row>
    <row r="100" spans="1:35" x14ac:dyDescent="0.25">
      <c r="A100" s="1">
        <v>44778.791666666664</v>
      </c>
      <c r="B100" s="16">
        <v>3446</v>
      </c>
      <c r="C100" s="15">
        <v>600</v>
      </c>
      <c r="D100" s="14">
        <v>5783</v>
      </c>
      <c r="E100" s="13">
        <v>882</v>
      </c>
      <c r="F100" s="12">
        <v>5551</v>
      </c>
      <c r="G100" s="10">
        <v>11934</v>
      </c>
      <c r="H100" s="11">
        <v>6186</v>
      </c>
      <c r="I100">
        <v>18120</v>
      </c>
      <c r="J100">
        <v>71819.92</v>
      </c>
      <c r="K100">
        <f t="shared" si="18"/>
        <v>53699.92</v>
      </c>
      <c r="L100">
        <f t="shared" si="19"/>
        <v>3.9635717439293598</v>
      </c>
      <c r="M100">
        <f t="shared" si="15"/>
        <v>95472</v>
      </c>
      <c r="N100">
        <f t="shared" si="16"/>
        <v>49488</v>
      </c>
      <c r="O100">
        <f t="shared" si="20"/>
        <v>144960</v>
      </c>
      <c r="P100" s="1">
        <f t="shared" si="23"/>
        <v>900000</v>
      </c>
      <c r="Q100" s="9">
        <f t="shared" si="24"/>
        <v>0</v>
      </c>
      <c r="R100" s="9">
        <f t="shared" si="21"/>
        <v>1044960</v>
      </c>
      <c r="S100" s="9">
        <f t="shared" si="17"/>
        <v>110286.66666666667</v>
      </c>
      <c r="T100" s="9">
        <f t="shared" si="22"/>
        <v>73140.079999999958</v>
      </c>
      <c r="AI100" s="9">
        <f t="shared" si="25"/>
        <v>92166.666666666672</v>
      </c>
    </row>
    <row r="101" spans="1:35" x14ac:dyDescent="0.25">
      <c r="A101" s="1">
        <v>44778.833333333336</v>
      </c>
      <c r="B101" s="16">
        <v>3272</v>
      </c>
      <c r="C101" s="15">
        <v>1073</v>
      </c>
      <c r="D101" s="14">
        <v>5784</v>
      </c>
      <c r="E101" s="13">
        <v>894</v>
      </c>
      <c r="F101" s="12">
        <v>6957</v>
      </c>
      <c r="G101" s="10">
        <v>13815</v>
      </c>
      <c r="H101" s="11">
        <v>2995</v>
      </c>
      <c r="I101">
        <v>16810</v>
      </c>
      <c r="J101">
        <v>69541.600000000006</v>
      </c>
      <c r="K101">
        <f t="shared" si="18"/>
        <v>52731.600000000006</v>
      </c>
      <c r="L101">
        <f t="shared" si="19"/>
        <v>4.1369185008923264</v>
      </c>
      <c r="M101">
        <f t="shared" si="15"/>
        <v>110520</v>
      </c>
      <c r="N101">
        <f t="shared" si="16"/>
        <v>23960</v>
      </c>
      <c r="O101">
        <f t="shared" si="20"/>
        <v>134480</v>
      </c>
      <c r="P101" s="1">
        <f t="shared" si="23"/>
        <v>900000</v>
      </c>
      <c r="Q101" s="9">
        <f t="shared" si="24"/>
        <v>0</v>
      </c>
      <c r="R101" s="9">
        <f t="shared" si="21"/>
        <v>1034480</v>
      </c>
      <c r="S101" s="9">
        <f t="shared" si="17"/>
        <v>108976.66666666667</v>
      </c>
      <c r="T101" s="9">
        <f t="shared" si="22"/>
        <v>64938.400000000023</v>
      </c>
      <c r="AI101" s="9">
        <f t="shared" si="25"/>
        <v>92166.666666666672</v>
      </c>
    </row>
    <row r="102" spans="1:35" x14ac:dyDescent="0.25">
      <c r="A102" s="1">
        <v>44778.875</v>
      </c>
      <c r="B102" s="16">
        <v>2594</v>
      </c>
      <c r="C102" s="15">
        <v>1092</v>
      </c>
      <c r="D102" s="14">
        <v>5051</v>
      </c>
      <c r="E102" s="13">
        <v>1246</v>
      </c>
      <c r="F102" s="12">
        <v>8592</v>
      </c>
      <c r="G102" s="10">
        <v>14735</v>
      </c>
      <c r="H102" s="11">
        <v>263</v>
      </c>
      <c r="I102">
        <v>14998</v>
      </c>
      <c r="J102">
        <v>67271.649999999994</v>
      </c>
      <c r="K102">
        <f t="shared" si="18"/>
        <v>52273.649999999994</v>
      </c>
      <c r="L102">
        <f t="shared" si="19"/>
        <v>4.4853747166288835</v>
      </c>
      <c r="M102">
        <f t="shared" si="15"/>
        <v>117880</v>
      </c>
      <c r="N102">
        <f t="shared" si="16"/>
        <v>2104</v>
      </c>
      <c r="O102">
        <f t="shared" si="20"/>
        <v>119984</v>
      </c>
      <c r="P102" s="1">
        <f t="shared" si="23"/>
        <v>900000</v>
      </c>
      <c r="Q102" s="9">
        <f t="shared" si="24"/>
        <v>0</v>
      </c>
      <c r="R102" s="9">
        <f t="shared" si="21"/>
        <v>1019984</v>
      </c>
      <c r="S102" s="9">
        <f t="shared" si="17"/>
        <v>107164.66666666667</v>
      </c>
      <c r="T102" s="9">
        <f t="shared" si="22"/>
        <v>52712.349999999977</v>
      </c>
      <c r="AI102" s="9">
        <f t="shared" si="25"/>
        <v>92166.666666666672</v>
      </c>
    </row>
    <row r="103" spans="1:35" x14ac:dyDescent="0.25">
      <c r="A103" s="1">
        <v>44778.916666666664</v>
      </c>
      <c r="B103" s="16">
        <v>1890</v>
      </c>
      <c r="C103" s="15">
        <v>1174</v>
      </c>
      <c r="D103" s="14">
        <v>4413</v>
      </c>
      <c r="E103" s="13">
        <v>1911</v>
      </c>
      <c r="F103" s="12">
        <v>10023</v>
      </c>
      <c r="G103" s="10">
        <v>15609</v>
      </c>
      <c r="H103" s="11">
        <v>58</v>
      </c>
      <c r="I103">
        <v>15667</v>
      </c>
      <c r="J103">
        <v>65034.53</v>
      </c>
      <c r="K103">
        <f t="shared" si="18"/>
        <v>49367.53</v>
      </c>
      <c r="L103">
        <f t="shared" si="19"/>
        <v>4.1510518925129256</v>
      </c>
      <c r="M103">
        <f t="shared" si="15"/>
        <v>124872</v>
      </c>
      <c r="N103">
        <f t="shared" si="16"/>
        <v>464</v>
      </c>
      <c r="O103">
        <f t="shared" si="20"/>
        <v>125336</v>
      </c>
      <c r="P103" s="1">
        <f t="shared" si="23"/>
        <v>900000</v>
      </c>
      <c r="Q103" s="9">
        <f t="shared" si="24"/>
        <v>0</v>
      </c>
      <c r="R103" s="9">
        <f t="shared" si="21"/>
        <v>1025336</v>
      </c>
      <c r="S103" s="9">
        <f t="shared" si="17"/>
        <v>107833.66666666667</v>
      </c>
      <c r="T103" s="9">
        <f t="shared" si="22"/>
        <v>60301.469999999972</v>
      </c>
      <c r="AI103" s="9">
        <f t="shared" si="25"/>
        <v>92166.666666666672</v>
      </c>
    </row>
    <row r="104" spans="1:35" x14ac:dyDescent="0.25">
      <c r="A104" s="1">
        <v>44778.958333333336</v>
      </c>
      <c r="B104" s="16">
        <v>1653</v>
      </c>
      <c r="C104" s="15">
        <v>1412</v>
      </c>
      <c r="D104" s="14">
        <v>4251</v>
      </c>
      <c r="E104" s="13">
        <v>2407</v>
      </c>
      <c r="F104" s="12">
        <v>11703</v>
      </c>
      <c r="G104" s="10">
        <v>17366</v>
      </c>
      <c r="H104" s="11">
        <v>58</v>
      </c>
      <c r="I104">
        <v>17424</v>
      </c>
      <c r="J104">
        <v>61695.65</v>
      </c>
      <c r="K104">
        <f t="shared" si="18"/>
        <v>44271.65</v>
      </c>
      <c r="L104">
        <f t="shared" si="19"/>
        <v>3.5408430899908172</v>
      </c>
      <c r="M104">
        <f t="shared" si="15"/>
        <v>138928</v>
      </c>
      <c r="N104">
        <f t="shared" si="16"/>
        <v>464</v>
      </c>
      <c r="O104">
        <f t="shared" si="20"/>
        <v>139392</v>
      </c>
      <c r="P104" s="1">
        <f t="shared" si="23"/>
        <v>900000</v>
      </c>
      <c r="Q104" s="9">
        <f t="shared" si="24"/>
        <v>0</v>
      </c>
      <c r="R104" s="9">
        <f t="shared" si="21"/>
        <v>1039392</v>
      </c>
      <c r="S104" s="9">
        <f t="shared" si="17"/>
        <v>109590.66666666667</v>
      </c>
      <c r="T104" s="9">
        <f t="shared" si="22"/>
        <v>77696.349999999977</v>
      </c>
      <c r="AI104" s="9">
        <f t="shared" si="25"/>
        <v>92166.666666666672</v>
      </c>
    </row>
    <row r="105" spans="1:35" x14ac:dyDescent="0.25">
      <c r="A105" s="1">
        <v>44779</v>
      </c>
      <c r="B105" s="16">
        <v>1662</v>
      </c>
      <c r="C105" s="15">
        <v>1653</v>
      </c>
      <c r="D105" s="14">
        <v>4392</v>
      </c>
      <c r="E105" s="13">
        <v>3060</v>
      </c>
      <c r="F105" s="12">
        <v>13553</v>
      </c>
      <c r="G105" s="10">
        <v>19598</v>
      </c>
      <c r="H105" s="11">
        <v>58</v>
      </c>
      <c r="I105">
        <v>19656</v>
      </c>
      <c r="J105">
        <v>57943.06</v>
      </c>
      <c r="K105">
        <f t="shared" si="18"/>
        <v>38287.06</v>
      </c>
      <c r="L105">
        <f t="shared" si="19"/>
        <v>2.9478561253561253</v>
      </c>
      <c r="M105">
        <f t="shared" si="15"/>
        <v>156784</v>
      </c>
      <c r="N105">
        <f t="shared" si="16"/>
        <v>464</v>
      </c>
      <c r="O105">
        <f t="shared" si="20"/>
        <v>157248</v>
      </c>
      <c r="P105" s="1">
        <f t="shared" si="23"/>
        <v>900000</v>
      </c>
      <c r="Q105" s="9">
        <f t="shared" si="24"/>
        <v>0</v>
      </c>
      <c r="R105" s="9">
        <f t="shared" si="21"/>
        <v>1057248</v>
      </c>
      <c r="S105" s="9">
        <f t="shared" si="17"/>
        <v>111822.66666666667</v>
      </c>
      <c r="T105" s="9">
        <f t="shared" si="22"/>
        <v>99304.939999999944</v>
      </c>
      <c r="AI105" s="9">
        <f t="shared" si="25"/>
        <v>92166.666666666672</v>
      </c>
    </row>
    <row r="106" spans="1:35" x14ac:dyDescent="0.25">
      <c r="A106" s="1">
        <v>44779.041666666664</v>
      </c>
      <c r="B106" s="16">
        <v>1456</v>
      </c>
      <c r="C106" s="15">
        <v>1572</v>
      </c>
      <c r="D106" s="14">
        <v>3979</v>
      </c>
      <c r="E106" s="13">
        <v>3193</v>
      </c>
      <c r="F106" s="12">
        <v>14115</v>
      </c>
      <c r="G106" s="10">
        <v>19667</v>
      </c>
      <c r="H106" s="11">
        <v>58</v>
      </c>
      <c r="I106">
        <v>19725</v>
      </c>
      <c r="J106">
        <v>54770.42</v>
      </c>
      <c r="K106">
        <f t="shared" si="18"/>
        <v>35045.42</v>
      </c>
      <c r="L106">
        <f t="shared" si="19"/>
        <v>2.7767006337135616</v>
      </c>
      <c r="M106">
        <f t="shared" si="15"/>
        <v>157336</v>
      </c>
      <c r="N106">
        <f t="shared" si="16"/>
        <v>464</v>
      </c>
      <c r="O106">
        <f t="shared" si="20"/>
        <v>157800</v>
      </c>
      <c r="P106" s="1">
        <f t="shared" si="23"/>
        <v>900000</v>
      </c>
      <c r="Q106" s="9">
        <f t="shared" si="24"/>
        <v>0</v>
      </c>
      <c r="R106" s="9">
        <f t="shared" si="21"/>
        <v>1057800</v>
      </c>
      <c r="S106" s="9">
        <f t="shared" si="17"/>
        <v>111891.66666666667</v>
      </c>
      <c r="T106" s="9">
        <f t="shared" si="22"/>
        <v>103029.57999999996</v>
      </c>
      <c r="AI106" s="9">
        <f t="shared" si="25"/>
        <v>92166.666666666672</v>
      </c>
    </row>
    <row r="107" spans="1:35" x14ac:dyDescent="0.25">
      <c r="A107" s="1">
        <v>44779.083333333336</v>
      </c>
      <c r="B107" s="16">
        <v>1176</v>
      </c>
      <c r="C107" s="15">
        <v>1519</v>
      </c>
      <c r="D107" s="14">
        <v>3417</v>
      </c>
      <c r="E107" s="13">
        <v>3012</v>
      </c>
      <c r="F107" s="12">
        <v>13816</v>
      </c>
      <c r="G107" s="10">
        <v>18752</v>
      </c>
      <c r="H107" s="11">
        <v>45</v>
      </c>
      <c r="I107">
        <v>18797</v>
      </c>
      <c r="J107">
        <v>51847.76</v>
      </c>
      <c r="K107">
        <f t="shared" si="18"/>
        <v>33050.76</v>
      </c>
      <c r="L107">
        <f t="shared" si="19"/>
        <v>2.7582997286801088</v>
      </c>
      <c r="M107">
        <f t="shared" si="15"/>
        <v>150016</v>
      </c>
      <c r="N107">
        <f t="shared" si="16"/>
        <v>360</v>
      </c>
      <c r="O107">
        <f t="shared" si="20"/>
        <v>150376</v>
      </c>
      <c r="P107" s="1">
        <f t="shared" si="23"/>
        <v>900000</v>
      </c>
      <c r="Q107" s="9">
        <f t="shared" si="24"/>
        <v>0</v>
      </c>
      <c r="R107" s="9">
        <f t="shared" si="21"/>
        <v>1050376</v>
      </c>
      <c r="S107" s="9">
        <f t="shared" si="17"/>
        <v>110963.66666666667</v>
      </c>
      <c r="T107" s="9">
        <f t="shared" si="22"/>
        <v>98528.239999999991</v>
      </c>
      <c r="AI107" s="9">
        <f t="shared" si="25"/>
        <v>92166.666666666672</v>
      </c>
    </row>
    <row r="108" spans="1:35" x14ac:dyDescent="0.25">
      <c r="A108" s="1">
        <v>44779.125</v>
      </c>
      <c r="B108" s="16">
        <v>1089</v>
      </c>
      <c r="C108" s="15">
        <v>1438</v>
      </c>
      <c r="D108" s="14">
        <v>2902</v>
      </c>
      <c r="E108" s="13">
        <v>2839</v>
      </c>
      <c r="F108" s="12">
        <v>13343</v>
      </c>
      <c r="G108" s="10">
        <v>17683</v>
      </c>
      <c r="H108" s="11">
        <v>0</v>
      </c>
      <c r="I108">
        <v>17683</v>
      </c>
      <c r="J108">
        <v>49913.82</v>
      </c>
      <c r="K108">
        <f t="shared" si="18"/>
        <v>32230.82</v>
      </c>
      <c r="L108">
        <f t="shared" si="19"/>
        <v>2.822700899168693</v>
      </c>
      <c r="M108">
        <f t="shared" si="15"/>
        <v>141464</v>
      </c>
      <c r="N108">
        <f t="shared" si="16"/>
        <v>0</v>
      </c>
      <c r="O108">
        <f t="shared" si="20"/>
        <v>141464</v>
      </c>
      <c r="P108" s="1">
        <f t="shared" si="23"/>
        <v>900000</v>
      </c>
      <c r="Q108" s="9">
        <f t="shared" si="24"/>
        <v>0</v>
      </c>
      <c r="R108" s="9">
        <f t="shared" si="21"/>
        <v>1041464</v>
      </c>
      <c r="S108" s="9">
        <f t="shared" si="17"/>
        <v>109849.66666666667</v>
      </c>
      <c r="T108" s="9">
        <f t="shared" si="22"/>
        <v>91550.179999999935</v>
      </c>
      <c r="AI108" s="9">
        <f t="shared" si="25"/>
        <v>92166.666666666672</v>
      </c>
    </row>
    <row r="109" spans="1:35" x14ac:dyDescent="0.25">
      <c r="A109" s="1">
        <v>44779.166666666664</v>
      </c>
      <c r="B109" s="16">
        <v>977</v>
      </c>
      <c r="C109" s="15">
        <v>1324</v>
      </c>
      <c r="D109" s="14">
        <v>2655</v>
      </c>
      <c r="E109" s="13">
        <v>2814</v>
      </c>
      <c r="F109" s="12">
        <v>13337</v>
      </c>
      <c r="G109" s="10">
        <v>17316</v>
      </c>
      <c r="H109" s="11">
        <v>0</v>
      </c>
      <c r="I109">
        <v>17316</v>
      </c>
      <c r="J109">
        <v>48217.9</v>
      </c>
      <c r="K109">
        <f t="shared" si="18"/>
        <v>30901.9</v>
      </c>
      <c r="L109">
        <f t="shared" si="19"/>
        <v>2.7845865095865099</v>
      </c>
      <c r="M109">
        <f t="shared" si="15"/>
        <v>138528</v>
      </c>
      <c r="N109">
        <f t="shared" si="16"/>
        <v>0</v>
      </c>
      <c r="O109">
        <f t="shared" si="20"/>
        <v>138528</v>
      </c>
      <c r="P109" s="1">
        <f t="shared" si="23"/>
        <v>900000</v>
      </c>
      <c r="Q109" s="9">
        <f t="shared" si="24"/>
        <v>0</v>
      </c>
      <c r="R109" s="9">
        <f t="shared" si="21"/>
        <v>1038528</v>
      </c>
      <c r="S109" s="9">
        <f t="shared" si="17"/>
        <v>109482.66666666667</v>
      </c>
      <c r="T109" s="9">
        <f t="shared" si="22"/>
        <v>90310.099999999977</v>
      </c>
      <c r="AI109" s="9">
        <f t="shared" si="25"/>
        <v>92166.666666666672</v>
      </c>
    </row>
    <row r="110" spans="1:35" x14ac:dyDescent="0.25">
      <c r="A110" s="1">
        <v>44779.208333333336</v>
      </c>
      <c r="B110" s="16">
        <v>733</v>
      </c>
      <c r="C110" s="15">
        <v>1160</v>
      </c>
      <c r="D110" s="14">
        <v>2427</v>
      </c>
      <c r="E110" s="13">
        <v>2989</v>
      </c>
      <c r="F110" s="12">
        <v>13186</v>
      </c>
      <c r="G110" s="10">
        <v>16773</v>
      </c>
      <c r="H110" s="11">
        <v>0</v>
      </c>
      <c r="I110">
        <v>16773</v>
      </c>
      <c r="J110">
        <v>47090.69</v>
      </c>
      <c r="K110">
        <f t="shared" si="18"/>
        <v>30317.690000000002</v>
      </c>
      <c r="L110">
        <f t="shared" si="19"/>
        <v>2.8075293626661897</v>
      </c>
      <c r="M110">
        <f t="shared" si="15"/>
        <v>134184</v>
      </c>
      <c r="N110">
        <f t="shared" si="16"/>
        <v>0</v>
      </c>
      <c r="O110">
        <f t="shared" si="20"/>
        <v>134184</v>
      </c>
      <c r="P110" s="1">
        <f t="shared" si="23"/>
        <v>900000</v>
      </c>
      <c r="Q110" s="9">
        <f t="shared" si="24"/>
        <v>0</v>
      </c>
      <c r="R110" s="9">
        <f t="shared" si="21"/>
        <v>1034184</v>
      </c>
      <c r="S110" s="9">
        <f t="shared" si="17"/>
        <v>108939.66666666667</v>
      </c>
      <c r="T110" s="9">
        <f t="shared" si="22"/>
        <v>87093.310000000056</v>
      </c>
      <c r="AI110" s="9">
        <f t="shared" si="25"/>
        <v>92166.666666666672</v>
      </c>
    </row>
    <row r="111" spans="1:35" x14ac:dyDescent="0.25">
      <c r="A111" s="1">
        <v>44779.25</v>
      </c>
      <c r="B111" s="16">
        <v>630</v>
      </c>
      <c r="C111" s="15">
        <v>1009</v>
      </c>
      <c r="D111" s="14">
        <v>2149</v>
      </c>
      <c r="E111" s="13">
        <v>3048</v>
      </c>
      <c r="F111" s="12">
        <v>12587</v>
      </c>
      <c r="G111" s="10">
        <v>15745</v>
      </c>
      <c r="H111" s="11">
        <v>0</v>
      </c>
      <c r="I111">
        <v>15745</v>
      </c>
      <c r="J111">
        <v>46751.58</v>
      </c>
      <c r="K111">
        <f t="shared" si="18"/>
        <v>31006.58</v>
      </c>
      <c r="L111">
        <f t="shared" si="19"/>
        <v>2.969296919657034</v>
      </c>
      <c r="M111">
        <f t="shared" si="15"/>
        <v>125960</v>
      </c>
      <c r="N111">
        <f t="shared" si="16"/>
        <v>0</v>
      </c>
      <c r="O111">
        <f t="shared" si="20"/>
        <v>125960</v>
      </c>
      <c r="P111" s="1">
        <f t="shared" si="23"/>
        <v>900000</v>
      </c>
      <c r="Q111" s="9">
        <f t="shared" si="24"/>
        <v>0</v>
      </c>
      <c r="R111" s="9">
        <f t="shared" si="21"/>
        <v>1025960</v>
      </c>
      <c r="S111" s="9">
        <f t="shared" si="17"/>
        <v>107911.66666666667</v>
      </c>
      <c r="T111" s="9">
        <f t="shared" si="22"/>
        <v>79208.420000000042</v>
      </c>
      <c r="AI111" s="9">
        <f t="shared" si="25"/>
        <v>92166.666666666672</v>
      </c>
    </row>
    <row r="112" spans="1:35" x14ac:dyDescent="0.25">
      <c r="A112" s="1">
        <v>44779.291666666664</v>
      </c>
      <c r="B112" s="16">
        <v>486</v>
      </c>
      <c r="C112" s="15">
        <v>900</v>
      </c>
      <c r="D112" s="14">
        <v>1869</v>
      </c>
      <c r="E112" s="13">
        <v>2833</v>
      </c>
      <c r="F112" s="12">
        <v>11903</v>
      </c>
      <c r="G112" s="10">
        <v>14672</v>
      </c>
      <c r="H112" s="11">
        <v>2</v>
      </c>
      <c r="I112">
        <v>14674</v>
      </c>
      <c r="J112">
        <v>46699.78</v>
      </c>
      <c r="K112">
        <f t="shared" si="18"/>
        <v>32025.78</v>
      </c>
      <c r="L112">
        <f t="shared" si="19"/>
        <v>3.1824846667575302</v>
      </c>
      <c r="M112">
        <f t="shared" si="15"/>
        <v>117376</v>
      </c>
      <c r="N112">
        <f t="shared" si="16"/>
        <v>16</v>
      </c>
      <c r="O112">
        <f t="shared" si="20"/>
        <v>117392</v>
      </c>
      <c r="P112" s="1">
        <f t="shared" si="23"/>
        <v>900000</v>
      </c>
      <c r="Q112" s="9">
        <f t="shared" si="24"/>
        <v>0</v>
      </c>
      <c r="R112" s="9">
        <f t="shared" si="21"/>
        <v>1017392</v>
      </c>
      <c r="S112" s="9">
        <f t="shared" si="17"/>
        <v>106840.66666666667</v>
      </c>
      <c r="T112" s="9">
        <f t="shared" si="22"/>
        <v>70692.219999999972</v>
      </c>
      <c r="AI112" s="9">
        <f t="shared" si="25"/>
        <v>92166.666666666672</v>
      </c>
    </row>
    <row r="113" spans="1:35" x14ac:dyDescent="0.25">
      <c r="A113" s="1">
        <v>44779.333333333336</v>
      </c>
      <c r="B113" s="16">
        <v>350</v>
      </c>
      <c r="C113" s="15">
        <v>709</v>
      </c>
      <c r="D113" s="14">
        <v>1552</v>
      </c>
      <c r="E113" s="13">
        <v>2726</v>
      </c>
      <c r="F113" s="12">
        <v>10898</v>
      </c>
      <c r="G113" s="10">
        <v>13158</v>
      </c>
      <c r="H113" s="11">
        <v>952</v>
      </c>
      <c r="I113">
        <v>14110</v>
      </c>
      <c r="J113">
        <v>46911.09</v>
      </c>
      <c r="K113">
        <f t="shared" si="18"/>
        <v>32801.089999999997</v>
      </c>
      <c r="L113">
        <f t="shared" si="19"/>
        <v>3.3246697377746277</v>
      </c>
      <c r="M113">
        <f t="shared" si="15"/>
        <v>105264</v>
      </c>
      <c r="N113">
        <f t="shared" si="16"/>
        <v>7616</v>
      </c>
      <c r="O113">
        <f t="shared" si="20"/>
        <v>112880</v>
      </c>
      <c r="P113" s="1">
        <f t="shared" si="23"/>
        <v>900000</v>
      </c>
      <c r="Q113" s="9">
        <f t="shared" si="24"/>
        <v>0</v>
      </c>
      <c r="R113" s="9">
        <f t="shared" si="21"/>
        <v>1012880</v>
      </c>
      <c r="S113" s="9">
        <f t="shared" si="17"/>
        <v>106276.66666666667</v>
      </c>
      <c r="T113" s="9">
        <f t="shared" si="22"/>
        <v>65968.910000000033</v>
      </c>
      <c r="AI113" s="9">
        <f t="shared" si="25"/>
        <v>92166.666666666672</v>
      </c>
    </row>
    <row r="114" spans="1:35" x14ac:dyDescent="0.25">
      <c r="A114" s="1">
        <v>44779.375</v>
      </c>
      <c r="B114" s="16">
        <v>195</v>
      </c>
      <c r="C114" s="15">
        <v>449</v>
      </c>
      <c r="D114" s="14">
        <v>1241</v>
      </c>
      <c r="E114" s="13">
        <v>2074</v>
      </c>
      <c r="F114" s="12">
        <v>8108</v>
      </c>
      <c r="G114" s="10">
        <v>9798</v>
      </c>
      <c r="H114" s="11">
        <v>5138</v>
      </c>
      <c r="I114">
        <v>14936</v>
      </c>
      <c r="J114">
        <v>49128.77</v>
      </c>
      <c r="K114">
        <f t="shared" si="18"/>
        <v>34192.769999999997</v>
      </c>
      <c r="L114">
        <f t="shared" si="19"/>
        <v>3.2892856186395285</v>
      </c>
      <c r="M114">
        <f t="shared" si="15"/>
        <v>78384</v>
      </c>
      <c r="N114">
        <f t="shared" si="16"/>
        <v>41104</v>
      </c>
      <c r="O114">
        <f t="shared" si="20"/>
        <v>119488</v>
      </c>
      <c r="P114" s="1">
        <f t="shared" si="23"/>
        <v>900000</v>
      </c>
      <c r="Q114" s="9">
        <f t="shared" si="24"/>
        <v>0</v>
      </c>
      <c r="R114" s="9">
        <f t="shared" si="21"/>
        <v>1019488</v>
      </c>
      <c r="S114" s="9">
        <f t="shared" si="17"/>
        <v>107102.66666666667</v>
      </c>
      <c r="T114" s="9">
        <f t="shared" si="22"/>
        <v>70359.229999999981</v>
      </c>
      <c r="AI114" s="9">
        <f t="shared" si="25"/>
        <v>92166.666666666672</v>
      </c>
    </row>
    <row r="115" spans="1:35" x14ac:dyDescent="0.25">
      <c r="A115" s="1">
        <v>44779.416666666664</v>
      </c>
      <c r="B115" s="16">
        <v>531</v>
      </c>
      <c r="C115" s="15">
        <v>423</v>
      </c>
      <c r="D115" s="14">
        <v>1991</v>
      </c>
      <c r="E115" s="13">
        <v>2075</v>
      </c>
      <c r="F115" s="12">
        <v>7577</v>
      </c>
      <c r="G115" s="10">
        <v>9991</v>
      </c>
      <c r="H115" s="11">
        <v>7823</v>
      </c>
      <c r="I115">
        <v>17814</v>
      </c>
      <c r="J115">
        <v>52238.49</v>
      </c>
      <c r="K115">
        <f t="shared" si="18"/>
        <v>34424.49</v>
      </c>
      <c r="L115">
        <f t="shared" si="19"/>
        <v>2.9324402155607947</v>
      </c>
      <c r="M115">
        <f t="shared" si="15"/>
        <v>79928</v>
      </c>
      <c r="N115">
        <f t="shared" si="16"/>
        <v>62584</v>
      </c>
      <c r="O115">
        <f t="shared" si="20"/>
        <v>142512</v>
      </c>
      <c r="P115" s="1">
        <f t="shared" si="23"/>
        <v>900000</v>
      </c>
      <c r="Q115" s="9">
        <f t="shared" si="24"/>
        <v>0</v>
      </c>
      <c r="R115" s="9">
        <f t="shared" si="21"/>
        <v>1042512</v>
      </c>
      <c r="S115" s="9">
        <f t="shared" si="17"/>
        <v>109980.66666666667</v>
      </c>
      <c r="T115" s="9">
        <f t="shared" si="22"/>
        <v>90273.510000000009</v>
      </c>
      <c r="AI115" s="9">
        <f t="shared" si="25"/>
        <v>92166.666666666672</v>
      </c>
    </row>
    <row r="116" spans="1:35" x14ac:dyDescent="0.25">
      <c r="A116" s="1">
        <v>44779.458333333336</v>
      </c>
      <c r="B116" s="16">
        <v>749</v>
      </c>
      <c r="C116" s="15">
        <v>336</v>
      </c>
      <c r="D116" s="14">
        <v>2163</v>
      </c>
      <c r="E116" s="13">
        <v>2565</v>
      </c>
      <c r="F116" s="12">
        <v>6889</v>
      </c>
      <c r="G116" s="10">
        <v>9389</v>
      </c>
      <c r="H116" s="11">
        <v>8925</v>
      </c>
      <c r="I116">
        <v>18314</v>
      </c>
      <c r="J116">
        <v>55655.39</v>
      </c>
      <c r="K116">
        <f t="shared" si="18"/>
        <v>37341.39</v>
      </c>
      <c r="L116">
        <f t="shared" si="19"/>
        <v>3.0389532598012448</v>
      </c>
      <c r="M116">
        <f t="shared" si="15"/>
        <v>75112</v>
      </c>
      <c r="N116">
        <f t="shared" si="16"/>
        <v>71400</v>
      </c>
      <c r="O116">
        <f t="shared" si="20"/>
        <v>146512</v>
      </c>
      <c r="P116" s="1">
        <f t="shared" si="23"/>
        <v>900000</v>
      </c>
      <c r="Q116" s="9">
        <f t="shared" si="24"/>
        <v>0</v>
      </c>
      <c r="R116" s="9">
        <f t="shared" si="21"/>
        <v>1046512</v>
      </c>
      <c r="S116" s="9">
        <f t="shared" si="17"/>
        <v>110480.66666666667</v>
      </c>
      <c r="T116" s="9">
        <f t="shared" si="22"/>
        <v>90856.609999999986</v>
      </c>
      <c r="AI116" s="9">
        <f t="shared" si="25"/>
        <v>92166.666666666672</v>
      </c>
    </row>
    <row r="117" spans="1:35" x14ac:dyDescent="0.25">
      <c r="A117" s="1">
        <v>44779.5</v>
      </c>
      <c r="B117" s="16">
        <v>910</v>
      </c>
      <c r="C117" s="15">
        <v>199</v>
      </c>
      <c r="D117" s="14">
        <v>2063</v>
      </c>
      <c r="E117" s="13">
        <v>2339</v>
      </c>
      <c r="F117" s="12">
        <v>5172</v>
      </c>
      <c r="G117" s="10">
        <v>7434</v>
      </c>
      <c r="H117" s="11">
        <v>8966</v>
      </c>
      <c r="I117">
        <v>16400</v>
      </c>
      <c r="J117">
        <v>59274.48</v>
      </c>
      <c r="K117">
        <f t="shared" si="18"/>
        <v>42874.48</v>
      </c>
      <c r="L117">
        <f t="shared" si="19"/>
        <v>3.6142975609756101</v>
      </c>
      <c r="M117">
        <f t="shared" si="15"/>
        <v>59472</v>
      </c>
      <c r="N117">
        <f t="shared" si="16"/>
        <v>71728</v>
      </c>
      <c r="O117">
        <f t="shared" si="20"/>
        <v>131200</v>
      </c>
      <c r="P117" s="1">
        <f t="shared" si="23"/>
        <v>900000</v>
      </c>
      <c r="Q117" s="9">
        <f t="shared" si="24"/>
        <v>0</v>
      </c>
      <c r="R117" s="9">
        <f t="shared" si="21"/>
        <v>1031200</v>
      </c>
      <c r="S117" s="9">
        <f t="shared" si="17"/>
        <v>108566.66666666667</v>
      </c>
      <c r="T117" s="9">
        <f t="shared" si="22"/>
        <v>71925.520000000019</v>
      </c>
      <c r="AI117" s="9">
        <f t="shared" si="25"/>
        <v>92166.666666666672</v>
      </c>
    </row>
    <row r="118" spans="1:35" x14ac:dyDescent="0.25">
      <c r="A118" s="1">
        <v>44779.541666666664</v>
      </c>
      <c r="B118" s="16">
        <v>1593</v>
      </c>
      <c r="C118" s="15">
        <v>202</v>
      </c>
      <c r="D118" s="14">
        <v>2634</v>
      </c>
      <c r="E118" s="13">
        <v>2207</v>
      </c>
      <c r="F118" s="12">
        <v>4377</v>
      </c>
      <c r="G118" s="10">
        <v>7214</v>
      </c>
      <c r="H118" s="11">
        <v>9031</v>
      </c>
      <c r="I118">
        <v>16245</v>
      </c>
      <c r="J118">
        <v>62655.42</v>
      </c>
      <c r="K118">
        <f t="shared" si="18"/>
        <v>46410.42</v>
      </c>
      <c r="L118">
        <f t="shared" si="19"/>
        <v>3.8569048938134811</v>
      </c>
      <c r="M118">
        <f t="shared" si="15"/>
        <v>57712</v>
      </c>
      <c r="N118">
        <f t="shared" si="16"/>
        <v>72248</v>
      </c>
      <c r="O118">
        <f t="shared" si="20"/>
        <v>129960</v>
      </c>
      <c r="P118" s="1">
        <f t="shared" si="23"/>
        <v>900000</v>
      </c>
      <c r="Q118" s="9">
        <f t="shared" si="24"/>
        <v>0</v>
      </c>
      <c r="R118" s="9">
        <f t="shared" si="21"/>
        <v>1029960</v>
      </c>
      <c r="S118" s="9">
        <f t="shared" si="17"/>
        <v>108411.66666666667</v>
      </c>
      <c r="T118" s="9">
        <f t="shared" si="22"/>
        <v>67304.579999999958</v>
      </c>
      <c r="AI118" s="9">
        <f t="shared" si="25"/>
        <v>92166.666666666672</v>
      </c>
    </row>
    <row r="119" spans="1:35" x14ac:dyDescent="0.25">
      <c r="A119" s="1">
        <v>44779.583333333336</v>
      </c>
      <c r="B119" s="16">
        <v>2425</v>
      </c>
      <c r="C119" s="15">
        <v>258</v>
      </c>
      <c r="D119" s="14">
        <v>3585</v>
      </c>
      <c r="E119" s="13">
        <v>1961</v>
      </c>
      <c r="F119" s="12">
        <v>4418</v>
      </c>
      <c r="G119" s="10">
        <v>8260</v>
      </c>
      <c r="H119" s="11">
        <v>9110</v>
      </c>
      <c r="I119">
        <v>17370</v>
      </c>
      <c r="J119">
        <v>65929.56</v>
      </c>
      <c r="K119">
        <f t="shared" si="18"/>
        <v>48559.56</v>
      </c>
      <c r="L119">
        <f t="shared" si="19"/>
        <v>3.795599309153713</v>
      </c>
      <c r="M119">
        <f t="shared" si="15"/>
        <v>66080</v>
      </c>
      <c r="N119">
        <f t="shared" si="16"/>
        <v>72880</v>
      </c>
      <c r="O119">
        <f t="shared" si="20"/>
        <v>138960</v>
      </c>
      <c r="P119" s="1">
        <f t="shared" si="23"/>
        <v>900000</v>
      </c>
      <c r="Q119" s="9">
        <f t="shared" si="24"/>
        <v>0</v>
      </c>
      <c r="R119" s="9">
        <f t="shared" si="21"/>
        <v>1038960</v>
      </c>
      <c r="S119" s="9">
        <f t="shared" si="17"/>
        <v>109536.66666666667</v>
      </c>
      <c r="T119" s="9">
        <f t="shared" si="22"/>
        <v>73030.439999999944</v>
      </c>
      <c r="AI119" s="9">
        <f t="shared" si="25"/>
        <v>92166.666666666672</v>
      </c>
    </row>
    <row r="120" spans="1:35" x14ac:dyDescent="0.25">
      <c r="A120" s="1">
        <v>44779.625</v>
      </c>
      <c r="B120" s="16">
        <v>2210</v>
      </c>
      <c r="C120" s="15">
        <v>349</v>
      </c>
      <c r="D120" s="14">
        <v>3656</v>
      </c>
      <c r="E120" s="13">
        <v>1736</v>
      </c>
      <c r="F120" s="12">
        <v>4236</v>
      </c>
      <c r="G120" s="10">
        <v>8242</v>
      </c>
      <c r="H120" s="11">
        <v>8787</v>
      </c>
      <c r="I120">
        <v>17029</v>
      </c>
      <c r="J120">
        <v>68320.639999999999</v>
      </c>
      <c r="K120">
        <f t="shared" si="18"/>
        <v>51291.64</v>
      </c>
      <c r="L120">
        <f t="shared" si="19"/>
        <v>4.0120171472194492</v>
      </c>
      <c r="M120">
        <f t="shared" si="15"/>
        <v>65936</v>
      </c>
      <c r="N120">
        <f t="shared" si="16"/>
        <v>70296</v>
      </c>
      <c r="O120">
        <f t="shared" si="20"/>
        <v>136232</v>
      </c>
      <c r="P120" s="1">
        <f t="shared" si="23"/>
        <v>900000</v>
      </c>
      <c r="Q120" s="9">
        <f t="shared" si="24"/>
        <v>0</v>
      </c>
      <c r="R120" s="9">
        <f t="shared" si="21"/>
        <v>1036232</v>
      </c>
      <c r="S120" s="9">
        <f t="shared" si="17"/>
        <v>109195.66666666667</v>
      </c>
      <c r="T120" s="9">
        <f t="shared" si="22"/>
        <v>67911.359999999986</v>
      </c>
      <c r="AI120" s="9">
        <f t="shared" si="25"/>
        <v>92166.666666666672</v>
      </c>
    </row>
    <row r="121" spans="1:35" x14ac:dyDescent="0.25">
      <c r="A121" s="1">
        <v>44779.666666666664</v>
      </c>
      <c r="B121" s="16">
        <v>2161</v>
      </c>
      <c r="C121" s="15">
        <v>425</v>
      </c>
      <c r="D121" s="14">
        <v>3855</v>
      </c>
      <c r="E121" s="13">
        <v>1459</v>
      </c>
      <c r="F121" s="12">
        <v>4048</v>
      </c>
      <c r="G121" s="10">
        <v>8328</v>
      </c>
      <c r="H121" s="11">
        <v>8149</v>
      </c>
      <c r="I121">
        <v>16477</v>
      </c>
      <c r="J121">
        <v>69328.899999999994</v>
      </c>
      <c r="K121">
        <f t="shared" si="18"/>
        <v>52851.899999999994</v>
      </c>
      <c r="L121">
        <f t="shared" si="19"/>
        <v>4.2076166777932871</v>
      </c>
      <c r="M121">
        <f t="shared" si="15"/>
        <v>66624</v>
      </c>
      <c r="N121">
        <f t="shared" si="16"/>
        <v>65192</v>
      </c>
      <c r="O121">
        <f t="shared" si="20"/>
        <v>131816</v>
      </c>
      <c r="P121" s="1">
        <f t="shared" si="23"/>
        <v>900000</v>
      </c>
      <c r="Q121" s="9">
        <f t="shared" si="24"/>
        <v>0</v>
      </c>
      <c r="R121" s="9">
        <f t="shared" si="21"/>
        <v>1031816</v>
      </c>
      <c r="S121" s="9">
        <f t="shared" si="17"/>
        <v>108643.66666666667</v>
      </c>
      <c r="T121" s="9">
        <f t="shared" si="22"/>
        <v>62487.099999999977</v>
      </c>
      <c r="AI121" s="9">
        <f t="shared" si="25"/>
        <v>92166.666666666672</v>
      </c>
    </row>
    <row r="122" spans="1:35" x14ac:dyDescent="0.25">
      <c r="A122" s="1">
        <v>44779.708333333336</v>
      </c>
      <c r="B122" s="16">
        <v>2549</v>
      </c>
      <c r="C122" s="15">
        <v>575</v>
      </c>
      <c r="D122" s="14">
        <v>4626</v>
      </c>
      <c r="E122" s="13">
        <v>1240</v>
      </c>
      <c r="F122" s="12">
        <v>4198</v>
      </c>
      <c r="G122" s="10">
        <v>9400</v>
      </c>
      <c r="H122" s="11">
        <v>7504</v>
      </c>
      <c r="I122">
        <v>16904</v>
      </c>
      <c r="J122">
        <v>69762.720000000001</v>
      </c>
      <c r="K122">
        <f t="shared" si="18"/>
        <v>52858.720000000001</v>
      </c>
      <c r="L122">
        <f t="shared" si="19"/>
        <v>4.1269947941315666</v>
      </c>
      <c r="M122">
        <f t="shared" si="15"/>
        <v>75200</v>
      </c>
      <c r="N122">
        <f t="shared" si="16"/>
        <v>60032</v>
      </c>
      <c r="O122">
        <f t="shared" si="20"/>
        <v>135232</v>
      </c>
      <c r="P122" s="1">
        <f t="shared" si="23"/>
        <v>900000</v>
      </c>
      <c r="Q122" s="9">
        <f t="shared" si="24"/>
        <v>0</v>
      </c>
      <c r="R122" s="9">
        <f t="shared" si="21"/>
        <v>1035232</v>
      </c>
      <c r="S122" s="9">
        <f t="shared" si="17"/>
        <v>109070.66666666667</v>
      </c>
      <c r="T122" s="9">
        <f t="shared" si="22"/>
        <v>65469.280000000028</v>
      </c>
      <c r="AI122" s="9">
        <f t="shared" si="25"/>
        <v>92166.666666666672</v>
      </c>
    </row>
    <row r="123" spans="1:35" x14ac:dyDescent="0.25">
      <c r="A123" s="1">
        <v>44779.75</v>
      </c>
      <c r="B123" s="16">
        <v>2997</v>
      </c>
      <c r="C123" s="15">
        <v>697</v>
      </c>
      <c r="D123" s="14">
        <v>5200</v>
      </c>
      <c r="E123" s="13">
        <v>1165</v>
      </c>
      <c r="F123" s="12">
        <v>5098</v>
      </c>
      <c r="G123" s="10">
        <v>10995</v>
      </c>
      <c r="H123" s="11">
        <v>7071</v>
      </c>
      <c r="I123">
        <v>18066</v>
      </c>
      <c r="J123">
        <v>69660.17</v>
      </c>
      <c r="K123">
        <f t="shared" si="18"/>
        <v>51594.17</v>
      </c>
      <c r="L123">
        <f t="shared" si="19"/>
        <v>3.8558712498616186</v>
      </c>
      <c r="M123">
        <f t="shared" si="15"/>
        <v>87960</v>
      </c>
      <c r="N123">
        <f t="shared" si="16"/>
        <v>56568</v>
      </c>
      <c r="O123">
        <f t="shared" si="20"/>
        <v>144528</v>
      </c>
      <c r="P123" s="1">
        <f t="shared" si="23"/>
        <v>900000</v>
      </c>
      <c r="Q123" s="9">
        <f t="shared" si="24"/>
        <v>0</v>
      </c>
      <c r="R123" s="9">
        <f t="shared" si="21"/>
        <v>1044528</v>
      </c>
      <c r="S123" s="9">
        <f t="shared" si="17"/>
        <v>110232.66666666667</v>
      </c>
      <c r="T123" s="9">
        <f t="shared" si="22"/>
        <v>74867.829999999958</v>
      </c>
      <c r="AI123" s="9">
        <f t="shared" si="25"/>
        <v>92166.666666666672</v>
      </c>
    </row>
    <row r="124" spans="1:35" x14ac:dyDescent="0.25">
      <c r="A124" s="1">
        <v>44779.791666666664</v>
      </c>
      <c r="B124" s="16">
        <v>3264</v>
      </c>
      <c r="C124" s="15">
        <v>880</v>
      </c>
      <c r="D124" s="14">
        <v>5633</v>
      </c>
      <c r="E124" s="13">
        <v>1267</v>
      </c>
      <c r="F124" s="12">
        <v>6711</v>
      </c>
      <c r="G124" s="10">
        <v>13224</v>
      </c>
      <c r="H124" s="11">
        <v>5888</v>
      </c>
      <c r="I124">
        <v>19112</v>
      </c>
      <c r="J124">
        <v>68454.44</v>
      </c>
      <c r="K124">
        <f t="shared" si="18"/>
        <v>49342.44</v>
      </c>
      <c r="L124">
        <f t="shared" si="19"/>
        <v>3.5817517789870239</v>
      </c>
      <c r="M124">
        <f t="shared" si="15"/>
        <v>105792</v>
      </c>
      <c r="N124">
        <f t="shared" si="16"/>
        <v>47104</v>
      </c>
      <c r="O124">
        <f t="shared" si="20"/>
        <v>152896</v>
      </c>
      <c r="P124" s="1">
        <f t="shared" si="23"/>
        <v>900000</v>
      </c>
      <c r="Q124" s="9">
        <f t="shared" si="24"/>
        <v>0</v>
      </c>
      <c r="R124" s="9">
        <f t="shared" si="21"/>
        <v>1052896</v>
      </c>
      <c r="S124" s="9">
        <f t="shared" si="17"/>
        <v>111278.66666666667</v>
      </c>
      <c r="T124" s="9">
        <f t="shared" si="22"/>
        <v>84441.560000000056</v>
      </c>
      <c r="AI124" s="9">
        <f t="shared" si="25"/>
        <v>92166.666666666672</v>
      </c>
    </row>
    <row r="125" spans="1:35" x14ac:dyDescent="0.25">
      <c r="A125" s="1">
        <v>44779.833333333336</v>
      </c>
      <c r="B125" s="16">
        <v>3095</v>
      </c>
      <c r="C125" s="15">
        <v>1097</v>
      </c>
      <c r="D125" s="14">
        <v>5574</v>
      </c>
      <c r="E125" s="13">
        <v>1550</v>
      </c>
      <c r="F125" s="12">
        <v>9058</v>
      </c>
      <c r="G125" s="10">
        <v>15730</v>
      </c>
      <c r="H125" s="11">
        <v>2450</v>
      </c>
      <c r="I125">
        <v>18180</v>
      </c>
      <c r="J125">
        <v>66193.52</v>
      </c>
      <c r="K125">
        <f t="shared" si="18"/>
        <v>48013.520000000004</v>
      </c>
      <c r="L125">
        <f t="shared" si="19"/>
        <v>3.6410077007700772</v>
      </c>
      <c r="M125">
        <f t="shared" si="15"/>
        <v>125840</v>
      </c>
      <c r="N125">
        <f t="shared" si="16"/>
        <v>19600</v>
      </c>
      <c r="O125">
        <f t="shared" si="20"/>
        <v>145440</v>
      </c>
      <c r="P125" s="1">
        <f t="shared" si="23"/>
        <v>900000</v>
      </c>
      <c r="Q125" s="9">
        <f t="shared" si="24"/>
        <v>0</v>
      </c>
      <c r="R125" s="9">
        <f t="shared" si="21"/>
        <v>1045440</v>
      </c>
      <c r="S125" s="9">
        <f t="shared" si="17"/>
        <v>110346.66666666667</v>
      </c>
      <c r="T125" s="9">
        <f t="shared" si="22"/>
        <v>79246.479999999981</v>
      </c>
      <c r="AI125" s="9">
        <f t="shared" si="25"/>
        <v>92166.666666666672</v>
      </c>
    </row>
    <row r="126" spans="1:35" x14ac:dyDescent="0.25">
      <c r="A126" s="1">
        <v>44779.875</v>
      </c>
      <c r="B126" s="16">
        <v>2643</v>
      </c>
      <c r="C126" s="15">
        <v>1058</v>
      </c>
      <c r="D126" s="14">
        <v>5092</v>
      </c>
      <c r="E126" s="13">
        <v>1948</v>
      </c>
      <c r="F126" s="12">
        <v>10966</v>
      </c>
      <c r="G126" s="10">
        <v>17116</v>
      </c>
      <c r="H126" s="11">
        <v>180</v>
      </c>
      <c r="I126">
        <v>17296</v>
      </c>
      <c r="J126">
        <v>64143.839999999997</v>
      </c>
      <c r="K126">
        <f t="shared" si="18"/>
        <v>46847.839999999997</v>
      </c>
      <c r="L126">
        <f t="shared" si="19"/>
        <v>3.7085938945420907</v>
      </c>
      <c r="M126">
        <f t="shared" si="15"/>
        <v>136928</v>
      </c>
      <c r="N126">
        <f t="shared" si="16"/>
        <v>1440</v>
      </c>
      <c r="O126">
        <f t="shared" si="20"/>
        <v>138368</v>
      </c>
      <c r="P126" s="1">
        <f t="shared" si="23"/>
        <v>900000</v>
      </c>
      <c r="Q126" s="9">
        <f t="shared" si="24"/>
        <v>0</v>
      </c>
      <c r="R126" s="9">
        <f t="shared" si="21"/>
        <v>1038368</v>
      </c>
      <c r="S126" s="9">
        <f t="shared" si="17"/>
        <v>109462.66666666667</v>
      </c>
      <c r="T126" s="9">
        <f t="shared" si="22"/>
        <v>74224.160000000033</v>
      </c>
      <c r="AI126" s="9">
        <f t="shared" si="25"/>
        <v>92166.666666666672</v>
      </c>
    </row>
    <row r="127" spans="1:35" x14ac:dyDescent="0.25">
      <c r="A127" s="1">
        <v>44779.916666666664</v>
      </c>
      <c r="B127" s="16">
        <v>2205</v>
      </c>
      <c r="C127" s="15">
        <v>1215</v>
      </c>
      <c r="D127" s="14">
        <v>4777</v>
      </c>
      <c r="E127" s="13">
        <v>2518</v>
      </c>
      <c r="F127" s="12">
        <v>11736</v>
      </c>
      <c r="G127" s="10">
        <v>17727</v>
      </c>
      <c r="H127" s="11">
        <v>0</v>
      </c>
      <c r="I127">
        <v>17727</v>
      </c>
      <c r="J127">
        <v>62274.57</v>
      </c>
      <c r="K127">
        <f t="shared" si="18"/>
        <v>44547.57</v>
      </c>
      <c r="L127">
        <f t="shared" si="19"/>
        <v>3.5129785073616517</v>
      </c>
      <c r="M127">
        <f t="shared" si="15"/>
        <v>141816</v>
      </c>
      <c r="N127">
        <f t="shared" si="16"/>
        <v>0</v>
      </c>
      <c r="O127">
        <f t="shared" si="20"/>
        <v>141816</v>
      </c>
      <c r="P127" s="1">
        <f t="shared" si="23"/>
        <v>900000</v>
      </c>
      <c r="Q127" s="9">
        <f t="shared" si="24"/>
        <v>0</v>
      </c>
      <c r="R127" s="9">
        <f t="shared" si="21"/>
        <v>1041816</v>
      </c>
      <c r="S127" s="9">
        <f t="shared" si="17"/>
        <v>109893.66666666667</v>
      </c>
      <c r="T127" s="9">
        <f t="shared" si="22"/>
        <v>79541.429999999935</v>
      </c>
      <c r="AI127" s="9">
        <f t="shared" si="25"/>
        <v>92166.666666666672</v>
      </c>
    </row>
    <row r="128" spans="1:35" x14ac:dyDescent="0.25">
      <c r="A128" s="1">
        <v>44779.958333333336</v>
      </c>
      <c r="B128" s="16">
        <v>1677</v>
      </c>
      <c r="C128" s="15">
        <v>1554</v>
      </c>
      <c r="D128" s="14">
        <v>4370</v>
      </c>
      <c r="E128" s="13">
        <v>2993</v>
      </c>
      <c r="F128" s="12">
        <v>12099</v>
      </c>
      <c r="G128" s="10">
        <v>18023</v>
      </c>
      <c r="H128" s="11">
        <v>0</v>
      </c>
      <c r="I128">
        <v>18023</v>
      </c>
      <c r="J128">
        <v>59324.51</v>
      </c>
      <c r="K128">
        <f t="shared" si="18"/>
        <v>41301.51</v>
      </c>
      <c r="L128">
        <f t="shared" si="19"/>
        <v>3.2916001775509072</v>
      </c>
      <c r="M128">
        <f t="shared" si="15"/>
        <v>144184</v>
      </c>
      <c r="N128">
        <f t="shared" si="16"/>
        <v>0</v>
      </c>
      <c r="O128">
        <f t="shared" si="20"/>
        <v>144184</v>
      </c>
      <c r="P128" s="1">
        <f t="shared" si="23"/>
        <v>900000</v>
      </c>
      <c r="Q128" s="9">
        <f t="shared" si="24"/>
        <v>0</v>
      </c>
      <c r="R128" s="9">
        <f t="shared" si="21"/>
        <v>1044184</v>
      </c>
      <c r="S128" s="9">
        <f t="shared" si="17"/>
        <v>110189.66666666667</v>
      </c>
      <c r="T128" s="9">
        <f t="shared" si="22"/>
        <v>84859.489999999991</v>
      </c>
      <c r="AI128" s="9">
        <f t="shared" si="25"/>
        <v>92166.666666666672</v>
      </c>
    </row>
    <row r="129" spans="1:35" x14ac:dyDescent="0.25">
      <c r="A129" s="1">
        <v>44780</v>
      </c>
      <c r="B129" s="16">
        <v>1455</v>
      </c>
      <c r="C129" s="15">
        <v>1562</v>
      </c>
      <c r="D129" s="14">
        <v>4044</v>
      </c>
      <c r="E129" s="13">
        <v>3078</v>
      </c>
      <c r="F129" s="12">
        <v>11975</v>
      </c>
      <c r="G129" s="10">
        <v>17581</v>
      </c>
      <c r="H129" s="11">
        <v>0</v>
      </c>
      <c r="I129">
        <v>17581</v>
      </c>
      <c r="J129">
        <v>56229.83</v>
      </c>
      <c r="K129">
        <f t="shared" si="18"/>
        <v>38648.83</v>
      </c>
      <c r="L129">
        <f t="shared" si="19"/>
        <v>3.1983294465616292</v>
      </c>
      <c r="M129">
        <f t="shared" si="15"/>
        <v>140648</v>
      </c>
      <c r="N129">
        <f t="shared" si="16"/>
        <v>0</v>
      </c>
      <c r="O129">
        <f t="shared" si="20"/>
        <v>140648</v>
      </c>
      <c r="P129" s="1">
        <f t="shared" si="23"/>
        <v>900000</v>
      </c>
      <c r="Q129" s="9">
        <f t="shared" si="24"/>
        <v>0</v>
      </c>
      <c r="R129" s="9">
        <f t="shared" si="21"/>
        <v>1040648</v>
      </c>
      <c r="S129" s="9">
        <f t="shared" si="17"/>
        <v>109747.66666666667</v>
      </c>
      <c r="T129" s="9">
        <f t="shared" si="22"/>
        <v>84418.170000000042</v>
      </c>
      <c r="AI129" s="9">
        <f t="shared" si="25"/>
        <v>92166.666666666672</v>
      </c>
    </row>
    <row r="130" spans="1:35" x14ac:dyDescent="0.25">
      <c r="A130" s="1">
        <v>44780.041666666664</v>
      </c>
      <c r="B130" s="16">
        <v>1486</v>
      </c>
      <c r="C130" s="15">
        <v>1496</v>
      </c>
      <c r="D130" s="14">
        <v>3783</v>
      </c>
      <c r="E130" s="13">
        <v>3134</v>
      </c>
      <c r="F130" s="12">
        <v>11301</v>
      </c>
      <c r="G130" s="10">
        <v>16580</v>
      </c>
      <c r="H130" s="11">
        <v>0</v>
      </c>
      <c r="I130">
        <v>16580</v>
      </c>
      <c r="J130">
        <v>53113.59</v>
      </c>
      <c r="K130">
        <f t="shared" si="18"/>
        <v>36533.589999999997</v>
      </c>
      <c r="L130">
        <f t="shared" si="19"/>
        <v>3.2034734620024121</v>
      </c>
      <c r="M130">
        <f t="shared" ref="M130:M193" si="26">$W$3*G130</f>
        <v>132640</v>
      </c>
      <c r="N130">
        <f t="shared" ref="N130:N193" si="27">$W$4*H130</f>
        <v>0</v>
      </c>
      <c r="O130">
        <f t="shared" si="20"/>
        <v>132640</v>
      </c>
      <c r="P130" s="1">
        <f t="shared" si="23"/>
        <v>900000</v>
      </c>
      <c r="Q130" s="9">
        <f t="shared" si="24"/>
        <v>0</v>
      </c>
      <c r="R130" s="9">
        <f t="shared" si="21"/>
        <v>1032640</v>
      </c>
      <c r="S130" s="9">
        <f t="shared" ref="S130:S193" si="28">$X$11+I130</f>
        <v>108746.66666666667</v>
      </c>
      <c r="T130" s="9">
        <f t="shared" si="22"/>
        <v>79526.410000000033</v>
      </c>
      <c r="AI130" s="9">
        <f t="shared" si="25"/>
        <v>92166.666666666672</v>
      </c>
    </row>
    <row r="131" spans="1:35" x14ac:dyDescent="0.25">
      <c r="A131" s="1">
        <v>44780.083333333336</v>
      </c>
      <c r="B131" s="16">
        <v>1376</v>
      </c>
      <c r="C131" s="15">
        <v>1329</v>
      </c>
      <c r="D131" s="14">
        <v>3461</v>
      </c>
      <c r="E131" s="13">
        <v>3311</v>
      </c>
      <c r="F131" s="12">
        <v>11487</v>
      </c>
      <c r="G131" s="10">
        <v>16276</v>
      </c>
      <c r="H131" s="11">
        <v>0</v>
      </c>
      <c r="I131">
        <v>16276</v>
      </c>
      <c r="J131">
        <v>50611.73</v>
      </c>
      <c r="K131">
        <f t="shared" ref="K131:K194" si="29">J131-I131</f>
        <v>34335.730000000003</v>
      </c>
      <c r="L131">
        <f t="shared" ref="L131:L194" si="30">J131/I131</f>
        <v>3.1095926517571888</v>
      </c>
      <c r="M131">
        <f t="shared" si="26"/>
        <v>130208</v>
      </c>
      <c r="N131">
        <f t="shared" si="27"/>
        <v>0</v>
      </c>
      <c r="O131">
        <f t="shared" ref="O131:O194" si="31">SUM(M131:N131)</f>
        <v>130208</v>
      </c>
      <c r="P131" s="1">
        <f t="shared" si="23"/>
        <v>900000</v>
      </c>
      <c r="Q131" s="9">
        <f t="shared" si="24"/>
        <v>0</v>
      </c>
      <c r="R131" s="9">
        <f t="shared" ref="R131:R194" si="32">M131+N131+P131</f>
        <v>1030208</v>
      </c>
      <c r="S131" s="9">
        <f t="shared" si="28"/>
        <v>108442.66666666667</v>
      </c>
      <c r="T131" s="9">
        <f t="shared" ref="T131:T194" si="33">IF(O131-J131+P130&gt;$V$9,O131-J131+P130-$V$9,0)</f>
        <v>79596.270000000019</v>
      </c>
      <c r="AI131" s="9">
        <f t="shared" si="25"/>
        <v>92166.666666666672</v>
      </c>
    </row>
    <row r="132" spans="1:35" x14ac:dyDescent="0.25">
      <c r="A132" s="1">
        <v>44780.125</v>
      </c>
      <c r="B132" s="16">
        <v>1142</v>
      </c>
      <c r="C132" s="15">
        <v>1215</v>
      </c>
      <c r="D132" s="14">
        <v>3022</v>
      </c>
      <c r="E132" s="13">
        <v>3370</v>
      </c>
      <c r="F132" s="12">
        <v>12186</v>
      </c>
      <c r="G132" s="10">
        <v>16423</v>
      </c>
      <c r="H132" s="11">
        <v>0</v>
      </c>
      <c r="I132">
        <v>16423</v>
      </c>
      <c r="J132">
        <v>48832.4</v>
      </c>
      <c r="K132">
        <f t="shared" si="29"/>
        <v>32409.4</v>
      </c>
      <c r="L132">
        <f t="shared" si="30"/>
        <v>2.9734153321561227</v>
      </c>
      <c r="M132">
        <f t="shared" si="26"/>
        <v>131384</v>
      </c>
      <c r="N132">
        <f t="shared" si="27"/>
        <v>0</v>
      </c>
      <c r="O132">
        <f t="shared" si="31"/>
        <v>131384</v>
      </c>
      <c r="P132" s="1">
        <f t="shared" ref="P132:P195" si="34">IF($V$9=0,0,IF((O132-J132+P131)&gt;$V$9, $V$9, O132-J132+P131))*$V$10</f>
        <v>900000</v>
      </c>
      <c r="Q132" s="9">
        <f t="shared" ref="Q132:Q195" si="35">IF($V$9=0,0,P132-P131)</f>
        <v>0</v>
      </c>
      <c r="R132" s="9">
        <f t="shared" si="32"/>
        <v>1031384</v>
      </c>
      <c r="S132" s="9">
        <f t="shared" si="28"/>
        <v>108589.66666666667</v>
      </c>
      <c r="T132" s="9">
        <f t="shared" si="33"/>
        <v>82551.599999999977</v>
      </c>
      <c r="AI132" s="9">
        <f t="shared" ref="AI132:AI195" si="36">AI131</f>
        <v>92166.666666666672</v>
      </c>
    </row>
    <row r="133" spans="1:35" x14ac:dyDescent="0.25">
      <c r="A133" s="1">
        <v>44780.166666666664</v>
      </c>
      <c r="B133" s="16">
        <v>841</v>
      </c>
      <c r="C133" s="15">
        <v>1100</v>
      </c>
      <c r="D133" s="14">
        <v>2589</v>
      </c>
      <c r="E133" s="13">
        <v>3145</v>
      </c>
      <c r="F133" s="12">
        <v>12026</v>
      </c>
      <c r="G133" s="10">
        <v>15715</v>
      </c>
      <c r="H133" s="11">
        <v>0</v>
      </c>
      <c r="I133">
        <v>15715</v>
      </c>
      <c r="J133">
        <v>47222.25</v>
      </c>
      <c r="K133">
        <f t="shared" si="29"/>
        <v>31507.25</v>
      </c>
      <c r="L133">
        <f t="shared" si="30"/>
        <v>3.0049156856506523</v>
      </c>
      <c r="M133">
        <f t="shared" si="26"/>
        <v>125720</v>
      </c>
      <c r="N133">
        <f t="shared" si="27"/>
        <v>0</v>
      </c>
      <c r="O133">
        <f t="shared" si="31"/>
        <v>125720</v>
      </c>
      <c r="P133" s="1">
        <f t="shared" si="34"/>
        <v>900000</v>
      </c>
      <c r="Q133" s="9">
        <f t="shared" si="35"/>
        <v>0</v>
      </c>
      <c r="R133" s="9">
        <f t="shared" si="32"/>
        <v>1025720</v>
      </c>
      <c r="S133" s="9">
        <f t="shared" si="28"/>
        <v>107881.66666666667</v>
      </c>
      <c r="T133" s="9">
        <f t="shared" si="33"/>
        <v>78497.75</v>
      </c>
      <c r="AI133" s="9">
        <f t="shared" si="36"/>
        <v>92166.666666666672</v>
      </c>
    </row>
    <row r="134" spans="1:35" x14ac:dyDescent="0.25">
      <c r="A134" s="1">
        <v>44780.208333333336</v>
      </c>
      <c r="B134" s="16">
        <v>663</v>
      </c>
      <c r="C134" s="15">
        <v>1071</v>
      </c>
      <c r="D134" s="14">
        <v>2105</v>
      </c>
      <c r="E134" s="13">
        <v>3102</v>
      </c>
      <c r="F134" s="12">
        <v>11377</v>
      </c>
      <c r="G134" s="10">
        <v>14552</v>
      </c>
      <c r="H134" s="11">
        <v>0</v>
      </c>
      <c r="I134">
        <v>14552</v>
      </c>
      <c r="J134">
        <v>46077.9</v>
      </c>
      <c r="K134">
        <f t="shared" si="29"/>
        <v>31525.9</v>
      </c>
      <c r="L134">
        <f t="shared" si="30"/>
        <v>3.1664307311709732</v>
      </c>
      <c r="M134">
        <f t="shared" si="26"/>
        <v>116416</v>
      </c>
      <c r="N134">
        <f t="shared" si="27"/>
        <v>0</v>
      </c>
      <c r="O134">
        <f t="shared" si="31"/>
        <v>116416</v>
      </c>
      <c r="P134" s="1">
        <f t="shared" si="34"/>
        <v>900000</v>
      </c>
      <c r="Q134" s="9">
        <f t="shared" si="35"/>
        <v>0</v>
      </c>
      <c r="R134" s="9">
        <f t="shared" si="32"/>
        <v>1016416</v>
      </c>
      <c r="S134" s="9">
        <f t="shared" si="28"/>
        <v>106718.66666666667</v>
      </c>
      <c r="T134" s="9">
        <f t="shared" si="33"/>
        <v>70338.099999999977</v>
      </c>
      <c r="AI134" s="9">
        <f t="shared" si="36"/>
        <v>92166.666666666672</v>
      </c>
    </row>
    <row r="135" spans="1:35" x14ac:dyDescent="0.25">
      <c r="A135" s="1">
        <v>44780.25</v>
      </c>
      <c r="B135" s="16">
        <v>571</v>
      </c>
      <c r="C135" s="15">
        <v>1052</v>
      </c>
      <c r="D135" s="14">
        <v>1825</v>
      </c>
      <c r="E135" s="13">
        <v>3053</v>
      </c>
      <c r="F135" s="12">
        <v>10651</v>
      </c>
      <c r="G135" s="10">
        <v>13528</v>
      </c>
      <c r="H135" s="11">
        <v>0</v>
      </c>
      <c r="I135">
        <v>13528</v>
      </c>
      <c r="J135">
        <v>45476.88</v>
      </c>
      <c r="K135">
        <f t="shared" si="29"/>
        <v>31948.879999999997</v>
      </c>
      <c r="L135">
        <f t="shared" si="30"/>
        <v>3.3616853932584267</v>
      </c>
      <c r="M135">
        <f t="shared" si="26"/>
        <v>108224</v>
      </c>
      <c r="N135">
        <f t="shared" si="27"/>
        <v>0</v>
      </c>
      <c r="O135">
        <f t="shared" si="31"/>
        <v>108224</v>
      </c>
      <c r="P135" s="1">
        <f t="shared" si="34"/>
        <v>900000</v>
      </c>
      <c r="Q135" s="9">
        <f t="shared" si="35"/>
        <v>0</v>
      </c>
      <c r="R135" s="9">
        <f t="shared" si="32"/>
        <v>1008224</v>
      </c>
      <c r="S135" s="9">
        <f t="shared" si="28"/>
        <v>105694.66666666667</v>
      </c>
      <c r="T135" s="9">
        <f t="shared" si="33"/>
        <v>62747.119999999995</v>
      </c>
      <c r="AI135" s="9">
        <f t="shared" si="36"/>
        <v>92166.666666666672</v>
      </c>
    </row>
    <row r="136" spans="1:35" x14ac:dyDescent="0.25">
      <c r="A136" s="1">
        <v>44780.291666666664</v>
      </c>
      <c r="B136" s="16">
        <v>413</v>
      </c>
      <c r="C136" s="15">
        <v>942</v>
      </c>
      <c r="D136" s="14">
        <v>1607</v>
      </c>
      <c r="E136" s="13">
        <v>3012</v>
      </c>
      <c r="F136" s="12">
        <v>10093</v>
      </c>
      <c r="G136" s="10">
        <v>12642</v>
      </c>
      <c r="H136" s="11">
        <v>2</v>
      </c>
      <c r="I136">
        <v>12644</v>
      </c>
      <c r="J136">
        <v>45123.95</v>
      </c>
      <c r="K136">
        <f t="shared" si="29"/>
        <v>32479.949999999997</v>
      </c>
      <c r="L136">
        <f t="shared" si="30"/>
        <v>3.5688033850047449</v>
      </c>
      <c r="M136">
        <f t="shared" si="26"/>
        <v>101136</v>
      </c>
      <c r="N136">
        <f t="shared" si="27"/>
        <v>16</v>
      </c>
      <c r="O136">
        <f t="shared" si="31"/>
        <v>101152</v>
      </c>
      <c r="P136" s="1">
        <f t="shared" si="34"/>
        <v>900000</v>
      </c>
      <c r="Q136" s="9">
        <f t="shared" si="35"/>
        <v>0</v>
      </c>
      <c r="R136" s="9">
        <f t="shared" si="32"/>
        <v>1001152</v>
      </c>
      <c r="S136" s="9">
        <f t="shared" si="28"/>
        <v>104810.66666666667</v>
      </c>
      <c r="T136" s="9">
        <f t="shared" si="33"/>
        <v>56028.050000000047</v>
      </c>
      <c r="AI136" s="9">
        <f t="shared" si="36"/>
        <v>92166.666666666672</v>
      </c>
    </row>
    <row r="137" spans="1:35" x14ac:dyDescent="0.25">
      <c r="A137" s="1">
        <v>44780.333333333336</v>
      </c>
      <c r="B137" s="16">
        <v>250</v>
      </c>
      <c r="C137" s="15">
        <v>844</v>
      </c>
      <c r="D137" s="14">
        <v>1425</v>
      </c>
      <c r="E137" s="13">
        <v>2529</v>
      </c>
      <c r="F137" s="12">
        <v>9097</v>
      </c>
      <c r="G137" s="10">
        <v>11365</v>
      </c>
      <c r="H137" s="11">
        <v>1080</v>
      </c>
      <c r="I137">
        <v>12445</v>
      </c>
      <c r="J137">
        <v>45175.26</v>
      </c>
      <c r="K137">
        <f t="shared" si="29"/>
        <v>32730.260000000002</v>
      </c>
      <c r="L137">
        <f t="shared" si="30"/>
        <v>3.6299927681799922</v>
      </c>
      <c r="M137">
        <f t="shared" si="26"/>
        <v>90920</v>
      </c>
      <c r="N137">
        <f t="shared" si="27"/>
        <v>8640</v>
      </c>
      <c r="O137">
        <f t="shared" si="31"/>
        <v>99560</v>
      </c>
      <c r="P137" s="1">
        <f t="shared" si="34"/>
        <v>900000</v>
      </c>
      <c r="Q137" s="9">
        <f t="shared" si="35"/>
        <v>0</v>
      </c>
      <c r="R137" s="9">
        <f t="shared" si="32"/>
        <v>999560</v>
      </c>
      <c r="S137" s="9">
        <f t="shared" si="28"/>
        <v>104611.66666666667</v>
      </c>
      <c r="T137" s="9">
        <f t="shared" si="33"/>
        <v>54384.739999999991</v>
      </c>
      <c r="AI137" s="9">
        <f t="shared" si="36"/>
        <v>92166.666666666672</v>
      </c>
    </row>
    <row r="138" spans="1:35" x14ac:dyDescent="0.25">
      <c r="A138" s="1">
        <v>44780.375</v>
      </c>
      <c r="B138" s="16">
        <v>189</v>
      </c>
      <c r="C138" s="15">
        <v>765</v>
      </c>
      <c r="D138" s="14">
        <v>1352</v>
      </c>
      <c r="E138" s="13">
        <v>1683</v>
      </c>
      <c r="F138" s="12">
        <v>7852</v>
      </c>
      <c r="G138" s="10">
        <v>9969</v>
      </c>
      <c r="H138" s="11">
        <v>5803</v>
      </c>
      <c r="I138">
        <v>15772</v>
      </c>
      <c r="J138">
        <v>48250.74</v>
      </c>
      <c r="K138">
        <f t="shared" si="29"/>
        <v>32478.739999999998</v>
      </c>
      <c r="L138">
        <f t="shared" si="30"/>
        <v>3.0592657874714684</v>
      </c>
      <c r="M138">
        <f t="shared" si="26"/>
        <v>79752</v>
      </c>
      <c r="N138">
        <f t="shared" si="27"/>
        <v>46424</v>
      </c>
      <c r="O138">
        <f t="shared" si="31"/>
        <v>126176</v>
      </c>
      <c r="P138" s="1">
        <f t="shared" si="34"/>
        <v>900000</v>
      </c>
      <c r="Q138" s="9">
        <f t="shared" si="35"/>
        <v>0</v>
      </c>
      <c r="R138" s="9">
        <f t="shared" si="32"/>
        <v>1026176</v>
      </c>
      <c r="S138" s="9">
        <f t="shared" si="28"/>
        <v>107938.66666666667</v>
      </c>
      <c r="T138" s="9">
        <f t="shared" si="33"/>
        <v>77925.260000000009</v>
      </c>
      <c r="AI138" s="9">
        <f t="shared" si="36"/>
        <v>92166.666666666672</v>
      </c>
    </row>
    <row r="139" spans="1:35" x14ac:dyDescent="0.25">
      <c r="A139" s="1">
        <v>44780.416666666664</v>
      </c>
      <c r="B139" s="16">
        <v>594</v>
      </c>
      <c r="C139" s="15">
        <v>961</v>
      </c>
      <c r="D139" s="14">
        <v>2380</v>
      </c>
      <c r="E139" s="13">
        <v>1740</v>
      </c>
      <c r="F139" s="12">
        <v>8857</v>
      </c>
      <c r="G139" s="10">
        <v>12198</v>
      </c>
      <c r="H139" s="11">
        <v>8994</v>
      </c>
      <c r="I139">
        <v>21192</v>
      </c>
      <c r="J139">
        <v>52660.79</v>
      </c>
      <c r="K139">
        <f t="shared" si="29"/>
        <v>31468.79</v>
      </c>
      <c r="L139">
        <f t="shared" si="30"/>
        <v>2.4849372404681014</v>
      </c>
      <c r="M139">
        <f t="shared" si="26"/>
        <v>97584</v>
      </c>
      <c r="N139">
        <f t="shared" si="27"/>
        <v>71952</v>
      </c>
      <c r="O139">
        <f t="shared" si="31"/>
        <v>169536</v>
      </c>
      <c r="P139" s="1">
        <f t="shared" si="34"/>
        <v>900000</v>
      </c>
      <c r="Q139" s="9">
        <f t="shared" si="35"/>
        <v>0</v>
      </c>
      <c r="R139" s="9">
        <f t="shared" si="32"/>
        <v>1069536</v>
      </c>
      <c r="S139" s="9">
        <f t="shared" si="28"/>
        <v>113358.66666666667</v>
      </c>
      <c r="T139" s="9">
        <f t="shared" si="33"/>
        <v>116875.20999999996</v>
      </c>
      <c r="AI139" s="9">
        <f t="shared" si="36"/>
        <v>92166.666666666672</v>
      </c>
    </row>
    <row r="140" spans="1:35" x14ac:dyDescent="0.25">
      <c r="A140" s="1">
        <v>44780.458333333336</v>
      </c>
      <c r="B140" s="16">
        <v>822</v>
      </c>
      <c r="C140" s="15">
        <v>761</v>
      </c>
      <c r="D140" s="14">
        <v>2600</v>
      </c>
      <c r="E140" s="13">
        <v>1606</v>
      </c>
      <c r="F140" s="12">
        <v>8192</v>
      </c>
      <c r="G140" s="10">
        <v>11553</v>
      </c>
      <c r="H140" s="11">
        <v>9679</v>
      </c>
      <c r="I140">
        <v>21232</v>
      </c>
      <c r="J140">
        <v>57003.45</v>
      </c>
      <c r="K140">
        <f t="shared" si="29"/>
        <v>35771.449999999997</v>
      </c>
      <c r="L140">
        <f t="shared" si="30"/>
        <v>2.6847894687264504</v>
      </c>
      <c r="M140">
        <f t="shared" si="26"/>
        <v>92424</v>
      </c>
      <c r="N140">
        <f t="shared" si="27"/>
        <v>77432</v>
      </c>
      <c r="O140">
        <f t="shared" si="31"/>
        <v>169856</v>
      </c>
      <c r="P140" s="1">
        <f t="shared" si="34"/>
        <v>900000</v>
      </c>
      <c r="Q140" s="9">
        <f t="shared" si="35"/>
        <v>0</v>
      </c>
      <c r="R140" s="9">
        <f t="shared" si="32"/>
        <v>1069856</v>
      </c>
      <c r="S140" s="9">
        <f t="shared" si="28"/>
        <v>113398.66666666667</v>
      </c>
      <c r="T140" s="9">
        <f t="shared" si="33"/>
        <v>112852.55000000005</v>
      </c>
      <c r="AI140" s="9">
        <f t="shared" si="36"/>
        <v>92166.666666666672</v>
      </c>
    </row>
    <row r="141" spans="1:35" x14ac:dyDescent="0.25">
      <c r="A141" s="1">
        <v>44780.5</v>
      </c>
      <c r="B141" s="16">
        <v>1196</v>
      </c>
      <c r="C141" s="15">
        <v>606</v>
      </c>
      <c r="D141" s="14">
        <v>2763</v>
      </c>
      <c r="E141" s="13">
        <v>1026</v>
      </c>
      <c r="F141" s="12">
        <v>6742</v>
      </c>
      <c r="G141" s="10">
        <v>10111</v>
      </c>
      <c r="H141" s="11">
        <v>9599</v>
      </c>
      <c r="I141">
        <v>19710</v>
      </c>
      <c r="J141">
        <v>61224.01</v>
      </c>
      <c r="K141">
        <f t="shared" si="29"/>
        <v>41514.01</v>
      </c>
      <c r="L141">
        <f t="shared" si="30"/>
        <v>3.1062409944190765</v>
      </c>
      <c r="M141">
        <f t="shared" si="26"/>
        <v>80888</v>
      </c>
      <c r="N141">
        <f t="shared" si="27"/>
        <v>76792</v>
      </c>
      <c r="O141">
        <f t="shared" si="31"/>
        <v>157680</v>
      </c>
      <c r="P141" s="1">
        <f t="shared" si="34"/>
        <v>900000</v>
      </c>
      <c r="Q141" s="9">
        <f t="shared" si="35"/>
        <v>0</v>
      </c>
      <c r="R141" s="9">
        <f t="shared" si="32"/>
        <v>1057680</v>
      </c>
      <c r="S141" s="9">
        <f t="shared" si="28"/>
        <v>111876.66666666667</v>
      </c>
      <c r="T141" s="9">
        <f t="shared" si="33"/>
        <v>96455.989999999991</v>
      </c>
      <c r="AI141" s="9">
        <f t="shared" si="36"/>
        <v>92166.666666666672</v>
      </c>
    </row>
    <row r="142" spans="1:35" x14ac:dyDescent="0.25">
      <c r="A142" s="1">
        <v>44780.541666666664</v>
      </c>
      <c r="B142" s="16">
        <v>1496</v>
      </c>
      <c r="C142" s="15">
        <v>637</v>
      </c>
      <c r="D142" s="14">
        <v>2888</v>
      </c>
      <c r="E142" s="13">
        <v>589</v>
      </c>
      <c r="F142" s="12">
        <v>5180</v>
      </c>
      <c r="G142" s="10">
        <v>8705</v>
      </c>
      <c r="H142" s="11">
        <v>9500</v>
      </c>
      <c r="I142">
        <v>18205</v>
      </c>
      <c r="J142">
        <v>64820.33</v>
      </c>
      <c r="K142">
        <f t="shared" si="29"/>
        <v>46615.33</v>
      </c>
      <c r="L142">
        <f t="shared" si="30"/>
        <v>3.5605784125240318</v>
      </c>
      <c r="M142">
        <f t="shared" si="26"/>
        <v>69640</v>
      </c>
      <c r="N142">
        <f t="shared" si="27"/>
        <v>76000</v>
      </c>
      <c r="O142">
        <f t="shared" si="31"/>
        <v>145640</v>
      </c>
      <c r="P142" s="1">
        <f t="shared" si="34"/>
        <v>900000</v>
      </c>
      <c r="Q142" s="9">
        <f t="shared" si="35"/>
        <v>0</v>
      </c>
      <c r="R142" s="9">
        <f t="shared" si="32"/>
        <v>1045640</v>
      </c>
      <c r="S142" s="9">
        <f t="shared" si="28"/>
        <v>110371.66666666667</v>
      </c>
      <c r="T142" s="9">
        <f t="shared" si="33"/>
        <v>80819.670000000042</v>
      </c>
      <c r="AI142" s="9">
        <f t="shared" si="36"/>
        <v>92166.666666666672</v>
      </c>
    </row>
    <row r="143" spans="1:35" x14ac:dyDescent="0.25">
      <c r="A143" s="1">
        <v>44780.583333333336</v>
      </c>
      <c r="B143" s="16">
        <v>1949</v>
      </c>
      <c r="C143" s="15">
        <v>601</v>
      </c>
      <c r="D143" s="14">
        <v>3339</v>
      </c>
      <c r="E143" s="13">
        <v>693</v>
      </c>
      <c r="F143" s="12">
        <v>4810</v>
      </c>
      <c r="G143" s="10">
        <v>8750</v>
      </c>
      <c r="H143" s="11">
        <v>8914</v>
      </c>
      <c r="I143">
        <v>17664</v>
      </c>
      <c r="J143">
        <v>67961.42</v>
      </c>
      <c r="K143">
        <f t="shared" si="29"/>
        <v>50297.42</v>
      </c>
      <c r="L143">
        <f t="shared" si="30"/>
        <v>3.8474535778985506</v>
      </c>
      <c r="M143">
        <f t="shared" si="26"/>
        <v>70000</v>
      </c>
      <c r="N143">
        <f t="shared" si="27"/>
        <v>71312</v>
      </c>
      <c r="O143">
        <f t="shared" si="31"/>
        <v>141312</v>
      </c>
      <c r="P143" s="1">
        <f t="shared" si="34"/>
        <v>900000</v>
      </c>
      <c r="Q143" s="9">
        <f t="shared" si="35"/>
        <v>0</v>
      </c>
      <c r="R143" s="9">
        <f t="shared" si="32"/>
        <v>1041312</v>
      </c>
      <c r="S143" s="9">
        <f t="shared" si="28"/>
        <v>109830.66666666667</v>
      </c>
      <c r="T143" s="9">
        <f t="shared" si="33"/>
        <v>73350.579999999958</v>
      </c>
      <c r="AI143" s="9">
        <f t="shared" si="36"/>
        <v>92166.666666666672</v>
      </c>
    </row>
    <row r="144" spans="1:35" x14ac:dyDescent="0.25">
      <c r="A144" s="1">
        <v>44780.625</v>
      </c>
      <c r="B144" s="16">
        <v>2234</v>
      </c>
      <c r="C144" s="15">
        <v>586</v>
      </c>
      <c r="D144" s="14">
        <v>3920</v>
      </c>
      <c r="E144" s="13">
        <v>852</v>
      </c>
      <c r="F144" s="12">
        <v>4813</v>
      </c>
      <c r="G144" s="10">
        <v>9319</v>
      </c>
      <c r="H144" s="11">
        <v>8589</v>
      </c>
      <c r="I144">
        <v>17908</v>
      </c>
      <c r="J144">
        <v>70335.95</v>
      </c>
      <c r="K144">
        <f t="shared" si="29"/>
        <v>52427.95</v>
      </c>
      <c r="L144">
        <f t="shared" si="30"/>
        <v>3.9276273174000447</v>
      </c>
      <c r="M144">
        <f t="shared" si="26"/>
        <v>74552</v>
      </c>
      <c r="N144">
        <f t="shared" si="27"/>
        <v>68712</v>
      </c>
      <c r="O144">
        <f t="shared" si="31"/>
        <v>143264</v>
      </c>
      <c r="P144" s="1">
        <f t="shared" si="34"/>
        <v>900000</v>
      </c>
      <c r="Q144" s="9">
        <f t="shared" si="35"/>
        <v>0</v>
      </c>
      <c r="R144" s="9">
        <f t="shared" si="32"/>
        <v>1043264</v>
      </c>
      <c r="S144" s="9">
        <f t="shared" si="28"/>
        <v>110074.66666666667</v>
      </c>
      <c r="T144" s="9">
        <f t="shared" si="33"/>
        <v>72928.050000000047</v>
      </c>
      <c r="AI144" s="9">
        <f t="shared" si="36"/>
        <v>92166.666666666672</v>
      </c>
    </row>
    <row r="145" spans="1:35" x14ac:dyDescent="0.25">
      <c r="A145" s="1">
        <v>44780.666666666664</v>
      </c>
      <c r="B145" s="16">
        <v>2759</v>
      </c>
      <c r="C145" s="15">
        <v>594</v>
      </c>
      <c r="D145" s="14">
        <v>4806</v>
      </c>
      <c r="E145" s="13">
        <v>871</v>
      </c>
      <c r="F145" s="12">
        <v>4814</v>
      </c>
      <c r="G145" s="10">
        <v>10214</v>
      </c>
      <c r="H145" s="11">
        <v>8172</v>
      </c>
      <c r="I145">
        <v>18386</v>
      </c>
      <c r="J145">
        <v>72035.990000000005</v>
      </c>
      <c r="K145">
        <f t="shared" si="29"/>
        <v>53649.990000000005</v>
      </c>
      <c r="L145">
        <f t="shared" si="30"/>
        <v>3.9179805286631133</v>
      </c>
      <c r="M145">
        <f t="shared" si="26"/>
        <v>81712</v>
      </c>
      <c r="N145">
        <f t="shared" si="27"/>
        <v>65376</v>
      </c>
      <c r="O145">
        <f t="shared" si="31"/>
        <v>147088</v>
      </c>
      <c r="P145" s="1">
        <f t="shared" si="34"/>
        <v>900000</v>
      </c>
      <c r="Q145" s="9">
        <f t="shared" si="35"/>
        <v>0</v>
      </c>
      <c r="R145" s="9">
        <f t="shared" si="32"/>
        <v>1047088</v>
      </c>
      <c r="S145" s="9">
        <f t="shared" si="28"/>
        <v>110552.66666666667</v>
      </c>
      <c r="T145" s="9">
        <f t="shared" si="33"/>
        <v>75052.010000000009</v>
      </c>
      <c r="AI145" s="9">
        <f t="shared" si="36"/>
        <v>92166.666666666672</v>
      </c>
    </row>
    <row r="146" spans="1:35" x14ac:dyDescent="0.25">
      <c r="A146" s="1">
        <v>44780.708333333336</v>
      </c>
      <c r="B146" s="16">
        <v>3280</v>
      </c>
      <c r="C146" s="15">
        <v>605</v>
      </c>
      <c r="D146" s="14">
        <v>5435</v>
      </c>
      <c r="E146" s="13">
        <v>868</v>
      </c>
      <c r="F146" s="12">
        <v>5110</v>
      </c>
      <c r="G146" s="10">
        <v>11150</v>
      </c>
      <c r="H146" s="11">
        <v>8141</v>
      </c>
      <c r="I146">
        <v>19291</v>
      </c>
      <c r="J146">
        <v>73220.479999999996</v>
      </c>
      <c r="K146">
        <f t="shared" si="29"/>
        <v>53929.479999999996</v>
      </c>
      <c r="L146">
        <f t="shared" si="30"/>
        <v>3.7955772121714788</v>
      </c>
      <c r="M146">
        <f t="shared" si="26"/>
        <v>89200</v>
      </c>
      <c r="N146">
        <f t="shared" si="27"/>
        <v>65128</v>
      </c>
      <c r="O146">
        <f t="shared" si="31"/>
        <v>154328</v>
      </c>
      <c r="P146" s="1">
        <f t="shared" si="34"/>
        <v>900000</v>
      </c>
      <c r="Q146" s="9">
        <f t="shared" si="35"/>
        <v>0</v>
      </c>
      <c r="R146" s="9">
        <f t="shared" si="32"/>
        <v>1054328</v>
      </c>
      <c r="S146" s="9">
        <f t="shared" si="28"/>
        <v>111457.66666666667</v>
      </c>
      <c r="T146" s="9">
        <f t="shared" si="33"/>
        <v>81107.520000000019</v>
      </c>
      <c r="AI146" s="9">
        <f t="shared" si="36"/>
        <v>92166.666666666672</v>
      </c>
    </row>
    <row r="147" spans="1:35" x14ac:dyDescent="0.25">
      <c r="A147" s="1">
        <v>44780.75</v>
      </c>
      <c r="B147" s="16">
        <v>3360</v>
      </c>
      <c r="C147" s="15">
        <v>616</v>
      </c>
      <c r="D147" s="14">
        <v>5778</v>
      </c>
      <c r="E147" s="13">
        <v>834</v>
      </c>
      <c r="F147" s="12">
        <v>5640</v>
      </c>
      <c r="G147" s="10">
        <v>12034</v>
      </c>
      <c r="H147" s="11">
        <v>7690</v>
      </c>
      <c r="I147">
        <v>19724</v>
      </c>
      <c r="J147">
        <v>73449.679999999993</v>
      </c>
      <c r="K147">
        <f t="shared" si="29"/>
        <v>53725.679999999993</v>
      </c>
      <c r="L147">
        <f t="shared" si="30"/>
        <v>3.7238734536605147</v>
      </c>
      <c r="M147">
        <f t="shared" si="26"/>
        <v>96272</v>
      </c>
      <c r="N147">
        <f t="shared" si="27"/>
        <v>61520</v>
      </c>
      <c r="O147">
        <f t="shared" si="31"/>
        <v>157792</v>
      </c>
      <c r="P147" s="1">
        <f t="shared" si="34"/>
        <v>900000</v>
      </c>
      <c r="Q147" s="9">
        <f t="shared" si="35"/>
        <v>0</v>
      </c>
      <c r="R147" s="9">
        <f t="shared" si="32"/>
        <v>1057792</v>
      </c>
      <c r="S147" s="9">
        <f t="shared" si="28"/>
        <v>111890.66666666667</v>
      </c>
      <c r="T147" s="9">
        <f t="shared" si="33"/>
        <v>84342.320000000065</v>
      </c>
      <c r="AI147" s="9">
        <f t="shared" si="36"/>
        <v>92166.666666666672</v>
      </c>
    </row>
    <row r="148" spans="1:35" x14ac:dyDescent="0.25">
      <c r="A148" s="1">
        <v>44780.791666666664</v>
      </c>
      <c r="B148" s="16">
        <v>3357</v>
      </c>
      <c r="C148" s="15">
        <v>696</v>
      </c>
      <c r="D148" s="14">
        <v>5806</v>
      </c>
      <c r="E148" s="13">
        <v>939</v>
      </c>
      <c r="F148" s="12">
        <v>6167</v>
      </c>
      <c r="G148" s="10">
        <v>12669</v>
      </c>
      <c r="H148" s="11">
        <v>6565</v>
      </c>
      <c r="I148">
        <v>19234</v>
      </c>
      <c r="J148">
        <v>72273.36</v>
      </c>
      <c r="K148">
        <f t="shared" si="29"/>
        <v>53039.360000000001</v>
      </c>
      <c r="L148">
        <f t="shared" si="30"/>
        <v>3.7575834459810751</v>
      </c>
      <c r="M148">
        <f t="shared" si="26"/>
        <v>101352</v>
      </c>
      <c r="N148">
        <f t="shared" si="27"/>
        <v>52520</v>
      </c>
      <c r="O148">
        <f t="shared" si="31"/>
        <v>153872</v>
      </c>
      <c r="P148" s="1">
        <f t="shared" si="34"/>
        <v>900000</v>
      </c>
      <c r="Q148" s="9">
        <f t="shared" si="35"/>
        <v>0</v>
      </c>
      <c r="R148" s="9">
        <f t="shared" si="32"/>
        <v>1053872</v>
      </c>
      <c r="S148" s="9">
        <f t="shared" si="28"/>
        <v>111400.66666666667</v>
      </c>
      <c r="T148" s="9">
        <f t="shared" si="33"/>
        <v>81598.640000000014</v>
      </c>
      <c r="AI148" s="9">
        <f t="shared" si="36"/>
        <v>92166.666666666672</v>
      </c>
    </row>
    <row r="149" spans="1:35" x14ac:dyDescent="0.25">
      <c r="A149" s="1">
        <v>44780.833333333336</v>
      </c>
      <c r="B149" s="16">
        <v>3052</v>
      </c>
      <c r="C149" s="15">
        <v>813</v>
      </c>
      <c r="D149" s="14">
        <v>5543</v>
      </c>
      <c r="E149" s="13">
        <v>902</v>
      </c>
      <c r="F149" s="12">
        <v>6838</v>
      </c>
      <c r="G149" s="10">
        <v>13194</v>
      </c>
      <c r="H149" s="11">
        <v>3165</v>
      </c>
      <c r="I149">
        <v>16359</v>
      </c>
      <c r="J149">
        <v>69813.77</v>
      </c>
      <c r="K149">
        <f t="shared" si="29"/>
        <v>53454.770000000004</v>
      </c>
      <c r="L149">
        <f t="shared" si="30"/>
        <v>4.267606210648573</v>
      </c>
      <c r="M149">
        <f t="shared" si="26"/>
        <v>105552</v>
      </c>
      <c r="N149">
        <f t="shared" si="27"/>
        <v>25320</v>
      </c>
      <c r="O149">
        <f t="shared" si="31"/>
        <v>130872</v>
      </c>
      <c r="P149" s="1">
        <f t="shared" si="34"/>
        <v>900000</v>
      </c>
      <c r="Q149" s="9">
        <f t="shared" si="35"/>
        <v>0</v>
      </c>
      <c r="R149" s="9">
        <f t="shared" si="32"/>
        <v>1030872</v>
      </c>
      <c r="S149" s="9">
        <f t="shared" si="28"/>
        <v>108525.66666666667</v>
      </c>
      <c r="T149" s="9">
        <f t="shared" si="33"/>
        <v>61058.229999999981</v>
      </c>
      <c r="AI149" s="9">
        <f t="shared" si="36"/>
        <v>92166.666666666672</v>
      </c>
    </row>
    <row r="150" spans="1:35" x14ac:dyDescent="0.25">
      <c r="A150" s="1">
        <v>44780.875</v>
      </c>
      <c r="B150" s="16">
        <v>2194</v>
      </c>
      <c r="C150" s="15">
        <v>819</v>
      </c>
      <c r="D150" s="14">
        <v>4567</v>
      </c>
      <c r="E150" s="13">
        <v>1132</v>
      </c>
      <c r="F150" s="12">
        <v>7152</v>
      </c>
      <c r="G150" s="10">
        <v>12537</v>
      </c>
      <c r="H150" s="11">
        <v>200</v>
      </c>
      <c r="I150">
        <v>12737</v>
      </c>
      <c r="J150">
        <v>67364.759999999995</v>
      </c>
      <c r="K150">
        <f t="shared" si="29"/>
        <v>54627.759999999995</v>
      </c>
      <c r="L150">
        <f t="shared" si="30"/>
        <v>5.2889031954149326</v>
      </c>
      <c r="M150">
        <f t="shared" si="26"/>
        <v>100296</v>
      </c>
      <c r="N150">
        <f t="shared" si="27"/>
        <v>1600</v>
      </c>
      <c r="O150">
        <f t="shared" si="31"/>
        <v>101896</v>
      </c>
      <c r="P150" s="1">
        <f t="shared" si="34"/>
        <v>900000</v>
      </c>
      <c r="Q150" s="9">
        <f t="shared" si="35"/>
        <v>0</v>
      </c>
      <c r="R150" s="9">
        <f t="shared" si="32"/>
        <v>1001896</v>
      </c>
      <c r="S150" s="9">
        <f t="shared" si="28"/>
        <v>104903.66666666667</v>
      </c>
      <c r="T150" s="9">
        <f t="shared" si="33"/>
        <v>34531.239999999991</v>
      </c>
      <c r="AI150" s="9">
        <f t="shared" si="36"/>
        <v>92166.666666666672</v>
      </c>
    </row>
    <row r="151" spans="1:35" x14ac:dyDescent="0.25">
      <c r="A151" s="1">
        <v>44780.916666666664</v>
      </c>
      <c r="B151" s="16">
        <v>1342</v>
      </c>
      <c r="C151" s="15">
        <v>1298</v>
      </c>
      <c r="D151" s="14">
        <v>3688</v>
      </c>
      <c r="E151" s="13">
        <v>1103</v>
      </c>
      <c r="F151" s="12">
        <v>7345</v>
      </c>
      <c r="G151" s="10">
        <v>12330</v>
      </c>
      <c r="H151" s="11">
        <v>0</v>
      </c>
      <c r="I151">
        <v>12330</v>
      </c>
      <c r="J151">
        <v>65238.74</v>
      </c>
      <c r="K151">
        <f t="shared" si="29"/>
        <v>52908.74</v>
      </c>
      <c r="L151">
        <f t="shared" si="30"/>
        <v>5.2910575831305753</v>
      </c>
      <c r="M151">
        <f t="shared" si="26"/>
        <v>98640</v>
      </c>
      <c r="N151">
        <f t="shared" si="27"/>
        <v>0</v>
      </c>
      <c r="O151">
        <f t="shared" si="31"/>
        <v>98640</v>
      </c>
      <c r="P151" s="1">
        <f t="shared" si="34"/>
        <v>900000</v>
      </c>
      <c r="Q151" s="9">
        <f t="shared" si="35"/>
        <v>0</v>
      </c>
      <c r="R151" s="9">
        <f t="shared" si="32"/>
        <v>998640</v>
      </c>
      <c r="S151" s="9">
        <f t="shared" si="28"/>
        <v>104496.66666666667</v>
      </c>
      <c r="T151" s="9">
        <f t="shared" si="33"/>
        <v>33401.260000000009</v>
      </c>
      <c r="AI151" s="9">
        <f t="shared" si="36"/>
        <v>92166.666666666672</v>
      </c>
    </row>
    <row r="152" spans="1:35" x14ac:dyDescent="0.25">
      <c r="A152" s="1">
        <v>44780.958333333336</v>
      </c>
      <c r="B152" s="16">
        <v>1369</v>
      </c>
      <c r="C152" s="15">
        <v>1382</v>
      </c>
      <c r="D152" s="14">
        <v>3719</v>
      </c>
      <c r="E152" s="13">
        <v>1105</v>
      </c>
      <c r="F152" s="12">
        <v>8268</v>
      </c>
      <c r="G152" s="10">
        <v>13369</v>
      </c>
      <c r="H152" s="11">
        <v>0</v>
      </c>
      <c r="I152">
        <v>13369</v>
      </c>
      <c r="J152">
        <v>61584.86</v>
      </c>
      <c r="K152">
        <f t="shared" si="29"/>
        <v>48215.86</v>
      </c>
      <c r="L152">
        <f t="shared" si="30"/>
        <v>4.6065420001495996</v>
      </c>
      <c r="M152">
        <f t="shared" si="26"/>
        <v>106952</v>
      </c>
      <c r="N152">
        <f t="shared" si="27"/>
        <v>0</v>
      </c>
      <c r="O152">
        <f t="shared" si="31"/>
        <v>106952</v>
      </c>
      <c r="P152" s="1">
        <f t="shared" si="34"/>
        <v>900000</v>
      </c>
      <c r="Q152" s="9">
        <f t="shared" si="35"/>
        <v>0</v>
      </c>
      <c r="R152" s="9">
        <f t="shared" si="32"/>
        <v>1006952</v>
      </c>
      <c r="S152" s="9">
        <f t="shared" si="28"/>
        <v>105535.66666666667</v>
      </c>
      <c r="T152" s="9">
        <f t="shared" si="33"/>
        <v>45367.140000000014</v>
      </c>
      <c r="AI152" s="9">
        <f t="shared" si="36"/>
        <v>92166.666666666672</v>
      </c>
    </row>
    <row r="153" spans="1:35" x14ac:dyDescent="0.25">
      <c r="A153" s="1">
        <v>44781</v>
      </c>
      <c r="B153" s="16">
        <v>1383</v>
      </c>
      <c r="C153" s="15">
        <v>1462</v>
      </c>
      <c r="D153" s="14">
        <v>3615</v>
      </c>
      <c r="E153" s="13">
        <v>1653</v>
      </c>
      <c r="F153" s="12">
        <v>9182</v>
      </c>
      <c r="G153" s="10">
        <v>14259</v>
      </c>
      <c r="H153" s="11">
        <v>0</v>
      </c>
      <c r="I153">
        <v>14259</v>
      </c>
      <c r="J153">
        <v>57479.78</v>
      </c>
      <c r="K153">
        <f t="shared" si="29"/>
        <v>43220.78</v>
      </c>
      <c r="L153">
        <f t="shared" si="30"/>
        <v>4.0311227996353178</v>
      </c>
      <c r="M153">
        <f t="shared" si="26"/>
        <v>114072</v>
      </c>
      <c r="N153">
        <f t="shared" si="27"/>
        <v>0</v>
      </c>
      <c r="O153">
        <f t="shared" si="31"/>
        <v>114072</v>
      </c>
      <c r="P153" s="1">
        <f t="shared" si="34"/>
        <v>900000</v>
      </c>
      <c r="Q153" s="9">
        <f t="shared" si="35"/>
        <v>0</v>
      </c>
      <c r="R153" s="9">
        <f t="shared" si="32"/>
        <v>1014072</v>
      </c>
      <c r="S153" s="9">
        <f t="shared" si="28"/>
        <v>106425.66666666667</v>
      </c>
      <c r="T153" s="9">
        <f t="shared" si="33"/>
        <v>56592.219999999972</v>
      </c>
      <c r="AI153" s="9">
        <f t="shared" si="36"/>
        <v>92166.666666666672</v>
      </c>
    </row>
    <row r="154" spans="1:35" x14ac:dyDescent="0.25">
      <c r="A154" s="1">
        <v>44781.041666666664</v>
      </c>
      <c r="B154" s="16">
        <v>1376</v>
      </c>
      <c r="C154" s="15">
        <v>1399</v>
      </c>
      <c r="D154" s="14">
        <v>3515</v>
      </c>
      <c r="E154" s="13">
        <v>1943</v>
      </c>
      <c r="F154" s="12">
        <v>10155</v>
      </c>
      <c r="G154" s="10">
        <v>15069</v>
      </c>
      <c r="H154" s="11">
        <v>0</v>
      </c>
      <c r="I154">
        <v>15069</v>
      </c>
      <c r="J154">
        <v>54082.75</v>
      </c>
      <c r="K154">
        <f t="shared" si="29"/>
        <v>39013.75</v>
      </c>
      <c r="L154">
        <f t="shared" si="30"/>
        <v>3.5890072333930587</v>
      </c>
      <c r="M154">
        <f t="shared" si="26"/>
        <v>120552</v>
      </c>
      <c r="N154">
        <f t="shared" si="27"/>
        <v>0</v>
      </c>
      <c r="O154">
        <f t="shared" si="31"/>
        <v>120552</v>
      </c>
      <c r="P154" s="1">
        <f t="shared" si="34"/>
        <v>900000</v>
      </c>
      <c r="Q154" s="9">
        <f t="shared" si="35"/>
        <v>0</v>
      </c>
      <c r="R154" s="9">
        <f t="shared" si="32"/>
        <v>1020552</v>
      </c>
      <c r="S154" s="9">
        <f t="shared" si="28"/>
        <v>107235.66666666667</v>
      </c>
      <c r="T154" s="9">
        <f t="shared" si="33"/>
        <v>66469.25</v>
      </c>
      <c r="AI154" s="9">
        <f t="shared" si="36"/>
        <v>92166.666666666672</v>
      </c>
    </row>
    <row r="155" spans="1:35" x14ac:dyDescent="0.25">
      <c r="A155" s="1">
        <v>44781.083333333336</v>
      </c>
      <c r="B155" s="16">
        <v>1031</v>
      </c>
      <c r="C155" s="15">
        <v>1340</v>
      </c>
      <c r="D155" s="14">
        <v>2996</v>
      </c>
      <c r="E155" s="13">
        <v>1907</v>
      </c>
      <c r="F155" s="12">
        <v>11013</v>
      </c>
      <c r="G155" s="10">
        <v>15349</v>
      </c>
      <c r="H155" s="11">
        <v>0</v>
      </c>
      <c r="I155">
        <v>15349</v>
      </c>
      <c r="J155">
        <v>51873.4</v>
      </c>
      <c r="K155">
        <f t="shared" si="29"/>
        <v>36524.400000000001</v>
      </c>
      <c r="L155">
        <f t="shared" si="30"/>
        <v>3.3795947618737379</v>
      </c>
      <c r="M155">
        <f t="shared" si="26"/>
        <v>122792</v>
      </c>
      <c r="N155">
        <f t="shared" si="27"/>
        <v>0</v>
      </c>
      <c r="O155">
        <f t="shared" si="31"/>
        <v>122792</v>
      </c>
      <c r="P155" s="1">
        <f t="shared" si="34"/>
        <v>900000</v>
      </c>
      <c r="Q155" s="9">
        <f t="shared" si="35"/>
        <v>0</v>
      </c>
      <c r="R155" s="9">
        <f t="shared" si="32"/>
        <v>1022792</v>
      </c>
      <c r="S155" s="9">
        <f t="shared" si="28"/>
        <v>107515.66666666667</v>
      </c>
      <c r="T155" s="9">
        <f t="shared" si="33"/>
        <v>70918.599999999977</v>
      </c>
      <c r="AI155" s="9">
        <f t="shared" si="36"/>
        <v>92166.666666666672</v>
      </c>
    </row>
    <row r="156" spans="1:35" x14ac:dyDescent="0.25">
      <c r="A156" s="1">
        <v>44781.125</v>
      </c>
      <c r="B156" s="16">
        <v>747</v>
      </c>
      <c r="C156" s="15">
        <v>1380</v>
      </c>
      <c r="D156" s="14">
        <v>2337</v>
      </c>
      <c r="E156" s="13">
        <v>1781</v>
      </c>
      <c r="F156" s="12">
        <v>11600</v>
      </c>
      <c r="G156" s="10">
        <v>15317</v>
      </c>
      <c r="H156" s="11">
        <v>0</v>
      </c>
      <c r="I156">
        <v>15317</v>
      </c>
      <c r="J156">
        <v>49892.04</v>
      </c>
      <c r="K156">
        <f t="shared" si="29"/>
        <v>34575.040000000001</v>
      </c>
      <c r="L156">
        <f t="shared" si="30"/>
        <v>3.2572984265848404</v>
      </c>
      <c r="M156">
        <f t="shared" si="26"/>
        <v>122536</v>
      </c>
      <c r="N156">
        <f t="shared" si="27"/>
        <v>0</v>
      </c>
      <c r="O156">
        <f t="shared" si="31"/>
        <v>122536</v>
      </c>
      <c r="P156" s="1">
        <f t="shared" si="34"/>
        <v>900000</v>
      </c>
      <c r="Q156" s="9">
        <f t="shared" si="35"/>
        <v>0</v>
      </c>
      <c r="R156" s="9">
        <f t="shared" si="32"/>
        <v>1022536</v>
      </c>
      <c r="S156" s="9">
        <f t="shared" si="28"/>
        <v>107483.66666666667</v>
      </c>
      <c r="T156" s="9">
        <f t="shared" si="33"/>
        <v>72643.959999999963</v>
      </c>
      <c r="AI156" s="9">
        <f t="shared" si="36"/>
        <v>92166.666666666672</v>
      </c>
    </row>
    <row r="157" spans="1:35" x14ac:dyDescent="0.25">
      <c r="A157" s="1">
        <v>44781.166666666664</v>
      </c>
      <c r="B157" s="16">
        <v>530</v>
      </c>
      <c r="C157" s="15">
        <v>1444</v>
      </c>
      <c r="D157" s="14">
        <v>1730</v>
      </c>
      <c r="E157" s="13">
        <v>1496</v>
      </c>
      <c r="F157" s="12">
        <v>11220</v>
      </c>
      <c r="G157" s="10">
        <v>14394</v>
      </c>
      <c r="H157" s="11">
        <v>0</v>
      </c>
      <c r="I157">
        <v>14394</v>
      </c>
      <c r="J157">
        <v>48565.81</v>
      </c>
      <c r="K157">
        <f t="shared" si="29"/>
        <v>34171.81</v>
      </c>
      <c r="L157">
        <f t="shared" si="30"/>
        <v>3.3740315409198276</v>
      </c>
      <c r="M157">
        <f t="shared" si="26"/>
        <v>115152</v>
      </c>
      <c r="N157">
        <f t="shared" si="27"/>
        <v>0</v>
      </c>
      <c r="O157">
        <f t="shared" si="31"/>
        <v>115152</v>
      </c>
      <c r="P157" s="1">
        <f t="shared" si="34"/>
        <v>900000</v>
      </c>
      <c r="Q157" s="9">
        <f t="shared" si="35"/>
        <v>0</v>
      </c>
      <c r="R157" s="9">
        <f t="shared" si="32"/>
        <v>1015152</v>
      </c>
      <c r="S157" s="9">
        <f t="shared" si="28"/>
        <v>106560.66666666667</v>
      </c>
      <c r="T157" s="9">
        <f t="shared" si="33"/>
        <v>66586.189999999944</v>
      </c>
      <c r="AI157" s="9">
        <f t="shared" si="36"/>
        <v>92166.666666666672</v>
      </c>
    </row>
    <row r="158" spans="1:35" x14ac:dyDescent="0.25">
      <c r="A158" s="1">
        <v>44781.208333333336</v>
      </c>
      <c r="B158" s="16">
        <v>306</v>
      </c>
      <c r="C158" s="15">
        <v>1303</v>
      </c>
      <c r="D158" s="14">
        <v>1190</v>
      </c>
      <c r="E158" s="13">
        <v>1106</v>
      </c>
      <c r="F158" s="12">
        <v>10407</v>
      </c>
      <c r="G158" s="10">
        <v>12901</v>
      </c>
      <c r="H158" s="11">
        <v>0</v>
      </c>
      <c r="I158">
        <v>12901</v>
      </c>
      <c r="J158">
        <v>48108.68</v>
      </c>
      <c r="K158">
        <f t="shared" si="29"/>
        <v>35207.68</v>
      </c>
      <c r="L158">
        <f t="shared" si="30"/>
        <v>3.7290659638787691</v>
      </c>
      <c r="M158">
        <f t="shared" si="26"/>
        <v>103208</v>
      </c>
      <c r="N158">
        <f t="shared" si="27"/>
        <v>0</v>
      </c>
      <c r="O158">
        <f t="shared" si="31"/>
        <v>103208</v>
      </c>
      <c r="P158" s="1">
        <f t="shared" si="34"/>
        <v>900000</v>
      </c>
      <c r="Q158" s="9">
        <f t="shared" si="35"/>
        <v>0</v>
      </c>
      <c r="R158" s="9">
        <f t="shared" si="32"/>
        <v>1003208</v>
      </c>
      <c r="S158" s="9">
        <f t="shared" si="28"/>
        <v>105067.66666666667</v>
      </c>
      <c r="T158" s="9">
        <f t="shared" si="33"/>
        <v>55099.319999999949</v>
      </c>
      <c r="AI158" s="9">
        <f t="shared" si="36"/>
        <v>92166.666666666672</v>
      </c>
    </row>
    <row r="159" spans="1:35" x14ac:dyDescent="0.25">
      <c r="A159" s="1">
        <v>44781.25</v>
      </c>
      <c r="B159" s="16">
        <v>75</v>
      </c>
      <c r="C159" s="15">
        <v>1189</v>
      </c>
      <c r="D159" s="14">
        <v>916</v>
      </c>
      <c r="E159" s="13">
        <v>943</v>
      </c>
      <c r="F159" s="12">
        <v>9541</v>
      </c>
      <c r="G159" s="10">
        <v>11645</v>
      </c>
      <c r="H159" s="11">
        <v>0</v>
      </c>
      <c r="I159">
        <v>11645</v>
      </c>
      <c r="J159">
        <v>48640.73</v>
      </c>
      <c r="K159">
        <f t="shared" si="29"/>
        <v>36995.730000000003</v>
      </c>
      <c r="L159">
        <f t="shared" si="30"/>
        <v>4.1769626449119794</v>
      </c>
      <c r="M159">
        <f t="shared" si="26"/>
        <v>93160</v>
      </c>
      <c r="N159">
        <f t="shared" si="27"/>
        <v>0</v>
      </c>
      <c r="O159">
        <f t="shared" si="31"/>
        <v>93160</v>
      </c>
      <c r="P159" s="1">
        <f t="shared" si="34"/>
        <v>900000</v>
      </c>
      <c r="Q159" s="9">
        <f t="shared" si="35"/>
        <v>0</v>
      </c>
      <c r="R159" s="9">
        <f t="shared" si="32"/>
        <v>993160</v>
      </c>
      <c r="S159" s="9">
        <f t="shared" si="28"/>
        <v>103811.66666666667</v>
      </c>
      <c r="T159" s="9">
        <f t="shared" si="33"/>
        <v>44519.270000000019</v>
      </c>
      <c r="AI159" s="9">
        <f t="shared" si="36"/>
        <v>92166.666666666672</v>
      </c>
    </row>
    <row r="160" spans="1:35" x14ac:dyDescent="0.25">
      <c r="A160" s="1">
        <v>44781.291666666664</v>
      </c>
      <c r="B160" s="16">
        <v>7</v>
      </c>
      <c r="C160" s="15">
        <v>1117</v>
      </c>
      <c r="D160" s="14">
        <v>802</v>
      </c>
      <c r="E160" s="13">
        <v>1022</v>
      </c>
      <c r="F160" s="12">
        <v>8723</v>
      </c>
      <c r="G160" s="10">
        <v>10641</v>
      </c>
      <c r="H160" s="11">
        <v>1</v>
      </c>
      <c r="I160">
        <v>10642</v>
      </c>
      <c r="J160">
        <v>49944.1</v>
      </c>
      <c r="K160">
        <f t="shared" si="29"/>
        <v>39302.1</v>
      </c>
      <c r="L160">
        <f t="shared" si="30"/>
        <v>4.6931121969554592</v>
      </c>
      <c r="M160">
        <f t="shared" si="26"/>
        <v>85128</v>
      </c>
      <c r="N160">
        <f t="shared" si="27"/>
        <v>8</v>
      </c>
      <c r="O160">
        <f t="shared" si="31"/>
        <v>85136</v>
      </c>
      <c r="P160" s="1">
        <f t="shared" si="34"/>
        <v>900000</v>
      </c>
      <c r="Q160" s="9">
        <f t="shared" si="35"/>
        <v>0</v>
      </c>
      <c r="R160" s="9">
        <f t="shared" si="32"/>
        <v>985136</v>
      </c>
      <c r="S160" s="9">
        <f t="shared" si="28"/>
        <v>102808.66666666667</v>
      </c>
      <c r="T160" s="9">
        <f t="shared" si="33"/>
        <v>35191.900000000023</v>
      </c>
      <c r="AI160" s="9">
        <f t="shared" si="36"/>
        <v>92166.666666666672</v>
      </c>
    </row>
    <row r="161" spans="1:35" x14ac:dyDescent="0.25">
      <c r="A161" s="1">
        <v>44781.333333333336</v>
      </c>
      <c r="B161" s="16">
        <v>0</v>
      </c>
      <c r="C161" s="15">
        <v>1008</v>
      </c>
      <c r="D161" s="14">
        <v>703</v>
      </c>
      <c r="E161" s="13">
        <v>1005</v>
      </c>
      <c r="F161" s="12">
        <v>7905</v>
      </c>
      <c r="G161" s="10">
        <v>9617</v>
      </c>
      <c r="H161" s="11">
        <v>972</v>
      </c>
      <c r="I161">
        <v>10589</v>
      </c>
      <c r="J161">
        <v>50542.95</v>
      </c>
      <c r="K161">
        <f t="shared" si="29"/>
        <v>39953.949999999997</v>
      </c>
      <c r="L161">
        <f t="shared" si="30"/>
        <v>4.7731561053923883</v>
      </c>
      <c r="M161">
        <f t="shared" si="26"/>
        <v>76936</v>
      </c>
      <c r="N161">
        <f t="shared" si="27"/>
        <v>7776</v>
      </c>
      <c r="O161">
        <f t="shared" si="31"/>
        <v>84712</v>
      </c>
      <c r="P161" s="1">
        <f t="shared" si="34"/>
        <v>900000</v>
      </c>
      <c r="Q161" s="9">
        <f t="shared" si="35"/>
        <v>0</v>
      </c>
      <c r="R161" s="9">
        <f t="shared" si="32"/>
        <v>984712</v>
      </c>
      <c r="S161" s="9">
        <f t="shared" si="28"/>
        <v>102755.66666666667</v>
      </c>
      <c r="T161" s="9">
        <f t="shared" si="33"/>
        <v>34169.050000000047</v>
      </c>
      <c r="AI161" s="9">
        <f t="shared" si="36"/>
        <v>92166.666666666672</v>
      </c>
    </row>
    <row r="162" spans="1:35" x14ac:dyDescent="0.25">
      <c r="A162" s="1">
        <v>44781.375</v>
      </c>
      <c r="B162" s="16">
        <v>0</v>
      </c>
      <c r="C162" s="15">
        <v>741</v>
      </c>
      <c r="D162" s="14">
        <v>524</v>
      </c>
      <c r="E162" s="13">
        <v>900</v>
      </c>
      <c r="F162" s="12">
        <v>7082</v>
      </c>
      <c r="G162" s="10">
        <v>8347</v>
      </c>
      <c r="H162" s="11">
        <v>5411</v>
      </c>
      <c r="I162">
        <v>13758</v>
      </c>
      <c r="J162">
        <v>53134.5</v>
      </c>
      <c r="K162">
        <f t="shared" si="29"/>
        <v>39376.5</v>
      </c>
      <c r="L162">
        <f t="shared" si="30"/>
        <v>3.8620802442215436</v>
      </c>
      <c r="M162">
        <f t="shared" si="26"/>
        <v>66776</v>
      </c>
      <c r="N162">
        <f t="shared" si="27"/>
        <v>43288</v>
      </c>
      <c r="O162">
        <f t="shared" si="31"/>
        <v>110064</v>
      </c>
      <c r="P162" s="1">
        <f t="shared" si="34"/>
        <v>900000</v>
      </c>
      <c r="Q162" s="9">
        <f t="shared" si="35"/>
        <v>0</v>
      </c>
      <c r="R162" s="9">
        <f t="shared" si="32"/>
        <v>1010064</v>
      </c>
      <c r="S162" s="9">
        <f t="shared" si="28"/>
        <v>105924.66666666667</v>
      </c>
      <c r="T162" s="9">
        <f t="shared" si="33"/>
        <v>56929.5</v>
      </c>
      <c r="AI162" s="9">
        <f t="shared" si="36"/>
        <v>92166.666666666672</v>
      </c>
    </row>
    <row r="163" spans="1:35" x14ac:dyDescent="0.25">
      <c r="A163" s="1">
        <v>44781.416666666664</v>
      </c>
      <c r="B163" s="16">
        <v>6</v>
      </c>
      <c r="C163" s="15">
        <v>642</v>
      </c>
      <c r="D163" s="14">
        <v>666</v>
      </c>
      <c r="E163" s="13">
        <v>684</v>
      </c>
      <c r="F163" s="12">
        <v>7530</v>
      </c>
      <c r="G163" s="10">
        <v>8838</v>
      </c>
      <c r="H163" s="11">
        <v>8920</v>
      </c>
      <c r="I163">
        <v>17758</v>
      </c>
      <c r="J163">
        <v>56905.15</v>
      </c>
      <c r="K163">
        <f t="shared" si="29"/>
        <v>39147.15</v>
      </c>
      <c r="L163">
        <f t="shared" si="30"/>
        <v>3.2044796711341368</v>
      </c>
      <c r="M163">
        <f t="shared" si="26"/>
        <v>70704</v>
      </c>
      <c r="N163">
        <f t="shared" si="27"/>
        <v>71360</v>
      </c>
      <c r="O163">
        <f t="shared" si="31"/>
        <v>142064</v>
      </c>
      <c r="P163" s="1">
        <f t="shared" si="34"/>
        <v>900000</v>
      </c>
      <c r="Q163" s="9">
        <f t="shared" si="35"/>
        <v>0</v>
      </c>
      <c r="R163" s="9">
        <f t="shared" si="32"/>
        <v>1042064</v>
      </c>
      <c r="S163" s="9">
        <f t="shared" si="28"/>
        <v>109924.66666666667</v>
      </c>
      <c r="T163" s="9">
        <f t="shared" si="33"/>
        <v>85158.849999999977</v>
      </c>
      <c r="AI163" s="9">
        <f t="shared" si="36"/>
        <v>92166.666666666672</v>
      </c>
    </row>
    <row r="164" spans="1:35" x14ac:dyDescent="0.25">
      <c r="A164" s="1">
        <v>44781.458333333336</v>
      </c>
      <c r="B164" s="16">
        <v>94</v>
      </c>
      <c r="C164" s="15">
        <v>413</v>
      </c>
      <c r="D164" s="14">
        <v>692</v>
      </c>
      <c r="E164" s="13">
        <v>325</v>
      </c>
      <c r="F164" s="12">
        <v>5333</v>
      </c>
      <c r="G164" s="10">
        <v>6438</v>
      </c>
      <c r="H164" s="11">
        <v>9727</v>
      </c>
      <c r="I164">
        <v>16165</v>
      </c>
      <c r="J164">
        <v>61009.17</v>
      </c>
      <c r="K164">
        <f t="shared" si="29"/>
        <v>44844.17</v>
      </c>
      <c r="L164">
        <f t="shared" si="30"/>
        <v>3.7741521806371789</v>
      </c>
      <c r="M164">
        <f t="shared" si="26"/>
        <v>51504</v>
      </c>
      <c r="N164">
        <f t="shared" si="27"/>
        <v>77816</v>
      </c>
      <c r="O164">
        <f t="shared" si="31"/>
        <v>129320</v>
      </c>
      <c r="P164" s="1">
        <f t="shared" si="34"/>
        <v>900000</v>
      </c>
      <c r="Q164" s="9">
        <f t="shared" si="35"/>
        <v>0</v>
      </c>
      <c r="R164" s="9">
        <f t="shared" si="32"/>
        <v>1029320</v>
      </c>
      <c r="S164" s="9">
        <f t="shared" si="28"/>
        <v>108331.66666666667</v>
      </c>
      <c r="T164" s="9">
        <f t="shared" si="33"/>
        <v>68310.829999999958</v>
      </c>
      <c r="AI164" s="9">
        <f t="shared" si="36"/>
        <v>92166.666666666672</v>
      </c>
    </row>
    <row r="165" spans="1:35" x14ac:dyDescent="0.25">
      <c r="A165" s="1">
        <v>44781.5</v>
      </c>
      <c r="B165" s="16">
        <v>396</v>
      </c>
      <c r="C165" s="15">
        <v>259</v>
      </c>
      <c r="D165" s="14">
        <v>919</v>
      </c>
      <c r="E165" s="13">
        <v>202</v>
      </c>
      <c r="F165" s="12">
        <v>3096</v>
      </c>
      <c r="G165" s="10">
        <v>4274</v>
      </c>
      <c r="H165" s="11">
        <v>9750</v>
      </c>
      <c r="I165">
        <v>14024</v>
      </c>
      <c r="J165">
        <v>65198.59</v>
      </c>
      <c r="K165">
        <f t="shared" si="29"/>
        <v>51174.59</v>
      </c>
      <c r="L165">
        <f t="shared" si="30"/>
        <v>4.6490723046206499</v>
      </c>
      <c r="M165">
        <f t="shared" si="26"/>
        <v>34192</v>
      </c>
      <c r="N165">
        <f t="shared" si="27"/>
        <v>78000</v>
      </c>
      <c r="O165">
        <f t="shared" si="31"/>
        <v>112192</v>
      </c>
      <c r="P165" s="1">
        <f t="shared" si="34"/>
        <v>900000</v>
      </c>
      <c r="Q165" s="9">
        <f t="shared" si="35"/>
        <v>0</v>
      </c>
      <c r="R165" s="9">
        <f t="shared" si="32"/>
        <v>1012192</v>
      </c>
      <c r="S165" s="9">
        <f t="shared" si="28"/>
        <v>106190.66666666667</v>
      </c>
      <c r="T165" s="9">
        <f t="shared" si="33"/>
        <v>46993.410000000033</v>
      </c>
      <c r="AI165" s="9">
        <f t="shared" si="36"/>
        <v>92166.666666666672</v>
      </c>
    </row>
    <row r="166" spans="1:35" x14ac:dyDescent="0.25">
      <c r="A166" s="1">
        <v>44781.541666666664</v>
      </c>
      <c r="B166" s="16">
        <v>1145</v>
      </c>
      <c r="C166" s="15">
        <v>124</v>
      </c>
      <c r="D166" s="14">
        <v>1733</v>
      </c>
      <c r="E166" s="13">
        <v>147</v>
      </c>
      <c r="F166" s="12">
        <v>1729</v>
      </c>
      <c r="G166" s="10">
        <v>3586</v>
      </c>
      <c r="H166" s="11">
        <v>9488</v>
      </c>
      <c r="I166">
        <v>13074</v>
      </c>
      <c r="J166">
        <v>69279.509999999995</v>
      </c>
      <c r="K166">
        <f t="shared" si="29"/>
        <v>56205.509999999995</v>
      </c>
      <c r="L166">
        <f t="shared" si="30"/>
        <v>5.2990293712712253</v>
      </c>
      <c r="M166">
        <f t="shared" si="26"/>
        <v>28688</v>
      </c>
      <c r="N166">
        <f t="shared" si="27"/>
        <v>75904</v>
      </c>
      <c r="O166">
        <f t="shared" si="31"/>
        <v>104592</v>
      </c>
      <c r="P166" s="1">
        <f t="shared" si="34"/>
        <v>900000</v>
      </c>
      <c r="Q166" s="9">
        <f t="shared" si="35"/>
        <v>0</v>
      </c>
      <c r="R166" s="9">
        <f t="shared" si="32"/>
        <v>1004592</v>
      </c>
      <c r="S166" s="9">
        <f t="shared" si="28"/>
        <v>105240.66666666667</v>
      </c>
      <c r="T166" s="9">
        <f t="shared" si="33"/>
        <v>35312.489999999991</v>
      </c>
      <c r="AI166" s="9">
        <f t="shared" si="36"/>
        <v>92166.666666666672</v>
      </c>
    </row>
    <row r="167" spans="1:35" x14ac:dyDescent="0.25">
      <c r="A167" s="1">
        <v>44781.583333333336</v>
      </c>
      <c r="B167" s="16">
        <v>1912</v>
      </c>
      <c r="C167" s="15">
        <v>68</v>
      </c>
      <c r="D167" s="14">
        <v>2625</v>
      </c>
      <c r="E167" s="13">
        <v>69</v>
      </c>
      <c r="F167" s="12">
        <v>1279</v>
      </c>
      <c r="G167" s="10">
        <v>3971</v>
      </c>
      <c r="H167" s="11">
        <v>9058</v>
      </c>
      <c r="I167">
        <v>13029</v>
      </c>
      <c r="J167">
        <v>72662.28</v>
      </c>
      <c r="K167">
        <f t="shared" si="29"/>
        <v>59633.279999999999</v>
      </c>
      <c r="L167">
        <f t="shared" si="30"/>
        <v>5.5769652314068612</v>
      </c>
      <c r="M167">
        <f t="shared" si="26"/>
        <v>31768</v>
      </c>
      <c r="N167">
        <f t="shared" si="27"/>
        <v>72464</v>
      </c>
      <c r="O167">
        <f t="shared" si="31"/>
        <v>104232</v>
      </c>
      <c r="P167" s="1">
        <f t="shared" si="34"/>
        <v>900000</v>
      </c>
      <c r="Q167" s="9">
        <f t="shared" si="35"/>
        <v>0</v>
      </c>
      <c r="R167" s="9">
        <f t="shared" si="32"/>
        <v>1004232</v>
      </c>
      <c r="S167" s="9">
        <f t="shared" si="28"/>
        <v>105195.66666666667</v>
      </c>
      <c r="T167" s="9">
        <f t="shared" si="33"/>
        <v>31569.719999999972</v>
      </c>
      <c r="AI167" s="9">
        <f t="shared" si="36"/>
        <v>92166.666666666672</v>
      </c>
    </row>
    <row r="168" spans="1:35" x14ac:dyDescent="0.25">
      <c r="A168" s="1">
        <v>44781.625</v>
      </c>
      <c r="B168" s="16">
        <v>2246</v>
      </c>
      <c r="C168" s="15">
        <v>89</v>
      </c>
      <c r="D168" s="14">
        <v>3150</v>
      </c>
      <c r="E168" s="13">
        <v>60</v>
      </c>
      <c r="F168" s="12">
        <v>1241</v>
      </c>
      <c r="G168" s="10">
        <v>4480</v>
      </c>
      <c r="H168" s="11">
        <v>8631</v>
      </c>
      <c r="I168">
        <v>13111</v>
      </c>
      <c r="J168">
        <v>74711.42</v>
      </c>
      <c r="K168">
        <f t="shared" si="29"/>
        <v>61600.42</v>
      </c>
      <c r="L168">
        <f t="shared" si="30"/>
        <v>5.6983769353977571</v>
      </c>
      <c r="M168">
        <f t="shared" si="26"/>
        <v>35840</v>
      </c>
      <c r="N168">
        <f t="shared" si="27"/>
        <v>69048</v>
      </c>
      <c r="O168">
        <f t="shared" si="31"/>
        <v>104888</v>
      </c>
      <c r="P168" s="1">
        <f t="shared" si="34"/>
        <v>900000</v>
      </c>
      <c r="Q168" s="9">
        <f t="shared" si="35"/>
        <v>0</v>
      </c>
      <c r="R168" s="9">
        <f t="shared" si="32"/>
        <v>1004888</v>
      </c>
      <c r="S168" s="9">
        <f t="shared" si="28"/>
        <v>105277.66666666667</v>
      </c>
      <c r="T168" s="9">
        <f t="shared" si="33"/>
        <v>30176.579999999958</v>
      </c>
      <c r="AI168" s="9">
        <f t="shared" si="36"/>
        <v>92166.666666666672</v>
      </c>
    </row>
    <row r="169" spans="1:35" x14ac:dyDescent="0.25">
      <c r="A169" s="1">
        <v>44781.666666666664</v>
      </c>
      <c r="B169" s="16">
        <v>2258</v>
      </c>
      <c r="C169" s="15">
        <v>128</v>
      </c>
      <c r="D169" s="14">
        <v>3525</v>
      </c>
      <c r="E169" s="13">
        <v>288</v>
      </c>
      <c r="F169" s="12">
        <v>1943</v>
      </c>
      <c r="G169" s="10">
        <v>5596</v>
      </c>
      <c r="H169" s="11">
        <v>8427</v>
      </c>
      <c r="I169">
        <v>14023</v>
      </c>
      <c r="J169">
        <v>76129.25</v>
      </c>
      <c r="K169">
        <f t="shared" si="29"/>
        <v>62106.25</v>
      </c>
      <c r="L169">
        <f t="shared" si="30"/>
        <v>5.428884689438779</v>
      </c>
      <c r="M169">
        <f t="shared" si="26"/>
        <v>44768</v>
      </c>
      <c r="N169">
        <f t="shared" si="27"/>
        <v>67416</v>
      </c>
      <c r="O169">
        <f t="shared" si="31"/>
        <v>112184</v>
      </c>
      <c r="P169" s="1">
        <f t="shared" si="34"/>
        <v>900000</v>
      </c>
      <c r="Q169" s="9">
        <f t="shared" si="35"/>
        <v>0</v>
      </c>
      <c r="R169" s="9">
        <f t="shared" si="32"/>
        <v>1012184</v>
      </c>
      <c r="S169" s="9">
        <f t="shared" si="28"/>
        <v>106189.66666666667</v>
      </c>
      <c r="T169" s="9">
        <f t="shared" si="33"/>
        <v>36054.75</v>
      </c>
      <c r="AI169" s="9">
        <f t="shared" si="36"/>
        <v>92166.666666666672</v>
      </c>
    </row>
    <row r="170" spans="1:35" x14ac:dyDescent="0.25">
      <c r="A170" s="1">
        <v>44781.708333333336</v>
      </c>
      <c r="B170" s="16">
        <v>2193</v>
      </c>
      <c r="C170" s="15">
        <v>151</v>
      </c>
      <c r="D170" s="14">
        <v>3945</v>
      </c>
      <c r="E170" s="13">
        <v>517</v>
      </c>
      <c r="F170" s="12">
        <v>2978</v>
      </c>
      <c r="G170" s="10">
        <v>7074</v>
      </c>
      <c r="H170" s="11">
        <v>8124</v>
      </c>
      <c r="I170">
        <v>15198</v>
      </c>
      <c r="J170">
        <v>76690.66</v>
      </c>
      <c r="K170">
        <f t="shared" si="29"/>
        <v>61492.66</v>
      </c>
      <c r="L170">
        <f t="shared" si="30"/>
        <v>5.0461021186998289</v>
      </c>
      <c r="M170">
        <f t="shared" si="26"/>
        <v>56592</v>
      </c>
      <c r="N170">
        <f t="shared" si="27"/>
        <v>64992</v>
      </c>
      <c r="O170">
        <f t="shared" si="31"/>
        <v>121584</v>
      </c>
      <c r="P170" s="1">
        <f t="shared" si="34"/>
        <v>900000</v>
      </c>
      <c r="Q170" s="9">
        <f t="shared" si="35"/>
        <v>0</v>
      </c>
      <c r="R170" s="9">
        <f t="shared" si="32"/>
        <v>1021584</v>
      </c>
      <c r="S170" s="9">
        <f t="shared" si="28"/>
        <v>107364.66666666667</v>
      </c>
      <c r="T170" s="9">
        <f t="shared" si="33"/>
        <v>44893.339999999967</v>
      </c>
      <c r="AI170" s="9">
        <f t="shared" si="36"/>
        <v>92166.666666666672</v>
      </c>
    </row>
    <row r="171" spans="1:35" x14ac:dyDescent="0.25">
      <c r="A171" s="1">
        <v>44781.75</v>
      </c>
      <c r="B171" s="16">
        <v>2139</v>
      </c>
      <c r="C171" s="15">
        <v>159</v>
      </c>
      <c r="D171" s="14">
        <v>4104</v>
      </c>
      <c r="E171" s="13">
        <v>472</v>
      </c>
      <c r="F171" s="12">
        <v>2883</v>
      </c>
      <c r="G171" s="10">
        <v>7146</v>
      </c>
      <c r="H171" s="11">
        <v>7508</v>
      </c>
      <c r="I171">
        <v>14654</v>
      </c>
      <c r="J171">
        <v>76206.59</v>
      </c>
      <c r="K171">
        <f t="shared" si="29"/>
        <v>61552.59</v>
      </c>
      <c r="L171">
        <f t="shared" si="30"/>
        <v>5.2003951139620579</v>
      </c>
      <c r="M171">
        <f t="shared" si="26"/>
        <v>57168</v>
      </c>
      <c r="N171">
        <f t="shared" si="27"/>
        <v>60064</v>
      </c>
      <c r="O171">
        <f t="shared" si="31"/>
        <v>117232</v>
      </c>
      <c r="P171" s="1">
        <f t="shared" si="34"/>
        <v>900000</v>
      </c>
      <c r="Q171" s="9">
        <f t="shared" si="35"/>
        <v>0</v>
      </c>
      <c r="R171" s="9">
        <f t="shared" si="32"/>
        <v>1017232</v>
      </c>
      <c r="S171" s="9">
        <f t="shared" si="28"/>
        <v>106820.66666666667</v>
      </c>
      <c r="T171" s="9">
        <f t="shared" si="33"/>
        <v>41025.410000000033</v>
      </c>
      <c r="AI171" s="9">
        <f t="shared" si="36"/>
        <v>92166.666666666672</v>
      </c>
    </row>
    <row r="172" spans="1:35" x14ac:dyDescent="0.25">
      <c r="A172" s="1">
        <v>44781.791666666664</v>
      </c>
      <c r="B172" s="16">
        <v>2223</v>
      </c>
      <c r="C172" s="15">
        <v>199</v>
      </c>
      <c r="D172" s="14">
        <v>3866</v>
      </c>
      <c r="E172" s="13">
        <v>170</v>
      </c>
      <c r="F172" s="12">
        <v>2900</v>
      </c>
      <c r="G172" s="10">
        <v>6965</v>
      </c>
      <c r="H172" s="11">
        <v>6174</v>
      </c>
      <c r="I172">
        <v>13139</v>
      </c>
      <c r="J172">
        <v>74499.22</v>
      </c>
      <c r="K172">
        <f t="shared" si="29"/>
        <v>61360.22</v>
      </c>
      <c r="L172">
        <f t="shared" si="30"/>
        <v>5.67008295912931</v>
      </c>
      <c r="M172">
        <f t="shared" si="26"/>
        <v>55720</v>
      </c>
      <c r="N172">
        <f t="shared" si="27"/>
        <v>49392</v>
      </c>
      <c r="O172">
        <f t="shared" si="31"/>
        <v>105112</v>
      </c>
      <c r="P172" s="1">
        <f t="shared" si="34"/>
        <v>900000</v>
      </c>
      <c r="Q172" s="9">
        <f t="shared" si="35"/>
        <v>0</v>
      </c>
      <c r="R172" s="9">
        <f t="shared" si="32"/>
        <v>1005112</v>
      </c>
      <c r="S172" s="9">
        <f t="shared" si="28"/>
        <v>105305.66666666667</v>
      </c>
      <c r="T172" s="9">
        <f t="shared" si="33"/>
        <v>30612.780000000028</v>
      </c>
      <c r="AI172" s="9">
        <f t="shared" si="36"/>
        <v>92166.666666666672</v>
      </c>
    </row>
    <row r="173" spans="1:35" x14ac:dyDescent="0.25">
      <c r="A173" s="1">
        <v>44781.833333333336</v>
      </c>
      <c r="B173" s="16">
        <v>1898</v>
      </c>
      <c r="C173" s="15">
        <v>371</v>
      </c>
      <c r="D173" s="14">
        <v>3392</v>
      </c>
      <c r="E173" s="13">
        <v>113</v>
      </c>
      <c r="F173" s="12">
        <v>2739</v>
      </c>
      <c r="G173" s="10">
        <v>6502</v>
      </c>
      <c r="H173" s="11">
        <v>2806</v>
      </c>
      <c r="I173">
        <v>9308</v>
      </c>
      <c r="J173">
        <v>71578.66</v>
      </c>
      <c r="K173">
        <f t="shared" si="29"/>
        <v>62270.66</v>
      </c>
      <c r="L173">
        <f t="shared" si="30"/>
        <v>7.6900150408250969</v>
      </c>
      <c r="M173">
        <f t="shared" si="26"/>
        <v>52016</v>
      </c>
      <c r="N173">
        <f t="shared" si="27"/>
        <v>22448</v>
      </c>
      <c r="O173">
        <f t="shared" si="31"/>
        <v>74464</v>
      </c>
      <c r="P173" s="1">
        <f t="shared" si="34"/>
        <v>900000</v>
      </c>
      <c r="Q173" s="9">
        <f t="shared" si="35"/>
        <v>0</v>
      </c>
      <c r="R173" s="9">
        <f t="shared" si="32"/>
        <v>974464</v>
      </c>
      <c r="S173" s="9">
        <f t="shared" si="28"/>
        <v>101474.66666666667</v>
      </c>
      <c r="T173" s="9">
        <f t="shared" si="33"/>
        <v>2885.3399999999674</v>
      </c>
      <c r="AI173" s="9">
        <f t="shared" si="36"/>
        <v>92166.666666666672</v>
      </c>
    </row>
    <row r="174" spans="1:35" x14ac:dyDescent="0.25">
      <c r="A174" s="1">
        <v>44781.875</v>
      </c>
      <c r="B174" s="16">
        <v>1672</v>
      </c>
      <c r="C174" s="15">
        <v>612</v>
      </c>
      <c r="D174" s="14">
        <v>3461</v>
      </c>
      <c r="E174" s="13">
        <v>127</v>
      </c>
      <c r="F174" s="12">
        <v>2889</v>
      </c>
      <c r="G174" s="10">
        <v>6961</v>
      </c>
      <c r="H174" s="11">
        <v>147</v>
      </c>
      <c r="I174">
        <v>7108</v>
      </c>
      <c r="J174">
        <v>68976.89</v>
      </c>
      <c r="K174">
        <f t="shared" si="29"/>
        <v>61868.89</v>
      </c>
      <c r="L174">
        <f t="shared" si="30"/>
        <v>9.7041207090602146</v>
      </c>
      <c r="M174">
        <f t="shared" si="26"/>
        <v>55688</v>
      </c>
      <c r="N174">
        <f t="shared" si="27"/>
        <v>1176</v>
      </c>
      <c r="O174">
        <f t="shared" si="31"/>
        <v>56864</v>
      </c>
      <c r="P174" s="1">
        <f t="shared" si="34"/>
        <v>887887.11</v>
      </c>
      <c r="Q174" s="9">
        <f t="shared" si="35"/>
        <v>-12112.890000000014</v>
      </c>
      <c r="R174" s="9">
        <f t="shared" si="32"/>
        <v>944751.11</v>
      </c>
      <c r="S174" s="9">
        <f t="shared" si="28"/>
        <v>99274.666666666672</v>
      </c>
      <c r="T174" s="9">
        <f t="shared" si="33"/>
        <v>0</v>
      </c>
      <c r="AI174" s="9">
        <f t="shared" si="36"/>
        <v>92166.666666666672</v>
      </c>
    </row>
    <row r="175" spans="1:35" x14ac:dyDescent="0.25">
      <c r="A175" s="1">
        <v>44781.916666666664</v>
      </c>
      <c r="B175" s="16">
        <v>1488</v>
      </c>
      <c r="C175" s="15">
        <v>946</v>
      </c>
      <c r="D175" s="14">
        <v>3704</v>
      </c>
      <c r="E175" s="13">
        <v>192</v>
      </c>
      <c r="F175" s="12">
        <v>3416</v>
      </c>
      <c r="G175" s="10">
        <v>8066</v>
      </c>
      <c r="H175" s="11">
        <v>0</v>
      </c>
      <c r="I175">
        <v>8066</v>
      </c>
      <c r="J175">
        <v>66813.55</v>
      </c>
      <c r="K175">
        <f t="shared" si="29"/>
        <v>58747.55</v>
      </c>
      <c r="L175">
        <f t="shared" si="30"/>
        <v>8.2833560624845024</v>
      </c>
      <c r="M175">
        <f t="shared" si="26"/>
        <v>64528</v>
      </c>
      <c r="N175">
        <f t="shared" si="27"/>
        <v>0</v>
      </c>
      <c r="O175">
        <f t="shared" si="31"/>
        <v>64528</v>
      </c>
      <c r="P175" s="1">
        <f t="shared" si="34"/>
        <v>885601.55999999994</v>
      </c>
      <c r="Q175" s="9">
        <f t="shared" si="35"/>
        <v>-2285.5500000000466</v>
      </c>
      <c r="R175" s="9">
        <f t="shared" si="32"/>
        <v>950129.55999999994</v>
      </c>
      <c r="S175" s="9">
        <f t="shared" si="28"/>
        <v>100232.66666666667</v>
      </c>
      <c r="T175" s="9">
        <f t="shared" si="33"/>
        <v>0</v>
      </c>
      <c r="AI175" s="9">
        <f t="shared" si="36"/>
        <v>92166.666666666672</v>
      </c>
    </row>
    <row r="176" spans="1:35" x14ac:dyDescent="0.25">
      <c r="A176" s="1">
        <v>44781.958333333336</v>
      </c>
      <c r="B176" s="16">
        <v>1092</v>
      </c>
      <c r="C176" s="15">
        <v>1380</v>
      </c>
      <c r="D176" s="14">
        <v>3261</v>
      </c>
      <c r="E176" s="13">
        <v>182</v>
      </c>
      <c r="F176" s="12">
        <v>4438</v>
      </c>
      <c r="G176" s="10">
        <v>9079</v>
      </c>
      <c r="H176" s="11">
        <v>0</v>
      </c>
      <c r="I176">
        <v>9079</v>
      </c>
      <c r="J176">
        <v>62985.81</v>
      </c>
      <c r="K176">
        <f t="shared" si="29"/>
        <v>53906.81</v>
      </c>
      <c r="L176">
        <f t="shared" si="30"/>
        <v>6.9375272607115317</v>
      </c>
      <c r="M176">
        <f t="shared" si="26"/>
        <v>72632</v>
      </c>
      <c r="N176">
        <f t="shared" si="27"/>
        <v>0</v>
      </c>
      <c r="O176">
        <f t="shared" si="31"/>
        <v>72632</v>
      </c>
      <c r="P176" s="1">
        <f t="shared" si="34"/>
        <v>895247.75</v>
      </c>
      <c r="Q176" s="9">
        <f t="shared" si="35"/>
        <v>9646.1900000000605</v>
      </c>
      <c r="R176" s="9">
        <f t="shared" si="32"/>
        <v>967879.75</v>
      </c>
      <c r="S176" s="9">
        <f t="shared" si="28"/>
        <v>101245.66666666667</v>
      </c>
      <c r="T176" s="9">
        <f t="shared" si="33"/>
        <v>0</v>
      </c>
      <c r="AI176" s="9">
        <f t="shared" si="36"/>
        <v>92166.666666666672</v>
      </c>
    </row>
    <row r="177" spans="1:35" x14ac:dyDescent="0.25">
      <c r="A177" s="1">
        <v>44782</v>
      </c>
      <c r="B177" s="16">
        <v>834</v>
      </c>
      <c r="C177" s="15">
        <v>1511</v>
      </c>
      <c r="D177" s="14">
        <v>2887</v>
      </c>
      <c r="E177" s="13">
        <v>152</v>
      </c>
      <c r="F177" s="12">
        <v>5640</v>
      </c>
      <c r="G177" s="10">
        <v>10038</v>
      </c>
      <c r="H177" s="11">
        <v>0</v>
      </c>
      <c r="I177">
        <v>10038</v>
      </c>
      <c r="J177">
        <v>58744.13</v>
      </c>
      <c r="K177">
        <f t="shared" si="29"/>
        <v>48706.13</v>
      </c>
      <c r="L177">
        <f t="shared" si="30"/>
        <v>5.8521747360031879</v>
      </c>
      <c r="M177">
        <f t="shared" si="26"/>
        <v>80304</v>
      </c>
      <c r="N177">
        <f t="shared" si="27"/>
        <v>0</v>
      </c>
      <c r="O177">
        <f t="shared" si="31"/>
        <v>80304</v>
      </c>
      <c r="P177" s="1">
        <f t="shared" si="34"/>
        <v>900000</v>
      </c>
      <c r="Q177" s="9">
        <f t="shared" si="35"/>
        <v>4752.25</v>
      </c>
      <c r="R177" s="9">
        <f t="shared" si="32"/>
        <v>980304</v>
      </c>
      <c r="S177" s="9">
        <f t="shared" si="28"/>
        <v>102204.66666666667</v>
      </c>
      <c r="T177" s="9">
        <f t="shared" si="33"/>
        <v>16807.619999999995</v>
      </c>
      <c r="AI177" s="9">
        <f t="shared" si="36"/>
        <v>92166.666666666672</v>
      </c>
    </row>
    <row r="178" spans="1:35" x14ac:dyDescent="0.25">
      <c r="A178" s="1">
        <v>44782.041666666664</v>
      </c>
      <c r="B178" s="16">
        <v>517</v>
      </c>
      <c r="C178" s="15">
        <v>1551</v>
      </c>
      <c r="D178" s="14">
        <v>2421</v>
      </c>
      <c r="E178" s="13">
        <v>184</v>
      </c>
      <c r="F178" s="12">
        <v>7025</v>
      </c>
      <c r="G178" s="10">
        <v>10997</v>
      </c>
      <c r="H178" s="11">
        <v>0</v>
      </c>
      <c r="I178">
        <v>10997</v>
      </c>
      <c r="J178">
        <v>55008.89</v>
      </c>
      <c r="K178">
        <f t="shared" si="29"/>
        <v>44011.89</v>
      </c>
      <c r="L178">
        <f t="shared" si="30"/>
        <v>5.0021724106574519</v>
      </c>
      <c r="M178">
        <f t="shared" si="26"/>
        <v>87976</v>
      </c>
      <c r="N178">
        <f t="shared" si="27"/>
        <v>0</v>
      </c>
      <c r="O178">
        <f t="shared" si="31"/>
        <v>87976</v>
      </c>
      <c r="P178" s="1">
        <f t="shared" si="34"/>
        <v>900000</v>
      </c>
      <c r="Q178" s="9">
        <f t="shared" si="35"/>
        <v>0</v>
      </c>
      <c r="R178" s="9">
        <f t="shared" si="32"/>
        <v>987976</v>
      </c>
      <c r="S178" s="9">
        <f t="shared" si="28"/>
        <v>103163.66666666667</v>
      </c>
      <c r="T178" s="9">
        <f t="shared" si="33"/>
        <v>32967.109999999986</v>
      </c>
      <c r="AI178" s="9">
        <f t="shared" si="36"/>
        <v>92166.666666666672</v>
      </c>
    </row>
    <row r="179" spans="1:35" x14ac:dyDescent="0.25">
      <c r="A179" s="1">
        <v>44782.083333333336</v>
      </c>
      <c r="B179" s="16">
        <v>338</v>
      </c>
      <c r="C179" s="15">
        <v>1451</v>
      </c>
      <c r="D179" s="14">
        <v>1964</v>
      </c>
      <c r="E179" s="13">
        <v>267</v>
      </c>
      <c r="F179" s="12">
        <v>8001</v>
      </c>
      <c r="G179" s="10">
        <v>11416</v>
      </c>
      <c r="H179" s="11">
        <v>0</v>
      </c>
      <c r="I179">
        <v>11416</v>
      </c>
      <c r="J179">
        <v>52187.05</v>
      </c>
      <c r="K179">
        <f t="shared" si="29"/>
        <v>40771.050000000003</v>
      </c>
      <c r="L179">
        <f t="shared" si="30"/>
        <v>4.571395409950946</v>
      </c>
      <c r="M179">
        <f t="shared" si="26"/>
        <v>91328</v>
      </c>
      <c r="N179">
        <f t="shared" si="27"/>
        <v>0</v>
      </c>
      <c r="O179">
        <f t="shared" si="31"/>
        <v>91328</v>
      </c>
      <c r="P179" s="1">
        <f t="shared" si="34"/>
        <v>900000</v>
      </c>
      <c r="Q179" s="9">
        <f t="shared" si="35"/>
        <v>0</v>
      </c>
      <c r="R179" s="9">
        <f t="shared" si="32"/>
        <v>991328</v>
      </c>
      <c r="S179" s="9">
        <f t="shared" si="28"/>
        <v>103582.66666666667</v>
      </c>
      <c r="T179" s="9">
        <f t="shared" si="33"/>
        <v>39140.949999999953</v>
      </c>
      <c r="AI179" s="9">
        <f t="shared" si="36"/>
        <v>92166.666666666672</v>
      </c>
    </row>
    <row r="180" spans="1:35" x14ac:dyDescent="0.25">
      <c r="A180" s="1">
        <v>44782.125</v>
      </c>
      <c r="B180" s="16">
        <v>240</v>
      </c>
      <c r="C180" s="15">
        <v>1391</v>
      </c>
      <c r="D180" s="14">
        <v>1564</v>
      </c>
      <c r="E180" s="13">
        <v>519</v>
      </c>
      <c r="F180" s="12">
        <v>8064</v>
      </c>
      <c r="G180" s="10">
        <v>11019</v>
      </c>
      <c r="H180" s="11">
        <v>0</v>
      </c>
      <c r="I180">
        <v>11019</v>
      </c>
      <c r="J180">
        <v>50261.13</v>
      </c>
      <c r="K180">
        <f t="shared" si="29"/>
        <v>39242.129999999997</v>
      </c>
      <c r="L180">
        <f t="shared" si="30"/>
        <v>4.5613150013612849</v>
      </c>
      <c r="M180">
        <f t="shared" si="26"/>
        <v>88152</v>
      </c>
      <c r="N180">
        <f t="shared" si="27"/>
        <v>0</v>
      </c>
      <c r="O180">
        <f t="shared" si="31"/>
        <v>88152</v>
      </c>
      <c r="P180" s="1">
        <f t="shared" si="34"/>
        <v>900000</v>
      </c>
      <c r="Q180" s="9">
        <f t="shared" si="35"/>
        <v>0</v>
      </c>
      <c r="R180" s="9">
        <f t="shared" si="32"/>
        <v>988152</v>
      </c>
      <c r="S180" s="9">
        <f t="shared" si="28"/>
        <v>103185.66666666667</v>
      </c>
      <c r="T180" s="9">
        <f t="shared" si="33"/>
        <v>37890.869999999995</v>
      </c>
      <c r="AI180" s="9">
        <f t="shared" si="36"/>
        <v>92166.666666666672</v>
      </c>
    </row>
    <row r="181" spans="1:35" x14ac:dyDescent="0.25">
      <c r="A181" s="1">
        <v>44782.166666666664</v>
      </c>
      <c r="B181" s="16">
        <v>231</v>
      </c>
      <c r="C181" s="15">
        <v>1143</v>
      </c>
      <c r="D181" s="14">
        <v>1403</v>
      </c>
      <c r="E181" s="13">
        <v>590</v>
      </c>
      <c r="F181" s="12">
        <v>8133</v>
      </c>
      <c r="G181" s="10">
        <v>10680</v>
      </c>
      <c r="H181" s="11">
        <v>0</v>
      </c>
      <c r="I181">
        <v>10680</v>
      </c>
      <c r="J181">
        <v>49199.47</v>
      </c>
      <c r="K181">
        <f t="shared" si="29"/>
        <v>38519.47</v>
      </c>
      <c r="L181">
        <f t="shared" si="30"/>
        <v>4.606691947565543</v>
      </c>
      <c r="M181">
        <f t="shared" si="26"/>
        <v>85440</v>
      </c>
      <c r="N181">
        <f t="shared" si="27"/>
        <v>0</v>
      </c>
      <c r="O181">
        <f t="shared" si="31"/>
        <v>85440</v>
      </c>
      <c r="P181" s="1">
        <f t="shared" si="34"/>
        <v>900000</v>
      </c>
      <c r="Q181" s="9">
        <f t="shared" si="35"/>
        <v>0</v>
      </c>
      <c r="R181" s="9">
        <f t="shared" si="32"/>
        <v>985440</v>
      </c>
      <c r="S181" s="9">
        <f t="shared" si="28"/>
        <v>102846.66666666667</v>
      </c>
      <c r="T181" s="9">
        <f t="shared" si="33"/>
        <v>36240.530000000028</v>
      </c>
      <c r="AI181" s="9">
        <f t="shared" si="36"/>
        <v>92166.666666666672</v>
      </c>
    </row>
    <row r="182" spans="1:35" x14ac:dyDescent="0.25">
      <c r="A182" s="1">
        <v>44782.208333333336</v>
      </c>
      <c r="B182" s="16">
        <v>187</v>
      </c>
      <c r="C182" s="15">
        <v>1064</v>
      </c>
      <c r="D182" s="14">
        <v>1238</v>
      </c>
      <c r="E182" s="13">
        <v>756</v>
      </c>
      <c r="F182" s="12">
        <v>7975</v>
      </c>
      <c r="G182" s="10">
        <v>10277</v>
      </c>
      <c r="H182" s="11">
        <v>0</v>
      </c>
      <c r="I182">
        <v>10277</v>
      </c>
      <c r="J182">
        <v>48692.69</v>
      </c>
      <c r="K182">
        <f t="shared" si="29"/>
        <v>38415.69</v>
      </c>
      <c r="L182">
        <f t="shared" si="30"/>
        <v>4.7380256884304757</v>
      </c>
      <c r="M182">
        <f t="shared" si="26"/>
        <v>82216</v>
      </c>
      <c r="N182">
        <f t="shared" si="27"/>
        <v>0</v>
      </c>
      <c r="O182">
        <f t="shared" si="31"/>
        <v>82216</v>
      </c>
      <c r="P182" s="1">
        <f t="shared" si="34"/>
        <v>900000</v>
      </c>
      <c r="Q182" s="9">
        <f t="shared" si="35"/>
        <v>0</v>
      </c>
      <c r="R182" s="9">
        <f t="shared" si="32"/>
        <v>982216</v>
      </c>
      <c r="S182" s="9">
        <f t="shared" si="28"/>
        <v>102443.66666666667</v>
      </c>
      <c r="T182" s="9">
        <f t="shared" si="33"/>
        <v>33523.310000000056</v>
      </c>
      <c r="AI182" s="9">
        <f t="shared" si="36"/>
        <v>92166.666666666672</v>
      </c>
    </row>
    <row r="183" spans="1:35" x14ac:dyDescent="0.25">
      <c r="A183" s="1">
        <v>44782.25</v>
      </c>
      <c r="B183" s="16">
        <v>142</v>
      </c>
      <c r="C183" s="15">
        <v>898</v>
      </c>
      <c r="D183" s="14">
        <v>1141</v>
      </c>
      <c r="E183" s="13">
        <v>634</v>
      </c>
      <c r="F183" s="12">
        <v>6502</v>
      </c>
      <c r="G183" s="10">
        <v>8542</v>
      </c>
      <c r="H183" s="11">
        <v>0</v>
      </c>
      <c r="I183">
        <v>8542</v>
      </c>
      <c r="J183">
        <v>49050.92</v>
      </c>
      <c r="K183">
        <f t="shared" si="29"/>
        <v>40508.92</v>
      </c>
      <c r="L183">
        <f t="shared" si="30"/>
        <v>5.7423226410676653</v>
      </c>
      <c r="M183">
        <f t="shared" si="26"/>
        <v>68336</v>
      </c>
      <c r="N183">
        <f t="shared" si="27"/>
        <v>0</v>
      </c>
      <c r="O183">
        <f t="shared" si="31"/>
        <v>68336</v>
      </c>
      <c r="P183" s="1">
        <f t="shared" si="34"/>
        <v>900000</v>
      </c>
      <c r="Q183" s="9">
        <f t="shared" si="35"/>
        <v>0</v>
      </c>
      <c r="R183" s="9">
        <f t="shared" si="32"/>
        <v>968336</v>
      </c>
      <c r="S183" s="9">
        <f t="shared" si="28"/>
        <v>100708.66666666667</v>
      </c>
      <c r="T183" s="9">
        <f t="shared" si="33"/>
        <v>19285.079999999958</v>
      </c>
      <c r="AI183" s="9">
        <f t="shared" si="36"/>
        <v>92166.666666666672</v>
      </c>
    </row>
    <row r="184" spans="1:35" x14ac:dyDescent="0.25">
      <c r="A184" s="1">
        <v>44782.291666666664</v>
      </c>
      <c r="B184" s="16">
        <v>99</v>
      </c>
      <c r="C184" s="15">
        <v>757</v>
      </c>
      <c r="D184" s="14">
        <v>1063</v>
      </c>
      <c r="E184" s="13">
        <v>742</v>
      </c>
      <c r="F184" s="12">
        <v>5753</v>
      </c>
      <c r="G184" s="10">
        <v>7573</v>
      </c>
      <c r="H184" s="11">
        <v>1</v>
      </c>
      <c r="I184">
        <v>7574</v>
      </c>
      <c r="J184">
        <v>50144.81</v>
      </c>
      <c r="K184">
        <f t="shared" si="29"/>
        <v>42570.81</v>
      </c>
      <c r="L184">
        <f t="shared" si="30"/>
        <v>6.6206509110113547</v>
      </c>
      <c r="M184">
        <f t="shared" si="26"/>
        <v>60584</v>
      </c>
      <c r="N184">
        <f t="shared" si="27"/>
        <v>8</v>
      </c>
      <c r="O184">
        <f t="shared" si="31"/>
        <v>60592</v>
      </c>
      <c r="P184" s="1">
        <f t="shared" si="34"/>
        <v>900000</v>
      </c>
      <c r="Q184" s="9">
        <f t="shared" si="35"/>
        <v>0</v>
      </c>
      <c r="R184" s="9">
        <f t="shared" si="32"/>
        <v>960592</v>
      </c>
      <c r="S184" s="9">
        <f t="shared" si="28"/>
        <v>99740.666666666672</v>
      </c>
      <c r="T184" s="9">
        <f t="shared" si="33"/>
        <v>10447.189999999944</v>
      </c>
      <c r="AI184" s="9">
        <f t="shared" si="36"/>
        <v>92166.666666666672</v>
      </c>
    </row>
    <row r="185" spans="1:35" x14ac:dyDescent="0.25">
      <c r="A185" s="1">
        <v>44782.333333333336</v>
      </c>
      <c r="B185" s="16">
        <v>65</v>
      </c>
      <c r="C185" s="15">
        <v>664</v>
      </c>
      <c r="D185" s="14">
        <v>779</v>
      </c>
      <c r="E185" s="13">
        <v>472</v>
      </c>
      <c r="F185" s="12">
        <v>3980</v>
      </c>
      <c r="G185" s="10">
        <v>5423</v>
      </c>
      <c r="H185" s="11">
        <v>801</v>
      </c>
      <c r="I185">
        <v>6224</v>
      </c>
      <c r="J185">
        <v>50745.7</v>
      </c>
      <c r="K185">
        <f t="shared" si="29"/>
        <v>44521.7</v>
      </c>
      <c r="L185">
        <f t="shared" si="30"/>
        <v>8.1532294344473009</v>
      </c>
      <c r="M185">
        <f t="shared" si="26"/>
        <v>43384</v>
      </c>
      <c r="N185">
        <f t="shared" si="27"/>
        <v>6408</v>
      </c>
      <c r="O185">
        <f t="shared" si="31"/>
        <v>49792</v>
      </c>
      <c r="P185" s="1">
        <f t="shared" si="34"/>
        <v>899046.3</v>
      </c>
      <c r="Q185" s="9">
        <f t="shared" si="35"/>
        <v>-953.69999999995343</v>
      </c>
      <c r="R185" s="9">
        <f t="shared" si="32"/>
        <v>948838.3</v>
      </c>
      <c r="S185" s="9">
        <f t="shared" si="28"/>
        <v>98390.666666666672</v>
      </c>
      <c r="T185" s="9">
        <f t="shared" si="33"/>
        <v>0</v>
      </c>
      <c r="AI185" s="9">
        <f t="shared" si="36"/>
        <v>92166.666666666672</v>
      </c>
    </row>
    <row r="186" spans="1:35" x14ac:dyDescent="0.25">
      <c r="A186" s="1">
        <v>44782.375</v>
      </c>
      <c r="B186" s="16">
        <v>99</v>
      </c>
      <c r="C186" s="15">
        <v>433</v>
      </c>
      <c r="D186" s="14">
        <v>584</v>
      </c>
      <c r="E186" s="13">
        <v>280</v>
      </c>
      <c r="F186" s="12">
        <v>2375</v>
      </c>
      <c r="G186" s="10">
        <v>3391</v>
      </c>
      <c r="H186" s="11">
        <v>5189</v>
      </c>
      <c r="I186">
        <v>8580</v>
      </c>
      <c r="J186">
        <v>53169.66</v>
      </c>
      <c r="K186">
        <f t="shared" si="29"/>
        <v>44589.66</v>
      </c>
      <c r="L186">
        <f t="shared" si="30"/>
        <v>6.1969300699300707</v>
      </c>
      <c r="M186">
        <f t="shared" si="26"/>
        <v>27128</v>
      </c>
      <c r="N186">
        <f t="shared" si="27"/>
        <v>41512</v>
      </c>
      <c r="O186">
        <f t="shared" si="31"/>
        <v>68640</v>
      </c>
      <c r="P186" s="1">
        <f t="shared" si="34"/>
        <v>900000</v>
      </c>
      <c r="Q186" s="9">
        <f t="shared" si="35"/>
        <v>953.69999999995343</v>
      </c>
      <c r="R186" s="9">
        <f t="shared" si="32"/>
        <v>968640</v>
      </c>
      <c r="S186" s="9">
        <f t="shared" si="28"/>
        <v>100746.66666666667</v>
      </c>
      <c r="T186" s="9">
        <f t="shared" si="33"/>
        <v>14516.640000000014</v>
      </c>
      <c r="AI186" s="9">
        <f t="shared" si="36"/>
        <v>92166.666666666672</v>
      </c>
    </row>
    <row r="187" spans="1:35" x14ac:dyDescent="0.25">
      <c r="A187" s="1">
        <v>44782.416666666664</v>
      </c>
      <c r="B187" s="16">
        <v>133</v>
      </c>
      <c r="C187" s="15">
        <v>305</v>
      </c>
      <c r="D187" s="14">
        <v>674</v>
      </c>
      <c r="E187" s="13">
        <v>114</v>
      </c>
      <c r="F187" s="12">
        <v>1736</v>
      </c>
      <c r="G187" s="10">
        <v>2714</v>
      </c>
      <c r="H187" s="11">
        <v>7903</v>
      </c>
      <c r="I187">
        <v>10617</v>
      </c>
      <c r="J187">
        <v>56951.4</v>
      </c>
      <c r="K187">
        <f t="shared" si="29"/>
        <v>46334.400000000001</v>
      </c>
      <c r="L187">
        <f t="shared" si="30"/>
        <v>5.3641706696807008</v>
      </c>
      <c r="M187">
        <f t="shared" si="26"/>
        <v>21712</v>
      </c>
      <c r="N187">
        <f t="shared" si="27"/>
        <v>63224</v>
      </c>
      <c r="O187">
        <f t="shared" si="31"/>
        <v>84936</v>
      </c>
      <c r="P187" s="1">
        <f t="shared" si="34"/>
        <v>900000</v>
      </c>
      <c r="Q187" s="9">
        <f t="shared" si="35"/>
        <v>0</v>
      </c>
      <c r="R187" s="9">
        <f t="shared" si="32"/>
        <v>984936</v>
      </c>
      <c r="S187" s="9">
        <f t="shared" si="28"/>
        <v>102783.66666666667</v>
      </c>
      <c r="T187" s="9">
        <f t="shared" si="33"/>
        <v>27984.599999999977</v>
      </c>
      <c r="AI187" s="9">
        <f t="shared" si="36"/>
        <v>92166.666666666672</v>
      </c>
    </row>
    <row r="188" spans="1:35" x14ac:dyDescent="0.25">
      <c r="A188" s="1">
        <v>44782.458333333336</v>
      </c>
      <c r="B188" s="16">
        <v>169</v>
      </c>
      <c r="C188" s="15">
        <v>151</v>
      </c>
      <c r="D188" s="14">
        <v>548</v>
      </c>
      <c r="E188" s="13">
        <v>74</v>
      </c>
      <c r="F188" s="12">
        <v>1461</v>
      </c>
      <c r="G188" s="10">
        <v>2161</v>
      </c>
      <c r="H188" s="11">
        <v>8260</v>
      </c>
      <c r="I188">
        <v>10421</v>
      </c>
      <c r="J188">
        <v>61303.78</v>
      </c>
      <c r="K188">
        <f t="shared" si="29"/>
        <v>50882.78</v>
      </c>
      <c r="L188">
        <f t="shared" si="30"/>
        <v>5.8827156702811632</v>
      </c>
      <c r="M188">
        <f t="shared" si="26"/>
        <v>17288</v>
      </c>
      <c r="N188">
        <f t="shared" si="27"/>
        <v>66080</v>
      </c>
      <c r="O188">
        <f t="shared" si="31"/>
        <v>83368</v>
      </c>
      <c r="P188" s="1">
        <f t="shared" si="34"/>
        <v>900000</v>
      </c>
      <c r="Q188" s="9">
        <f t="shared" si="35"/>
        <v>0</v>
      </c>
      <c r="R188" s="9">
        <f t="shared" si="32"/>
        <v>983368</v>
      </c>
      <c r="S188" s="9">
        <f t="shared" si="28"/>
        <v>102587.66666666667</v>
      </c>
      <c r="T188" s="9">
        <f t="shared" si="33"/>
        <v>22064.219999999972</v>
      </c>
      <c r="AI188" s="9">
        <f t="shared" si="36"/>
        <v>92166.666666666672</v>
      </c>
    </row>
    <row r="189" spans="1:35" x14ac:dyDescent="0.25">
      <c r="A189" s="1">
        <v>44782.5</v>
      </c>
      <c r="B189" s="16">
        <v>256</v>
      </c>
      <c r="C189" s="15">
        <v>42</v>
      </c>
      <c r="D189" s="14">
        <v>460</v>
      </c>
      <c r="E189" s="13">
        <v>92</v>
      </c>
      <c r="F189" s="12">
        <v>924</v>
      </c>
      <c r="G189" s="10">
        <v>1426</v>
      </c>
      <c r="H189" s="11">
        <v>8628</v>
      </c>
      <c r="I189">
        <v>10054</v>
      </c>
      <c r="J189">
        <v>65654.92</v>
      </c>
      <c r="K189">
        <f t="shared" si="29"/>
        <v>55600.92</v>
      </c>
      <c r="L189">
        <f t="shared" si="30"/>
        <v>6.5302287646707775</v>
      </c>
      <c r="M189">
        <f t="shared" si="26"/>
        <v>11408</v>
      </c>
      <c r="N189">
        <f t="shared" si="27"/>
        <v>69024</v>
      </c>
      <c r="O189">
        <f t="shared" si="31"/>
        <v>80432</v>
      </c>
      <c r="P189" s="1">
        <f t="shared" si="34"/>
        <v>900000</v>
      </c>
      <c r="Q189" s="9">
        <f t="shared" si="35"/>
        <v>0</v>
      </c>
      <c r="R189" s="9">
        <f t="shared" si="32"/>
        <v>980432</v>
      </c>
      <c r="S189" s="9">
        <f t="shared" si="28"/>
        <v>102220.66666666667</v>
      </c>
      <c r="T189" s="9">
        <f t="shared" si="33"/>
        <v>14777.079999999958</v>
      </c>
      <c r="AI189" s="9">
        <f t="shared" si="36"/>
        <v>92166.666666666672</v>
      </c>
    </row>
    <row r="190" spans="1:35" x14ac:dyDescent="0.25">
      <c r="A190" s="1">
        <v>44782.541666666664</v>
      </c>
      <c r="B190" s="16">
        <v>535</v>
      </c>
      <c r="C190" s="15">
        <v>31</v>
      </c>
      <c r="D190" s="14">
        <v>776</v>
      </c>
      <c r="E190" s="13">
        <v>82</v>
      </c>
      <c r="F190" s="12">
        <v>563</v>
      </c>
      <c r="G190" s="10">
        <v>1370</v>
      </c>
      <c r="H190" s="11">
        <v>8427</v>
      </c>
      <c r="I190">
        <v>9797</v>
      </c>
      <c r="J190">
        <v>69398.509999999995</v>
      </c>
      <c r="K190">
        <f t="shared" si="29"/>
        <v>59601.509999999995</v>
      </c>
      <c r="L190">
        <f t="shared" si="30"/>
        <v>7.0836490762478306</v>
      </c>
      <c r="M190">
        <f t="shared" si="26"/>
        <v>10960</v>
      </c>
      <c r="N190">
        <f t="shared" si="27"/>
        <v>67416</v>
      </c>
      <c r="O190">
        <f t="shared" si="31"/>
        <v>78376</v>
      </c>
      <c r="P190" s="1">
        <f t="shared" si="34"/>
        <v>900000</v>
      </c>
      <c r="Q190" s="9">
        <f t="shared" si="35"/>
        <v>0</v>
      </c>
      <c r="R190" s="9">
        <f t="shared" si="32"/>
        <v>978376</v>
      </c>
      <c r="S190" s="9">
        <f t="shared" si="28"/>
        <v>101963.66666666667</v>
      </c>
      <c r="T190" s="9">
        <f t="shared" si="33"/>
        <v>8977.4899999999907</v>
      </c>
      <c r="AI190" s="9">
        <f t="shared" si="36"/>
        <v>92166.666666666672</v>
      </c>
    </row>
    <row r="191" spans="1:35" x14ac:dyDescent="0.25">
      <c r="A191" s="1">
        <v>44782.583333333336</v>
      </c>
      <c r="B191" s="16">
        <v>923</v>
      </c>
      <c r="C191" s="15">
        <v>96</v>
      </c>
      <c r="D191" s="14">
        <v>1295</v>
      </c>
      <c r="E191" s="13">
        <v>52</v>
      </c>
      <c r="F191" s="12">
        <v>622</v>
      </c>
      <c r="G191" s="10">
        <v>2012</v>
      </c>
      <c r="H191" s="11">
        <v>8305</v>
      </c>
      <c r="I191">
        <v>10317</v>
      </c>
      <c r="J191">
        <v>72322.28</v>
      </c>
      <c r="K191">
        <f t="shared" si="29"/>
        <v>62005.279999999999</v>
      </c>
      <c r="L191">
        <f t="shared" si="30"/>
        <v>7.0100106620141514</v>
      </c>
      <c r="M191">
        <f t="shared" si="26"/>
        <v>16096</v>
      </c>
      <c r="N191">
        <f t="shared" si="27"/>
        <v>66440</v>
      </c>
      <c r="O191">
        <f t="shared" si="31"/>
        <v>82536</v>
      </c>
      <c r="P191" s="1">
        <f t="shared" si="34"/>
        <v>900000</v>
      </c>
      <c r="Q191" s="9">
        <f t="shared" si="35"/>
        <v>0</v>
      </c>
      <c r="R191" s="9">
        <f t="shared" si="32"/>
        <v>982536</v>
      </c>
      <c r="S191" s="9">
        <f t="shared" si="28"/>
        <v>102483.66666666667</v>
      </c>
      <c r="T191" s="9">
        <f t="shared" si="33"/>
        <v>10213.719999999972</v>
      </c>
      <c r="AI191" s="9">
        <f t="shared" si="36"/>
        <v>92166.666666666672</v>
      </c>
    </row>
    <row r="192" spans="1:35" x14ac:dyDescent="0.25">
      <c r="A192" s="1">
        <v>44782.625</v>
      </c>
      <c r="B192" s="16">
        <v>1196</v>
      </c>
      <c r="C192" s="15">
        <v>151</v>
      </c>
      <c r="D192" s="14">
        <v>1717</v>
      </c>
      <c r="E192" s="13">
        <v>74</v>
      </c>
      <c r="F192" s="12">
        <v>1021</v>
      </c>
      <c r="G192" s="10">
        <v>2889</v>
      </c>
      <c r="H192" s="11">
        <v>7666</v>
      </c>
      <c r="I192">
        <v>10555</v>
      </c>
      <c r="J192">
        <v>73716.820000000007</v>
      </c>
      <c r="K192">
        <f t="shared" si="29"/>
        <v>63161.820000000007</v>
      </c>
      <c r="L192">
        <f t="shared" si="30"/>
        <v>6.9840663192799628</v>
      </c>
      <c r="M192">
        <f t="shared" si="26"/>
        <v>23112</v>
      </c>
      <c r="N192">
        <f t="shared" si="27"/>
        <v>61328</v>
      </c>
      <c r="O192">
        <f t="shared" si="31"/>
        <v>84440</v>
      </c>
      <c r="P192" s="1">
        <f t="shared" si="34"/>
        <v>900000</v>
      </c>
      <c r="Q192" s="9">
        <f t="shared" si="35"/>
        <v>0</v>
      </c>
      <c r="R192" s="9">
        <f t="shared" si="32"/>
        <v>984440</v>
      </c>
      <c r="S192" s="9">
        <f t="shared" si="28"/>
        <v>102721.66666666667</v>
      </c>
      <c r="T192" s="9">
        <f t="shared" si="33"/>
        <v>10723.179999999935</v>
      </c>
      <c r="AI192" s="9">
        <f t="shared" si="36"/>
        <v>92166.666666666672</v>
      </c>
    </row>
    <row r="193" spans="1:35" x14ac:dyDescent="0.25">
      <c r="A193" s="1">
        <v>44782.666666666664</v>
      </c>
      <c r="B193" s="16">
        <v>1489</v>
      </c>
      <c r="C193" s="15">
        <v>200</v>
      </c>
      <c r="D193" s="14">
        <v>2234</v>
      </c>
      <c r="E193" s="13">
        <v>371</v>
      </c>
      <c r="F193" s="12">
        <v>2240</v>
      </c>
      <c r="G193" s="10">
        <v>4675</v>
      </c>
      <c r="H193" s="11">
        <v>6800</v>
      </c>
      <c r="I193">
        <v>11475</v>
      </c>
      <c r="J193">
        <v>73802.36</v>
      </c>
      <c r="K193">
        <f t="shared" si="29"/>
        <v>62327.360000000001</v>
      </c>
      <c r="L193">
        <f t="shared" si="30"/>
        <v>6.4315782135076249</v>
      </c>
      <c r="M193">
        <f t="shared" si="26"/>
        <v>37400</v>
      </c>
      <c r="N193">
        <f t="shared" si="27"/>
        <v>54400</v>
      </c>
      <c r="O193">
        <f t="shared" si="31"/>
        <v>91800</v>
      </c>
      <c r="P193" s="1">
        <f t="shared" si="34"/>
        <v>900000</v>
      </c>
      <c r="Q193" s="9">
        <f t="shared" si="35"/>
        <v>0</v>
      </c>
      <c r="R193" s="9">
        <f t="shared" si="32"/>
        <v>991800</v>
      </c>
      <c r="S193" s="9">
        <f t="shared" si="28"/>
        <v>103641.66666666667</v>
      </c>
      <c r="T193" s="9">
        <f t="shared" si="33"/>
        <v>17997.640000000014</v>
      </c>
      <c r="AI193" s="9">
        <f t="shared" si="36"/>
        <v>92166.666666666672</v>
      </c>
    </row>
    <row r="194" spans="1:35" x14ac:dyDescent="0.25">
      <c r="A194" s="1">
        <v>44782.708333333336</v>
      </c>
      <c r="B194" s="16">
        <v>1818</v>
      </c>
      <c r="C194" s="15">
        <v>343</v>
      </c>
      <c r="D194" s="14">
        <v>2999</v>
      </c>
      <c r="E194" s="13">
        <v>446</v>
      </c>
      <c r="F194" s="12">
        <v>2856</v>
      </c>
      <c r="G194" s="10">
        <v>6198</v>
      </c>
      <c r="H194" s="11">
        <v>6308</v>
      </c>
      <c r="I194">
        <v>12506</v>
      </c>
      <c r="J194">
        <v>73176.06</v>
      </c>
      <c r="K194">
        <f t="shared" si="29"/>
        <v>60670.06</v>
      </c>
      <c r="L194">
        <f t="shared" si="30"/>
        <v>5.8512761874300336</v>
      </c>
      <c r="M194">
        <f t="shared" ref="M194:M257" si="37">$W$3*G194</f>
        <v>49584</v>
      </c>
      <c r="N194">
        <f t="shared" ref="N194:N257" si="38">$W$4*H194</f>
        <v>50464</v>
      </c>
      <c r="O194">
        <f t="shared" si="31"/>
        <v>100048</v>
      </c>
      <c r="P194" s="1">
        <f t="shared" si="34"/>
        <v>900000</v>
      </c>
      <c r="Q194" s="9">
        <f t="shared" si="35"/>
        <v>0</v>
      </c>
      <c r="R194" s="9">
        <f t="shared" si="32"/>
        <v>1000048</v>
      </c>
      <c r="S194" s="9">
        <f t="shared" ref="S194:S257" si="39">$X$11+I194</f>
        <v>104672.66666666667</v>
      </c>
      <c r="T194" s="9">
        <f t="shared" si="33"/>
        <v>26871.939999999944</v>
      </c>
      <c r="AI194" s="9">
        <f t="shared" si="36"/>
        <v>92166.666666666672</v>
      </c>
    </row>
    <row r="195" spans="1:35" x14ac:dyDescent="0.25">
      <c r="A195" s="1">
        <v>44782.75</v>
      </c>
      <c r="B195" s="16">
        <v>2145</v>
      </c>
      <c r="C195" s="15">
        <v>498</v>
      </c>
      <c r="D195" s="14">
        <v>3453</v>
      </c>
      <c r="E195" s="13">
        <v>340</v>
      </c>
      <c r="F195" s="12">
        <v>3133</v>
      </c>
      <c r="G195" s="10">
        <v>7085</v>
      </c>
      <c r="H195" s="11">
        <v>6052</v>
      </c>
      <c r="I195">
        <v>13137</v>
      </c>
      <c r="J195">
        <v>71430.86</v>
      </c>
      <c r="K195">
        <f t="shared" ref="K195:K258" si="40">J195-I195</f>
        <v>58293.86</v>
      </c>
      <c r="L195">
        <f t="shared" ref="L195:L258" si="41">J195/I195</f>
        <v>5.4373799193118675</v>
      </c>
      <c r="M195">
        <f t="shared" si="37"/>
        <v>56680</v>
      </c>
      <c r="N195">
        <f t="shared" si="38"/>
        <v>48416</v>
      </c>
      <c r="O195">
        <f t="shared" ref="O195:O258" si="42">SUM(M195:N195)</f>
        <v>105096</v>
      </c>
      <c r="P195" s="1">
        <f t="shared" si="34"/>
        <v>900000</v>
      </c>
      <c r="Q195" s="9">
        <f t="shared" si="35"/>
        <v>0</v>
      </c>
      <c r="R195" s="9">
        <f t="shared" ref="R195:R258" si="43">M195+N195+P195</f>
        <v>1005096</v>
      </c>
      <c r="S195" s="9">
        <f t="shared" si="39"/>
        <v>105303.66666666667</v>
      </c>
      <c r="T195" s="9">
        <f t="shared" ref="T195:T258" si="44">IF(O195-J195+P194&gt;$V$9,O195-J195+P194-$V$9,0)</f>
        <v>33665.140000000014</v>
      </c>
      <c r="AI195" s="9">
        <f t="shared" si="36"/>
        <v>92166.666666666672</v>
      </c>
    </row>
    <row r="196" spans="1:35" x14ac:dyDescent="0.25">
      <c r="A196" s="1">
        <v>44782.791666666664</v>
      </c>
      <c r="B196" s="16">
        <v>2563</v>
      </c>
      <c r="C196" s="15">
        <v>490</v>
      </c>
      <c r="D196" s="14">
        <v>4545</v>
      </c>
      <c r="E196" s="13">
        <v>399</v>
      </c>
      <c r="F196" s="12">
        <v>3661</v>
      </c>
      <c r="G196" s="10">
        <v>8697</v>
      </c>
      <c r="H196" s="11">
        <v>4749</v>
      </c>
      <c r="I196">
        <v>13446</v>
      </c>
      <c r="J196">
        <v>69487.16</v>
      </c>
      <c r="K196">
        <f t="shared" si="40"/>
        <v>56041.16</v>
      </c>
      <c r="L196">
        <f t="shared" si="41"/>
        <v>5.1678685110813625</v>
      </c>
      <c r="M196">
        <f t="shared" si="37"/>
        <v>69576</v>
      </c>
      <c r="N196">
        <f t="shared" si="38"/>
        <v>37992</v>
      </c>
      <c r="O196">
        <f t="shared" si="42"/>
        <v>107568</v>
      </c>
      <c r="P196" s="1">
        <f t="shared" ref="P196:P259" si="45">IF($V$9=0,0,IF((O196-J196+P195)&gt;$V$9, $V$9, O196-J196+P195))*$V$10</f>
        <v>900000</v>
      </c>
      <c r="Q196" s="9">
        <f t="shared" ref="Q196:Q259" si="46">IF($V$9=0,0,P196-P195)</f>
        <v>0</v>
      </c>
      <c r="R196" s="9">
        <f t="shared" si="43"/>
        <v>1007568</v>
      </c>
      <c r="S196" s="9">
        <f t="shared" si="39"/>
        <v>105612.66666666667</v>
      </c>
      <c r="T196" s="9">
        <f t="shared" si="44"/>
        <v>38080.839999999967</v>
      </c>
      <c r="AI196" s="9">
        <f t="shared" ref="AI196:AI259" si="47">AI195</f>
        <v>92166.666666666672</v>
      </c>
    </row>
    <row r="197" spans="1:35" x14ac:dyDescent="0.25">
      <c r="A197" s="1">
        <v>44782.833333333336</v>
      </c>
      <c r="B197" s="16">
        <v>2567</v>
      </c>
      <c r="C197" s="15">
        <v>497</v>
      </c>
      <c r="D197" s="14">
        <v>4732</v>
      </c>
      <c r="E197" s="13">
        <v>605</v>
      </c>
      <c r="F197" s="12">
        <v>4593</v>
      </c>
      <c r="G197" s="10">
        <v>9823</v>
      </c>
      <c r="H197" s="11">
        <v>2241</v>
      </c>
      <c r="I197">
        <v>12064</v>
      </c>
      <c r="J197">
        <v>67225.119999999995</v>
      </c>
      <c r="K197">
        <f t="shared" si="40"/>
        <v>55161.119999999995</v>
      </c>
      <c r="L197">
        <f t="shared" si="41"/>
        <v>5.572374005305039</v>
      </c>
      <c r="M197">
        <f t="shared" si="37"/>
        <v>78584</v>
      </c>
      <c r="N197">
        <f t="shared" si="38"/>
        <v>17928</v>
      </c>
      <c r="O197">
        <f t="shared" si="42"/>
        <v>96512</v>
      </c>
      <c r="P197" s="1">
        <f t="shared" si="45"/>
        <v>900000</v>
      </c>
      <c r="Q197" s="9">
        <f t="shared" si="46"/>
        <v>0</v>
      </c>
      <c r="R197" s="9">
        <f t="shared" si="43"/>
        <v>996512</v>
      </c>
      <c r="S197" s="9">
        <f t="shared" si="39"/>
        <v>104230.66666666667</v>
      </c>
      <c r="T197" s="9">
        <f t="shared" si="44"/>
        <v>29286.880000000005</v>
      </c>
      <c r="AI197" s="9">
        <f t="shared" si="47"/>
        <v>92166.666666666672</v>
      </c>
    </row>
    <row r="198" spans="1:35" x14ac:dyDescent="0.25">
      <c r="A198" s="1">
        <v>44782.875</v>
      </c>
      <c r="B198" s="16">
        <v>1925</v>
      </c>
      <c r="C198" s="15">
        <v>543</v>
      </c>
      <c r="D198" s="14">
        <v>4040</v>
      </c>
      <c r="E198" s="13">
        <v>642</v>
      </c>
      <c r="F198" s="12">
        <v>3963</v>
      </c>
      <c r="G198" s="10">
        <v>8546</v>
      </c>
      <c r="H198" s="11">
        <v>106</v>
      </c>
      <c r="I198">
        <v>8652</v>
      </c>
      <c r="J198">
        <v>65540.72</v>
      </c>
      <c r="K198">
        <f t="shared" si="40"/>
        <v>56888.72</v>
      </c>
      <c r="L198">
        <f t="shared" si="41"/>
        <v>7.5752103559870552</v>
      </c>
      <c r="M198">
        <f t="shared" si="37"/>
        <v>68368</v>
      </c>
      <c r="N198">
        <f t="shared" si="38"/>
        <v>848</v>
      </c>
      <c r="O198">
        <f t="shared" si="42"/>
        <v>69216</v>
      </c>
      <c r="P198" s="1">
        <f t="shared" si="45"/>
        <v>900000</v>
      </c>
      <c r="Q198" s="9">
        <f t="shared" si="46"/>
        <v>0</v>
      </c>
      <c r="R198" s="9">
        <f t="shared" si="43"/>
        <v>969216</v>
      </c>
      <c r="S198" s="9">
        <f t="shared" si="39"/>
        <v>100818.66666666667</v>
      </c>
      <c r="T198" s="9">
        <f t="shared" si="44"/>
        <v>3675.2800000000279</v>
      </c>
      <c r="AI198" s="9">
        <f t="shared" si="47"/>
        <v>92166.666666666672</v>
      </c>
    </row>
    <row r="199" spans="1:35" x14ac:dyDescent="0.25">
      <c r="A199" s="1">
        <v>44782.916666666664</v>
      </c>
      <c r="B199" s="16">
        <v>1351</v>
      </c>
      <c r="C199" s="15">
        <v>490</v>
      </c>
      <c r="D199" s="14">
        <v>3634</v>
      </c>
      <c r="E199" s="13">
        <v>743</v>
      </c>
      <c r="F199" s="12">
        <v>3994</v>
      </c>
      <c r="G199" s="10">
        <v>8118</v>
      </c>
      <c r="H199" s="11">
        <v>0</v>
      </c>
      <c r="I199">
        <v>8118</v>
      </c>
      <c r="J199">
        <v>63553.87</v>
      </c>
      <c r="K199">
        <f t="shared" si="40"/>
        <v>55435.87</v>
      </c>
      <c r="L199">
        <f t="shared" si="41"/>
        <v>7.828759546686376</v>
      </c>
      <c r="M199">
        <f t="shared" si="37"/>
        <v>64944</v>
      </c>
      <c r="N199">
        <f t="shared" si="38"/>
        <v>0</v>
      </c>
      <c r="O199">
        <f t="shared" si="42"/>
        <v>64944</v>
      </c>
      <c r="P199" s="1">
        <f t="shared" si="45"/>
        <v>900000</v>
      </c>
      <c r="Q199" s="9">
        <f t="shared" si="46"/>
        <v>0</v>
      </c>
      <c r="R199" s="9">
        <f t="shared" si="43"/>
        <v>964944</v>
      </c>
      <c r="S199" s="9">
        <f t="shared" si="39"/>
        <v>100284.66666666667</v>
      </c>
      <c r="T199" s="9">
        <f t="shared" si="44"/>
        <v>1390.1300000000047</v>
      </c>
      <c r="AI199" s="9">
        <f t="shared" si="47"/>
        <v>92166.666666666672</v>
      </c>
    </row>
    <row r="200" spans="1:35" x14ac:dyDescent="0.25">
      <c r="A200" s="1">
        <v>44782.958333333336</v>
      </c>
      <c r="B200" s="16">
        <v>1219</v>
      </c>
      <c r="C200" s="15">
        <v>341</v>
      </c>
      <c r="D200" s="14">
        <v>3420</v>
      </c>
      <c r="E200" s="13">
        <v>1043</v>
      </c>
      <c r="F200" s="12">
        <v>3884</v>
      </c>
      <c r="G200" s="10">
        <v>7645</v>
      </c>
      <c r="H200" s="11">
        <v>0</v>
      </c>
      <c r="I200">
        <v>7645</v>
      </c>
      <c r="J200">
        <v>60026.59</v>
      </c>
      <c r="K200">
        <f t="shared" si="40"/>
        <v>52381.59</v>
      </c>
      <c r="L200">
        <f t="shared" si="41"/>
        <v>7.8517449313276648</v>
      </c>
      <c r="M200">
        <f t="shared" si="37"/>
        <v>61160</v>
      </c>
      <c r="N200">
        <f t="shared" si="38"/>
        <v>0</v>
      </c>
      <c r="O200">
        <f t="shared" si="42"/>
        <v>61160</v>
      </c>
      <c r="P200" s="1">
        <f t="shared" si="45"/>
        <v>900000</v>
      </c>
      <c r="Q200" s="9">
        <f t="shared" si="46"/>
        <v>0</v>
      </c>
      <c r="R200" s="9">
        <f t="shared" si="43"/>
        <v>961160</v>
      </c>
      <c r="S200" s="9">
        <f t="shared" si="39"/>
        <v>99811.666666666672</v>
      </c>
      <c r="T200" s="9">
        <f t="shared" si="44"/>
        <v>1133.4100000000326</v>
      </c>
      <c r="AI200" s="9">
        <f t="shared" si="47"/>
        <v>92166.666666666672</v>
      </c>
    </row>
    <row r="201" spans="1:35" x14ac:dyDescent="0.25">
      <c r="A201" s="1">
        <v>44783</v>
      </c>
      <c r="B201" s="16">
        <v>1230</v>
      </c>
      <c r="C201" s="15">
        <v>396</v>
      </c>
      <c r="D201" s="14">
        <v>3234</v>
      </c>
      <c r="E201" s="13">
        <v>808</v>
      </c>
      <c r="F201" s="12">
        <v>3120</v>
      </c>
      <c r="G201" s="10">
        <v>6751</v>
      </c>
      <c r="H201" s="11">
        <v>0</v>
      </c>
      <c r="I201">
        <v>6751</v>
      </c>
      <c r="J201">
        <v>56401.59</v>
      </c>
      <c r="K201">
        <f t="shared" si="40"/>
        <v>49650.59</v>
      </c>
      <c r="L201">
        <f t="shared" si="41"/>
        <v>8.3545533994963712</v>
      </c>
      <c r="M201">
        <f t="shared" si="37"/>
        <v>54008</v>
      </c>
      <c r="N201">
        <f t="shared" si="38"/>
        <v>0</v>
      </c>
      <c r="O201">
        <f t="shared" si="42"/>
        <v>54008</v>
      </c>
      <c r="P201" s="1">
        <f t="shared" si="45"/>
        <v>897606.41</v>
      </c>
      <c r="Q201" s="9">
        <f t="shared" si="46"/>
        <v>-2393.5899999999674</v>
      </c>
      <c r="R201" s="9">
        <f t="shared" si="43"/>
        <v>951614.41</v>
      </c>
      <c r="S201" s="9">
        <f t="shared" si="39"/>
        <v>98917.666666666672</v>
      </c>
      <c r="T201" s="9">
        <f t="shared" si="44"/>
        <v>0</v>
      </c>
      <c r="AI201" s="9">
        <f t="shared" si="47"/>
        <v>92166.666666666672</v>
      </c>
    </row>
    <row r="202" spans="1:35" x14ac:dyDescent="0.25">
      <c r="A202" s="1">
        <v>44783.041666666664</v>
      </c>
      <c r="B202" s="16">
        <v>1135</v>
      </c>
      <c r="C202" s="15">
        <v>599</v>
      </c>
      <c r="D202" s="14">
        <v>2967</v>
      </c>
      <c r="E202" s="13">
        <v>591</v>
      </c>
      <c r="F202" s="12">
        <v>2894</v>
      </c>
      <c r="G202" s="10">
        <v>6459</v>
      </c>
      <c r="H202" s="11">
        <v>0</v>
      </c>
      <c r="I202">
        <v>6459</v>
      </c>
      <c r="J202">
        <v>52601.86</v>
      </c>
      <c r="K202">
        <f t="shared" si="40"/>
        <v>46142.86</v>
      </c>
      <c r="L202">
        <f t="shared" si="41"/>
        <v>8.1439634618361971</v>
      </c>
      <c r="M202">
        <f t="shared" si="37"/>
        <v>51672</v>
      </c>
      <c r="N202">
        <f t="shared" si="38"/>
        <v>0</v>
      </c>
      <c r="O202">
        <f t="shared" si="42"/>
        <v>51672</v>
      </c>
      <c r="P202" s="1">
        <f t="shared" si="45"/>
        <v>896676.55</v>
      </c>
      <c r="Q202" s="9">
        <f t="shared" si="46"/>
        <v>-929.85999999998603</v>
      </c>
      <c r="R202" s="9">
        <f t="shared" si="43"/>
        <v>948348.55</v>
      </c>
      <c r="S202" s="9">
        <f t="shared" si="39"/>
        <v>98625.666666666672</v>
      </c>
      <c r="T202" s="9">
        <f t="shared" si="44"/>
        <v>0</v>
      </c>
      <c r="AI202" s="9">
        <f t="shared" si="47"/>
        <v>92166.666666666672</v>
      </c>
    </row>
    <row r="203" spans="1:35" x14ac:dyDescent="0.25">
      <c r="A203" s="1">
        <v>44783.083333333336</v>
      </c>
      <c r="B203" s="16">
        <v>928</v>
      </c>
      <c r="C203" s="15">
        <v>693</v>
      </c>
      <c r="D203" s="14">
        <v>2540</v>
      </c>
      <c r="E203" s="13">
        <v>354</v>
      </c>
      <c r="F203" s="12">
        <v>2893</v>
      </c>
      <c r="G203" s="10">
        <v>6125</v>
      </c>
      <c r="H203" s="11">
        <v>0</v>
      </c>
      <c r="I203">
        <v>6125</v>
      </c>
      <c r="J203">
        <v>49969.93</v>
      </c>
      <c r="K203">
        <f t="shared" si="40"/>
        <v>43844.93</v>
      </c>
      <c r="L203">
        <f t="shared" si="41"/>
        <v>8.1583559183673469</v>
      </c>
      <c r="M203">
        <f t="shared" si="37"/>
        <v>49000</v>
      </c>
      <c r="N203">
        <f t="shared" si="38"/>
        <v>0</v>
      </c>
      <c r="O203">
        <f t="shared" si="42"/>
        <v>49000</v>
      </c>
      <c r="P203" s="1">
        <f t="shared" si="45"/>
        <v>895706.62</v>
      </c>
      <c r="Q203" s="9">
        <f t="shared" si="46"/>
        <v>-969.93000000005122</v>
      </c>
      <c r="R203" s="9">
        <f t="shared" si="43"/>
        <v>944706.62</v>
      </c>
      <c r="S203" s="9">
        <f t="shared" si="39"/>
        <v>98291.666666666672</v>
      </c>
      <c r="T203" s="9">
        <f t="shared" si="44"/>
        <v>0</v>
      </c>
      <c r="AI203" s="9">
        <f t="shared" si="47"/>
        <v>92166.666666666672</v>
      </c>
    </row>
    <row r="204" spans="1:35" x14ac:dyDescent="0.25">
      <c r="A204" s="1">
        <v>44783.125</v>
      </c>
      <c r="B204" s="16">
        <v>677</v>
      </c>
      <c r="C204" s="15">
        <v>717</v>
      </c>
      <c r="D204" s="14">
        <v>2024</v>
      </c>
      <c r="E204" s="13">
        <v>151</v>
      </c>
      <c r="F204" s="12">
        <v>3292</v>
      </c>
      <c r="G204" s="10">
        <v>6034</v>
      </c>
      <c r="H204" s="11">
        <v>0</v>
      </c>
      <c r="I204">
        <v>6034</v>
      </c>
      <c r="J204">
        <v>48187.85</v>
      </c>
      <c r="K204">
        <f t="shared" si="40"/>
        <v>42153.85</v>
      </c>
      <c r="L204">
        <f t="shared" si="41"/>
        <v>7.9860540271793168</v>
      </c>
      <c r="M204">
        <f t="shared" si="37"/>
        <v>48272</v>
      </c>
      <c r="N204">
        <f t="shared" si="38"/>
        <v>0</v>
      </c>
      <c r="O204">
        <f t="shared" si="42"/>
        <v>48272</v>
      </c>
      <c r="P204" s="1">
        <f t="shared" si="45"/>
        <v>895790.77</v>
      </c>
      <c r="Q204" s="9">
        <f t="shared" si="46"/>
        <v>84.150000000023283</v>
      </c>
      <c r="R204" s="9">
        <f t="shared" si="43"/>
        <v>944062.77</v>
      </c>
      <c r="S204" s="9">
        <f t="shared" si="39"/>
        <v>98200.666666666672</v>
      </c>
      <c r="T204" s="9">
        <f t="shared" si="44"/>
        <v>0</v>
      </c>
      <c r="AI204" s="9">
        <f t="shared" si="47"/>
        <v>92166.666666666672</v>
      </c>
    </row>
    <row r="205" spans="1:35" x14ac:dyDescent="0.25">
      <c r="A205" s="1">
        <v>44783.166666666664</v>
      </c>
      <c r="B205" s="16">
        <v>535</v>
      </c>
      <c r="C205" s="15">
        <v>778</v>
      </c>
      <c r="D205" s="14">
        <v>1830</v>
      </c>
      <c r="E205" s="13">
        <v>96</v>
      </c>
      <c r="F205" s="12">
        <v>3514</v>
      </c>
      <c r="G205" s="10">
        <v>6122</v>
      </c>
      <c r="H205" s="11">
        <v>0</v>
      </c>
      <c r="I205">
        <v>6122</v>
      </c>
      <c r="J205">
        <v>47046.03</v>
      </c>
      <c r="K205">
        <f t="shared" si="40"/>
        <v>40924.03</v>
      </c>
      <c r="L205">
        <f t="shared" si="41"/>
        <v>7.6847484482195361</v>
      </c>
      <c r="M205">
        <f t="shared" si="37"/>
        <v>48976</v>
      </c>
      <c r="N205">
        <f t="shared" si="38"/>
        <v>0</v>
      </c>
      <c r="O205">
        <f t="shared" si="42"/>
        <v>48976</v>
      </c>
      <c r="P205" s="1">
        <f t="shared" si="45"/>
        <v>897720.74</v>
      </c>
      <c r="Q205" s="9">
        <f t="shared" si="46"/>
        <v>1929.9699999999721</v>
      </c>
      <c r="R205" s="9">
        <f t="shared" si="43"/>
        <v>946696.74</v>
      </c>
      <c r="S205" s="9">
        <f t="shared" si="39"/>
        <v>98288.666666666672</v>
      </c>
      <c r="T205" s="9">
        <f t="shared" si="44"/>
        <v>0</v>
      </c>
      <c r="AI205" s="9">
        <f t="shared" si="47"/>
        <v>92166.666666666672</v>
      </c>
    </row>
    <row r="206" spans="1:35" x14ac:dyDescent="0.25">
      <c r="A206" s="1">
        <v>44783.208333333336</v>
      </c>
      <c r="B206" s="16">
        <v>377</v>
      </c>
      <c r="C206" s="15">
        <v>826</v>
      </c>
      <c r="D206" s="14">
        <v>1628</v>
      </c>
      <c r="E206" s="13">
        <v>53</v>
      </c>
      <c r="F206" s="12">
        <v>3397</v>
      </c>
      <c r="G206" s="10">
        <v>5851</v>
      </c>
      <c r="H206" s="11">
        <v>0</v>
      </c>
      <c r="I206">
        <v>5851</v>
      </c>
      <c r="J206">
        <v>46745.58</v>
      </c>
      <c r="K206">
        <f t="shared" si="40"/>
        <v>40894.58</v>
      </c>
      <c r="L206">
        <f t="shared" si="41"/>
        <v>7.9893317381644167</v>
      </c>
      <c r="M206">
        <f t="shared" si="37"/>
        <v>46808</v>
      </c>
      <c r="N206">
        <f t="shared" si="38"/>
        <v>0</v>
      </c>
      <c r="O206">
        <f t="shared" si="42"/>
        <v>46808</v>
      </c>
      <c r="P206" s="1">
        <f t="shared" si="45"/>
        <v>897783.16</v>
      </c>
      <c r="Q206" s="9">
        <f t="shared" si="46"/>
        <v>62.42000000004191</v>
      </c>
      <c r="R206" s="9">
        <f t="shared" si="43"/>
        <v>944591.16</v>
      </c>
      <c r="S206" s="9">
        <f t="shared" si="39"/>
        <v>98017.666666666672</v>
      </c>
      <c r="T206" s="9">
        <f t="shared" si="44"/>
        <v>0</v>
      </c>
      <c r="AI206" s="9">
        <f t="shared" si="47"/>
        <v>92166.666666666672</v>
      </c>
    </row>
    <row r="207" spans="1:35" x14ac:dyDescent="0.25">
      <c r="A207" s="1">
        <v>44783.25</v>
      </c>
      <c r="B207" s="16">
        <v>244</v>
      </c>
      <c r="C207" s="15">
        <v>746</v>
      </c>
      <c r="D207" s="14">
        <v>1336</v>
      </c>
      <c r="E207" s="13">
        <v>43</v>
      </c>
      <c r="F207" s="12">
        <v>3167</v>
      </c>
      <c r="G207" s="10">
        <v>5248</v>
      </c>
      <c r="H207" s="11">
        <v>0</v>
      </c>
      <c r="I207">
        <v>5248</v>
      </c>
      <c r="J207">
        <v>47493.23</v>
      </c>
      <c r="K207">
        <f t="shared" si="40"/>
        <v>42245.23</v>
      </c>
      <c r="L207">
        <f t="shared" si="41"/>
        <v>9.0497770579268302</v>
      </c>
      <c r="M207">
        <f t="shared" si="37"/>
        <v>41984</v>
      </c>
      <c r="N207">
        <f t="shared" si="38"/>
        <v>0</v>
      </c>
      <c r="O207">
        <f t="shared" si="42"/>
        <v>41984</v>
      </c>
      <c r="P207" s="1">
        <f t="shared" si="45"/>
        <v>892273.93</v>
      </c>
      <c r="Q207" s="9">
        <f t="shared" si="46"/>
        <v>-5509.2299999999814</v>
      </c>
      <c r="R207" s="9">
        <f t="shared" si="43"/>
        <v>934257.93</v>
      </c>
      <c r="S207" s="9">
        <f t="shared" si="39"/>
        <v>97414.666666666672</v>
      </c>
      <c r="T207" s="9">
        <f t="shared" si="44"/>
        <v>0</v>
      </c>
      <c r="AI207" s="9">
        <f t="shared" si="47"/>
        <v>92166.666666666672</v>
      </c>
    </row>
    <row r="208" spans="1:35" x14ac:dyDescent="0.25">
      <c r="A208" s="1">
        <v>44783.291666666664</v>
      </c>
      <c r="B208" s="16">
        <v>208</v>
      </c>
      <c r="C208" s="15">
        <v>711</v>
      </c>
      <c r="D208" s="14">
        <v>1244</v>
      </c>
      <c r="E208" s="13">
        <v>157</v>
      </c>
      <c r="F208" s="12">
        <v>2948</v>
      </c>
      <c r="G208" s="10">
        <v>4904</v>
      </c>
      <c r="H208" s="11">
        <v>1</v>
      </c>
      <c r="I208">
        <v>4905</v>
      </c>
      <c r="J208">
        <v>48923.199999999997</v>
      </c>
      <c r="K208">
        <f t="shared" si="40"/>
        <v>44018.2</v>
      </c>
      <c r="L208">
        <f t="shared" si="41"/>
        <v>9.9741488277268093</v>
      </c>
      <c r="M208">
        <f t="shared" si="37"/>
        <v>39232</v>
      </c>
      <c r="N208">
        <f t="shared" si="38"/>
        <v>8</v>
      </c>
      <c r="O208">
        <f t="shared" si="42"/>
        <v>39240</v>
      </c>
      <c r="P208" s="1">
        <f t="shared" si="45"/>
        <v>882590.7300000001</v>
      </c>
      <c r="Q208" s="9">
        <f t="shared" si="46"/>
        <v>-9683.1999999999534</v>
      </c>
      <c r="R208" s="9">
        <f t="shared" si="43"/>
        <v>921830.7300000001</v>
      </c>
      <c r="S208" s="9">
        <f t="shared" si="39"/>
        <v>97071.666666666672</v>
      </c>
      <c r="T208" s="9">
        <f t="shared" si="44"/>
        <v>0</v>
      </c>
      <c r="AI208" s="9">
        <f t="shared" si="47"/>
        <v>92166.666666666672</v>
      </c>
    </row>
    <row r="209" spans="1:35" x14ac:dyDescent="0.25">
      <c r="A209" s="1">
        <v>44783.333333333336</v>
      </c>
      <c r="B209" s="16">
        <v>80</v>
      </c>
      <c r="C209" s="15">
        <v>519</v>
      </c>
      <c r="D209" s="14">
        <v>969</v>
      </c>
      <c r="E209" s="13">
        <v>250</v>
      </c>
      <c r="F209" s="12">
        <v>2870</v>
      </c>
      <c r="G209" s="10">
        <v>4358</v>
      </c>
      <c r="H209" s="11">
        <v>656</v>
      </c>
      <c r="I209">
        <v>5014</v>
      </c>
      <c r="J209">
        <v>49568.08</v>
      </c>
      <c r="K209">
        <f t="shared" si="40"/>
        <v>44554.080000000002</v>
      </c>
      <c r="L209">
        <f t="shared" si="41"/>
        <v>9.8859353809333861</v>
      </c>
      <c r="M209">
        <f t="shared" si="37"/>
        <v>34864</v>
      </c>
      <c r="N209">
        <f t="shared" si="38"/>
        <v>5248</v>
      </c>
      <c r="O209">
        <f t="shared" si="42"/>
        <v>40112</v>
      </c>
      <c r="P209" s="1">
        <f t="shared" si="45"/>
        <v>873134.65000000014</v>
      </c>
      <c r="Q209" s="9">
        <f t="shared" si="46"/>
        <v>-9456.0799999999581</v>
      </c>
      <c r="R209" s="9">
        <f t="shared" si="43"/>
        <v>913246.65000000014</v>
      </c>
      <c r="S209" s="9">
        <f t="shared" si="39"/>
        <v>97180.666666666672</v>
      </c>
      <c r="T209" s="9">
        <f t="shared" si="44"/>
        <v>0</v>
      </c>
      <c r="AI209" s="9">
        <f t="shared" si="47"/>
        <v>92166.666666666672</v>
      </c>
    </row>
    <row r="210" spans="1:35" x14ac:dyDescent="0.25">
      <c r="A210" s="1">
        <v>44783.375</v>
      </c>
      <c r="B210" s="16">
        <v>4</v>
      </c>
      <c r="C210" s="15">
        <v>372</v>
      </c>
      <c r="D210" s="14">
        <v>654</v>
      </c>
      <c r="E210" s="13">
        <v>225</v>
      </c>
      <c r="F210" s="12">
        <v>2319</v>
      </c>
      <c r="G210" s="10">
        <v>3346</v>
      </c>
      <c r="H210" s="11">
        <v>3744</v>
      </c>
      <c r="I210">
        <v>7090</v>
      </c>
      <c r="J210">
        <v>52146.92</v>
      </c>
      <c r="K210">
        <f t="shared" si="40"/>
        <v>45056.92</v>
      </c>
      <c r="L210">
        <f t="shared" si="41"/>
        <v>7.3549957686882932</v>
      </c>
      <c r="M210">
        <f t="shared" si="37"/>
        <v>26768</v>
      </c>
      <c r="N210">
        <f t="shared" si="38"/>
        <v>29952</v>
      </c>
      <c r="O210">
        <f t="shared" si="42"/>
        <v>56720</v>
      </c>
      <c r="P210" s="1">
        <f t="shared" si="45"/>
        <v>877707.7300000001</v>
      </c>
      <c r="Q210" s="9">
        <f t="shared" si="46"/>
        <v>4573.0799999999581</v>
      </c>
      <c r="R210" s="9">
        <f t="shared" si="43"/>
        <v>934427.7300000001</v>
      </c>
      <c r="S210" s="9">
        <f t="shared" si="39"/>
        <v>99256.666666666672</v>
      </c>
      <c r="T210" s="9">
        <f t="shared" si="44"/>
        <v>0</v>
      </c>
      <c r="AI210" s="9">
        <f t="shared" si="47"/>
        <v>92166.666666666672</v>
      </c>
    </row>
    <row r="211" spans="1:35" x14ac:dyDescent="0.25">
      <c r="A211" s="1">
        <v>44783.416666666664</v>
      </c>
      <c r="B211" s="16">
        <v>64</v>
      </c>
      <c r="C211" s="15">
        <v>333</v>
      </c>
      <c r="D211" s="14">
        <v>697</v>
      </c>
      <c r="E211" s="13">
        <v>124</v>
      </c>
      <c r="F211" s="12">
        <v>1598</v>
      </c>
      <c r="G211" s="10">
        <v>2628</v>
      </c>
      <c r="H211" s="11">
        <v>6611</v>
      </c>
      <c r="I211">
        <v>9239</v>
      </c>
      <c r="J211">
        <v>55879.43</v>
      </c>
      <c r="K211">
        <f t="shared" si="40"/>
        <v>46640.43</v>
      </c>
      <c r="L211">
        <f t="shared" si="41"/>
        <v>6.0482119276978032</v>
      </c>
      <c r="M211">
        <f t="shared" si="37"/>
        <v>21024</v>
      </c>
      <c r="N211">
        <f t="shared" si="38"/>
        <v>52888</v>
      </c>
      <c r="O211">
        <f t="shared" si="42"/>
        <v>73912</v>
      </c>
      <c r="P211" s="1">
        <f t="shared" si="45"/>
        <v>895740.3</v>
      </c>
      <c r="Q211" s="9">
        <f t="shared" si="46"/>
        <v>18032.569999999949</v>
      </c>
      <c r="R211" s="9">
        <f t="shared" si="43"/>
        <v>969652.3</v>
      </c>
      <c r="S211" s="9">
        <f t="shared" si="39"/>
        <v>101405.66666666667</v>
      </c>
      <c r="T211" s="9">
        <f t="shared" si="44"/>
        <v>0</v>
      </c>
      <c r="AI211" s="9">
        <f t="shared" si="47"/>
        <v>92166.666666666672</v>
      </c>
    </row>
    <row r="212" spans="1:35" x14ac:dyDescent="0.25">
      <c r="A212" s="1">
        <v>44783.458333333336</v>
      </c>
      <c r="B212" s="16">
        <v>28</v>
      </c>
      <c r="C212" s="15">
        <v>150</v>
      </c>
      <c r="D212" s="14">
        <v>434</v>
      </c>
      <c r="E212" s="13">
        <v>157</v>
      </c>
      <c r="F212" s="12">
        <v>1178</v>
      </c>
      <c r="G212" s="10">
        <v>1762</v>
      </c>
      <c r="H212" s="11">
        <v>7837</v>
      </c>
      <c r="I212">
        <v>9599</v>
      </c>
      <c r="J212">
        <v>60308.97</v>
      </c>
      <c r="K212">
        <f t="shared" si="40"/>
        <v>50709.97</v>
      </c>
      <c r="L212">
        <f t="shared" si="41"/>
        <v>6.2828388373788941</v>
      </c>
      <c r="M212">
        <f t="shared" si="37"/>
        <v>14096</v>
      </c>
      <c r="N212">
        <f t="shared" si="38"/>
        <v>62696</v>
      </c>
      <c r="O212">
        <f t="shared" si="42"/>
        <v>76792</v>
      </c>
      <c r="P212" s="1">
        <f t="shared" si="45"/>
        <v>900000</v>
      </c>
      <c r="Q212" s="9">
        <f t="shared" si="46"/>
        <v>4259.6999999999534</v>
      </c>
      <c r="R212" s="9">
        <f t="shared" si="43"/>
        <v>976792</v>
      </c>
      <c r="S212" s="9">
        <f t="shared" si="39"/>
        <v>101765.66666666667</v>
      </c>
      <c r="T212" s="9">
        <f t="shared" si="44"/>
        <v>12223.330000000075</v>
      </c>
      <c r="AI212" s="9">
        <f t="shared" si="47"/>
        <v>92166.666666666672</v>
      </c>
    </row>
    <row r="213" spans="1:35" x14ac:dyDescent="0.25">
      <c r="A213" s="1">
        <v>44783.5</v>
      </c>
      <c r="B213" s="16">
        <v>19</v>
      </c>
      <c r="C213" s="15">
        <v>121</v>
      </c>
      <c r="D213" s="14">
        <v>281</v>
      </c>
      <c r="E213" s="13">
        <v>162</v>
      </c>
      <c r="F213" s="12">
        <v>1027</v>
      </c>
      <c r="G213" s="10">
        <v>1430</v>
      </c>
      <c r="H213" s="11">
        <v>8094</v>
      </c>
      <c r="I213">
        <v>9524</v>
      </c>
      <c r="J213">
        <v>64943.34</v>
      </c>
      <c r="K213">
        <f t="shared" si="40"/>
        <v>55419.34</v>
      </c>
      <c r="L213">
        <f t="shared" si="41"/>
        <v>6.8189143217135655</v>
      </c>
      <c r="M213">
        <f t="shared" si="37"/>
        <v>11440</v>
      </c>
      <c r="N213">
        <f t="shared" si="38"/>
        <v>64752</v>
      </c>
      <c r="O213">
        <f t="shared" si="42"/>
        <v>76192</v>
      </c>
      <c r="P213" s="1">
        <f t="shared" si="45"/>
        <v>900000</v>
      </c>
      <c r="Q213" s="9">
        <f t="shared" si="46"/>
        <v>0</v>
      </c>
      <c r="R213" s="9">
        <f t="shared" si="43"/>
        <v>976192</v>
      </c>
      <c r="S213" s="9">
        <f t="shared" si="39"/>
        <v>101690.66666666667</v>
      </c>
      <c r="T213" s="9">
        <f t="shared" si="44"/>
        <v>11248.660000000033</v>
      </c>
      <c r="AI213" s="9">
        <f t="shared" si="47"/>
        <v>92166.666666666672</v>
      </c>
    </row>
    <row r="214" spans="1:35" x14ac:dyDescent="0.25">
      <c r="A214" s="1">
        <v>44783.541666666664</v>
      </c>
      <c r="B214" s="16">
        <v>95</v>
      </c>
      <c r="C214" s="15">
        <v>70</v>
      </c>
      <c r="D214" s="14">
        <v>689</v>
      </c>
      <c r="E214" s="13">
        <v>78</v>
      </c>
      <c r="F214" s="12">
        <v>1887</v>
      </c>
      <c r="G214" s="10">
        <v>2646</v>
      </c>
      <c r="H214" s="11">
        <v>7972</v>
      </c>
      <c r="I214">
        <v>10618</v>
      </c>
      <c r="J214">
        <v>68988.33</v>
      </c>
      <c r="K214">
        <f t="shared" si="40"/>
        <v>58370.33</v>
      </c>
      <c r="L214">
        <f t="shared" si="41"/>
        <v>6.4972998681484277</v>
      </c>
      <c r="M214">
        <f t="shared" si="37"/>
        <v>21168</v>
      </c>
      <c r="N214">
        <f t="shared" si="38"/>
        <v>63776</v>
      </c>
      <c r="O214">
        <f t="shared" si="42"/>
        <v>84944</v>
      </c>
      <c r="P214" s="1">
        <f t="shared" si="45"/>
        <v>900000</v>
      </c>
      <c r="Q214" s="9">
        <f t="shared" si="46"/>
        <v>0</v>
      </c>
      <c r="R214" s="9">
        <f t="shared" si="43"/>
        <v>984944</v>
      </c>
      <c r="S214" s="9">
        <f t="shared" si="39"/>
        <v>102784.66666666667</v>
      </c>
      <c r="T214" s="9">
        <f t="shared" si="44"/>
        <v>15955.670000000042</v>
      </c>
      <c r="AI214" s="9">
        <f t="shared" si="47"/>
        <v>92166.666666666672</v>
      </c>
    </row>
    <row r="215" spans="1:35" x14ac:dyDescent="0.25">
      <c r="A215" s="1">
        <v>44783.583333333336</v>
      </c>
      <c r="B215" s="16">
        <v>411</v>
      </c>
      <c r="C215" s="15">
        <v>310</v>
      </c>
      <c r="D215" s="14">
        <v>802</v>
      </c>
      <c r="E215" s="13">
        <v>22</v>
      </c>
      <c r="F215" s="12">
        <v>2881</v>
      </c>
      <c r="G215" s="10">
        <v>3993</v>
      </c>
      <c r="H215" s="11">
        <v>7850</v>
      </c>
      <c r="I215">
        <v>11843</v>
      </c>
      <c r="J215">
        <v>72273.67</v>
      </c>
      <c r="K215">
        <f t="shared" si="40"/>
        <v>60430.67</v>
      </c>
      <c r="L215">
        <f t="shared" si="41"/>
        <v>6.1026488220889972</v>
      </c>
      <c r="M215">
        <f t="shared" si="37"/>
        <v>31944</v>
      </c>
      <c r="N215">
        <f t="shared" si="38"/>
        <v>62800</v>
      </c>
      <c r="O215">
        <f t="shared" si="42"/>
        <v>94744</v>
      </c>
      <c r="P215" s="1">
        <f t="shared" si="45"/>
        <v>900000</v>
      </c>
      <c r="Q215" s="9">
        <f t="shared" si="46"/>
        <v>0</v>
      </c>
      <c r="R215" s="9">
        <f t="shared" si="43"/>
        <v>994744</v>
      </c>
      <c r="S215" s="9">
        <f t="shared" si="39"/>
        <v>104009.66666666667</v>
      </c>
      <c r="T215" s="9">
        <f t="shared" si="44"/>
        <v>22470.329999999958</v>
      </c>
      <c r="AI215" s="9">
        <f t="shared" si="47"/>
        <v>92166.666666666672</v>
      </c>
    </row>
    <row r="216" spans="1:35" x14ac:dyDescent="0.25">
      <c r="A216" s="1">
        <v>44783.625</v>
      </c>
      <c r="B216" s="16">
        <v>946</v>
      </c>
      <c r="C216" s="15">
        <v>727</v>
      </c>
      <c r="D216" s="14">
        <v>1312</v>
      </c>
      <c r="E216" s="13">
        <v>28</v>
      </c>
      <c r="F216" s="12">
        <v>3210</v>
      </c>
      <c r="G216" s="10">
        <v>5250</v>
      </c>
      <c r="H216" s="11">
        <v>7033</v>
      </c>
      <c r="I216">
        <v>12283</v>
      </c>
      <c r="J216">
        <v>74248.95</v>
      </c>
      <c r="K216">
        <f t="shared" si="40"/>
        <v>61965.95</v>
      </c>
      <c r="L216">
        <f t="shared" si="41"/>
        <v>6.0448546771961249</v>
      </c>
      <c r="M216">
        <f t="shared" si="37"/>
        <v>42000</v>
      </c>
      <c r="N216">
        <f t="shared" si="38"/>
        <v>56264</v>
      </c>
      <c r="O216">
        <f t="shared" si="42"/>
        <v>98264</v>
      </c>
      <c r="P216" s="1">
        <f t="shared" si="45"/>
        <v>900000</v>
      </c>
      <c r="Q216" s="9">
        <f t="shared" si="46"/>
        <v>0</v>
      </c>
      <c r="R216" s="9">
        <f t="shared" si="43"/>
        <v>998264</v>
      </c>
      <c r="S216" s="9">
        <f t="shared" si="39"/>
        <v>104449.66666666667</v>
      </c>
      <c r="T216" s="9">
        <f t="shared" si="44"/>
        <v>24015.050000000047</v>
      </c>
      <c r="AI216" s="9">
        <f t="shared" si="47"/>
        <v>92166.666666666672</v>
      </c>
    </row>
    <row r="217" spans="1:35" x14ac:dyDescent="0.25">
      <c r="A217" s="1">
        <v>44783.666666666664</v>
      </c>
      <c r="B217" s="16">
        <v>1514</v>
      </c>
      <c r="C217" s="15">
        <v>1097</v>
      </c>
      <c r="D217" s="14">
        <v>1873</v>
      </c>
      <c r="E217" s="13">
        <v>41</v>
      </c>
      <c r="F217" s="12">
        <v>3983</v>
      </c>
      <c r="G217" s="10">
        <v>6952</v>
      </c>
      <c r="H217" s="11">
        <v>6470</v>
      </c>
      <c r="I217">
        <v>13422</v>
      </c>
      <c r="J217">
        <v>75062.42</v>
      </c>
      <c r="K217">
        <f t="shared" si="40"/>
        <v>61640.42</v>
      </c>
      <c r="L217">
        <f t="shared" si="41"/>
        <v>5.5924914319773507</v>
      </c>
      <c r="M217">
        <f t="shared" si="37"/>
        <v>55616</v>
      </c>
      <c r="N217">
        <f t="shared" si="38"/>
        <v>51760</v>
      </c>
      <c r="O217">
        <f t="shared" si="42"/>
        <v>107376</v>
      </c>
      <c r="P217" s="1">
        <f t="shared" si="45"/>
        <v>900000</v>
      </c>
      <c r="Q217" s="9">
        <f t="shared" si="46"/>
        <v>0</v>
      </c>
      <c r="R217" s="9">
        <f t="shared" si="43"/>
        <v>1007376</v>
      </c>
      <c r="S217" s="9">
        <f t="shared" si="39"/>
        <v>105588.66666666667</v>
      </c>
      <c r="T217" s="9">
        <f t="shared" si="44"/>
        <v>32313.579999999958</v>
      </c>
      <c r="AI217" s="9">
        <f t="shared" si="47"/>
        <v>92166.666666666672</v>
      </c>
    </row>
    <row r="218" spans="1:35" x14ac:dyDescent="0.25">
      <c r="A218" s="1">
        <v>44783.708333333336</v>
      </c>
      <c r="B218" s="16">
        <v>2000</v>
      </c>
      <c r="C218" s="15">
        <v>602</v>
      </c>
      <c r="D218" s="14">
        <v>2396</v>
      </c>
      <c r="E218" s="13">
        <v>49</v>
      </c>
      <c r="F218" s="12">
        <v>3665</v>
      </c>
      <c r="G218" s="10">
        <v>6663</v>
      </c>
      <c r="H218" s="11">
        <v>6055</v>
      </c>
      <c r="I218">
        <v>12718</v>
      </c>
      <c r="J218">
        <v>74196.98</v>
      </c>
      <c r="K218">
        <f t="shared" si="40"/>
        <v>61478.979999999996</v>
      </c>
      <c r="L218">
        <f t="shared" si="41"/>
        <v>5.8340132096241542</v>
      </c>
      <c r="M218">
        <f t="shared" si="37"/>
        <v>53304</v>
      </c>
      <c r="N218">
        <f t="shared" si="38"/>
        <v>48440</v>
      </c>
      <c r="O218">
        <f t="shared" si="42"/>
        <v>101744</v>
      </c>
      <c r="P218" s="1">
        <f t="shared" si="45"/>
        <v>900000</v>
      </c>
      <c r="Q218" s="9">
        <f t="shared" si="46"/>
        <v>0</v>
      </c>
      <c r="R218" s="9">
        <f t="shared" si="43"/>
        <v>1001744</v>
      </c>
      <c r="S218" s="9">
        <f t="shared" si="39"/>
        <v>104884.66666666667</v>
      </c>
      <c r="T218" s="9">
        <f t="shared" si="44"/>
        <v>27547.020000000019</v>
      </c>
      <c r="AI218" s="9">
        <f t="shared" si="47"/>
        <v>92166.666666666672</v>
      </c>
    </row>
    <row r="219" spans="1:35" x14ac:dyDescent="0.25">
      <c r="A219" s="1">
        <v>44783.75</v>
      </c>
      <c r="B219" s="16">
        <v>2310</v>
      </c>
      <c r="C219" s="15">
        <v>374</v>
      </c>
      <c r="D219" s="14">
        <v>2699</v>
      </c>
      <c r="E219" s="13">
        <v>85</v>
      </c>
      <c r="F219" s="12">
        <v>3258</v>
      </c>
      <c r="G219" s="10">
        <v>6330</v>
      </c>
      <c r="H219" s="11">
        <v>5479</v>
      </c>
      <c r="I219">
        <v>11809</v>
      </c>
      <c r="J219">
        <v>71764.02</v>
      </c>
      <c r="K219">
        <f t="shared" si="40"/>
        <v>59955.020000000004</v>
      </c>
      <c r="L219">
        <f t="shared" si="41"/>
        <v>6.0770615632144978</v>
      </c>
      <c r="M219">
        <f t="shared" si="37"/>
        <v>50640</v>
      </c>
      <c r="N219">
        <f t="shared" si="38"/>
        <v>43832</v>
      </c>
      <c r="O219">
        <f t="shared" si="42"/>
        <v>94472</v>
      </c>
      <c r="P219" s="1">
        <f t="shared" si="45"/>
        <v>900000</v>
      </c>
      <c r="Q219" s="9">
        <f t="shared" si="46"/>
        <v>0</v>
      </c>
      <c r="R219" s="9">
        <f t="shared" si="43"/>
        <v>994472</v>
      </c>
      <c r="S219" s="9">
        <f t="shared" si="39"/>
        <v>103975.66666666667</v>
      </c>
      <c r="T219" s="9">
        <f t="shared" si="44"/>
        <v>22707.979999999981</v>
      </c>
      <c r="AI219" s="9">
        <f t="shared" si="47"/>
        <v>92166.666666666672</v>
      </c>
    </row>
    <row r="220" spans="1:35" x14ac:dyDescent="0.25">
      <c r="A220" s="1">
        <v>44783.791666666664</v>
      </c>
      <c r="B220" s="16">
        <v>2471</v>
      </c>
      <c r="C220" s="15">
        <v>327</v>
      </c>
      <c r="D220" s="14">
        <v>3315</v>
      </c>
      <c r="E220" s="13">
        <v>117</v>
      </c>
      <c r="F220" s="12">
        <v>3021</v>
      </c>
      <c r="G220" s="10">
        <v>6663</v>
      </c>
      <c r="H220" s="11">
        <v>4092</v>
      </c>
      <c r="I220">
        <v>10755</v>
      </c>
      <c r="J220">
        <v>68248.240000000005</v>
      </c>
      <c r="K220">
        <f t="shared" si="40"/>
        <v>57493.240000000005</v>
      </c>
      <c r="L220">
        <f t="shared" si="41"/>
        <v>6.3457219897721995</v>
      </c>
      <c r="M220">
        <f t="shared" si="37"/>
        <v>53304</v>
      </c>
      <c r="N220">
        <f t="shared" si="38"/>
        <v>32736</v>
      </c>
      <c r="O220">
        <f t="shared" si="42"/>
        <v>86040</v>
      </c>
      <c r="P220" s="1">
        <f t="shared" si="45"/>
        <v>900000</v>
      </c>
      <c r="Q220" s="9">
        <f t="shared" si="46"/>
        <v>0</v>
      </c>
      <c r="R220" s="9">
        <f t="shared" si="43"/>
        <v>986040</v>
      </c>
      <c r="S220" s="9">
        <f t="shared" si="39"/>
        <v>102921.66666666667</v>
      </c>
      <c r="T220" s="9">
        <f t="shared" si="44"/>
        <v>17791.760000000009</v>
      </c>
      <c r="AI220" s="9">
        <f t="shared" si="47"/>
        <v>92166.666666666672</v>
      </c>
    </row>
    <row r="221" spans="1:35" x14ac:dyDescent="0.25">
      <c r="A221" s="1">
        <v>44783.833333333336</v>
      </c>
      <c r="B221" s="16">
        <v>2448</v>
      </c>
      <c r="C221" s="15">
        <v>132</v>
      </c>
      <c r="D221" s="14">
        <v>3906</v>
      </c>
      <c r="E221" s="13">
        <v>147</v>
      </c>
      <c r="F221" s="12">
        <v>2730</v>
      </c>
      <c r="G221" s="10">
        <v>6767</v>
      </c>
      <c r="H221" s="11">
        <v>2122</v>
      </c>
      <c r="I221">
        <v>8889</v>
      </c>
      <c r="J221">
        <v>63551.86</v>
      </c>
      <c r="K221">
        <f t="shared" si="40"/>
        <v>54662.86</v>
      </c>
      <c r="L221">
        <f t="shared" si="41"/>
        <v>7.1494948813139834</v>
      </c>
      <c r="M221">
        <f t="shared" si="37"/>
        <v>54136</v>
      </c>
      <c r="N221">
        <f t="shared" si="38"/>
        <v>16976</v>
      </c>
      <c r="O221">
        <f t="shared" si="42"/>
        <v>71112</v>
      </c>
      <c r="P221" s="1">
        <f t="shared" si="45"/>
        <v>900000</v>
      </c>
      <c r="Q221" s="9">
        <f t="shared" si="46"/>
        <v>0</v>
      </c>
      <c r="R221" s="9">
        <f t="shared" si="43"/>
        <v>971112</v>
      </c>
      <c r="S221" s="9">
        <f t="shared" si="39"/>
        <v>101055.66666666667</v>
      </c>
      <c r="T221" s="9">
        <f t="shared" si="44"/>
        <v>7560.140000000014</v>
      </c>
      <c r="AI221" s="9">
        <f t="shared" si="47"/>
        <v>92166.666666666672</v>
      </c>
    </row>
    <row r="222" spans="1:35" x14ac:dyDescent="0.25">
      <c r="A222" s="1">
        <v>44783.875</v>
      </c>
      <c r="B222" s="16">
        <v>1838</v>
      </c>
      <c r="C222" s="15">
        <v>23</v>
      </c>
      <c r="D222" s="14">
        <v>3954</v>
      </c>
      <c r="E222" s="13">
        <v>201</v>
      </c>
      <c r="F222" s="12">
        <v>2516</v>
      </c>
      <c r="G222" s="10">
        <v>6493</v>
      </c>
      <c r="H222" s="11">
        <v>126</v>
      </c>
      <c r="I222">
        <v>6619</v>
      </c>
      <c r="J222">
        <v>61337.08</v>
      </c>
      <c r="K222">
        <f t="shared" si="40"/>
        <v>54718.080000000002</v>
      </c>
      <c r="L222">
        <f t="shared" si="41"/>
        <v>9.266819761293247</v>
      </c>
      <c r="M222">
        <f t="shared" si="37"/>
        <v>51944</v>
      </c>
      <c r="N222">
        <f t="shared" si="38"/>
        <v>1008</v>
      </c>
      <c r="O222">
        <f t="shared" si="42"/>
        <v>52952</v>
      </c>
      <c r="P222" s="1">
        <f t="shared" si="45"/>
        <v>891614.92</v>
      </c>
      <c r="Q222" s="9">
        <f t="shared" si="46"/>
        <v>-8385.0799999999581</v>
      </c>
      <c r="R222" s="9">
        <f t="shared" si="43"/>
        <v>944566.92</v>
      </c>
      <c r="S222" s="9">
        <f t="shared" si="39"/>
        <v>98785.666666666672</v>
      </c>
      <c r="T222" s="9">
        <f t="shared" si="44"/>
        <v>0</v>
      </c>
      <c r="AI222" s="9">
        <f t="shared" si="47"/>
        <v>92166.666666666672</v>
      </c>
    </row>
    <row r="223" spans="1:35" x14ac:dyDescent="0.25">
      <c r="A223" s="1">
        <v>44783.916666666664</v>
      </c>
      <c r="B223" s="16">
        <v>1424</v>
      </c>
      <c r="C223" s="15">
        <v>47</v>
      </c>
      <c r="D223" s="14">
        <v>3581</v>
      </c>
      <c r="E223" s="13">
        <v>250</v>
      </c>
      <c r="F223" s="12">
        <v>2048</v>
      </c>
      <c r="G223" s="10">
        <v>5675</v>
      </c>
      <c r="H223" s="11">
        <v>0</v>
      </c>
      <c r="I223">
        <v>5675</v>
      </c>
      <c r="J223">
        <v>59275.3</v>
      </c>
      <c r="K223">
        <f t="shared" si="40"/>
        <v>53600.3</v>
      </c>
      <c r="L223">
        <f t="shared" si="41"/>
        <v>10.444986784140969</v>
      </c>
      <c r="M223">
        <f t="shared" si="37"/>
        <v>45400</v>
      </c>
      <c r="N223">
        <f t="shared" si="38"/>
        <v>0</v>
      </c>
      <c r="O223">
        <f t="shared" si="42"/>
        <v>45400</v>
      </c>
      <c r="P223" s="1">
        <f t="shared" si="45"/>
        <v>877739.62</v>
      </c>
      <c r="Q223" s="9">
        <f t="shared" si="46"/>
        <v>-13875.300000000047</v>
      </c>
      <c r="R223" s="9">
        <f t="shared" si="43"/>
        <v>923139.62</v>
      </c>
      <c r="S223" s="9">
        <f t="shared" si="39"/>
        <v>97841.666666666672</v>
      </c>
      <c r="T223" s="9">
        <f t="shared" si="44"/>
        <v>0</v>
      </c>
      <c r="AI223" s="9">
        <f t="shared" si="47"/>
        <v>92166.666666666672</v>
      </c>
    </row>
    <row r="224" spans="1:35" x14ac:dyDescent="0.25">
      <c r="A224" s="1">
        <v>44783.958333333336</v>
      </c>
      <c r="B224" s="16">
        <v>1088</v>
      </c>
      <c r="C224" s="15">
        <v>112</v>
      </c>
      <c r="D224" s="14">
        <v>3266</v>
      </c>
      <c r="E224" s="13">
        <v>139</v>
      </c>
      <c r="F224" s="12">
        <v>1805</v>
      </c>
      <c r="G224" s="10">
        <v>5183</v>
      </c>
      <c r="H224" s="11">
        <v>0</v>
      </c>
      <c r="I224">
        <v>5183</v>
      </c>
      <c r="J224">
        <v>55959.75</v>
      </c>
      <c r="K224">
        <f t="shared" si="40"/>
        <v>50776.75</v>
      </c>
      <c r="L224">
        <f t="shared" si="41"/>
        <v>10.79678757476365</v>
      </c>
      <c r="M224">
        <f t="shared" si="37"/>
        <v>41464</v>
      </c>
      <c r="N224">
        <f t="shared" si="38"/>
        <v>0</v>
      </c>
      <c r="O224">
        <f t="shared" si="42"/>
        <v>41464</v>
      </c>
      <c r="P224" s="1">
        <f t="shared" si="45"/>
        <v>863243.87</v>
      </c>
      <c r="Q224" s="9">
        <f t="shared" si="46"/>
        <v>-14495.75</v>
      </c>
      <c r="R224" s="9">
        <f t="shared" si="43"/>
        <v>904707.87</v>
      </c>
      <c r="S224" s="9">
        <f t="shared" si="39"/>
        <v>97349.666666666672</v>
      </c>
      <c r="T224" s="9">
        <f t="shared" si="44"/>
        <v>0</v>
      </c>
      <c r="AI224" s="9">
        <f t="shared" si="47"/>
        <v>92166.666666666672</v>
      </c>
    </row>
    <row r="225" spans="1:35" x14ac:dyDescent="0.25">
      <c r="A225" s="1">
        <v>44784</v>
      </c>
      <c r="B225" s="16">
        <v>920</v>
      </c>
      <c r="C225" s="15">
        <v>98</v>
      </c>
      <c r="D225" s="14">
        <v>2790</v>
      </c>
      <c r="E225" s="13">
        <v>80</v>
      </c>
      <c r="F225" s="12">
        <v>1892</v>
      </c>
      <c r="G225" s="10">
        <v>4781</v>
      </c>
      <c r="H225" s="11">
        <v>0</v>
      </c>
      <c r="I225">
        <v>4781</v>
      </c>
      <c r="J225">
        <v>52383.88</v>
      </c>
      <c r="K225">
        <f t="shared" si="40"/>
        <v>47602.879999999997</v>
      </c>
      <c r="L225">
        <f t="shared" si="41"/>
        <v>10.956678519138254</v>
      </c>
      <c r="M225">
        <f t="shared" si="37"/>
        <v>38248</v>
      </c>
      <c r="N225">
        <f t="shared" si="38"/>
        <v>0</v>
      </c>
      <c r="O225">
        <f t="shared" si="42"/>
        <v>38248</v>
      </c>
      <c r="P225" s="1">
        <f t="shared" si="45"/>
        <v>849107.99</v>
      </c>
      <c r="Q225" s="9">
        <f t="shared" si="46"/>
        <v>-14135.880000000005</v>
      </c>
      <c r="R225" s="9">
        <f t="shared" si="43"/>
        <v>887355.99</v>
      </c>
      <c r="S225" s="9">
        <f t="shared" si="39"/>
        <v>96947.666666666672</v>
      </c>
      <c r="T225" s="9">
        <f t="shared" si="44"/>
        <v>0</v>
      </c>
      <c r="AI225" s="9">
        <f t="shared" si="47"/>
        <v>92166.666666666672</v>
      </c>
    </row>
    <row r="226" spans="1:35" x14ac:dyDescent="0.25">
      <c r="A226" s="1">
        <v>44784.041666666664</v>
      </c>
      <c r="B226" s="16">
        <v>1104</v>
      </c>
      <c r="C226" s="15">
        <v>164</v>
      </c>
      <c r="D226" s="14">
        <v>2624</v>
      </c>
      <c r="E226" s="13">
        <v>69</v>
      </c>
      <c r="F226" s="12">
        <v>1662</v>
      </c>
      <c r="G226" s="10">
        <v>4450</v>
      </c>
      <c r="H226" s="11">
        <v>0</v>
      </c>
      <c r="I226">
        <v>4450</v>
      </c>
      <c r="J226">
        <v>49281.48</v>
      </c>
      <c r="K226">
        <f t="shared" si="40"/>
        <v>44831.48</v>
      </c>
      <c r="L226">
        <f t="shared" si="41"/>
        <v>11.07448988764045</v>
      </c>
      <c r="M226">
        <f t="shared" si="37"/>
        <v>35600</v>
      </c>
      <c r="N226">
        <f t="shared" si="38"/>
        <v>0</v>
      </c>
      <c r="O226">
        <f t="shared" si="42"/>
        <v>35600</v>
      </c>
      <c r="P226" s="1">
        <f t="shared" si="45"/>
        <v>835426.51</v>
      </c>
      <c r="Q226" s="9">
        <f t="shared" si="46"/>
        <v>-13681.479999999981</v>
      </c>
      <c r="R226" s="9">
        <f t="shared" si="43"/>
        <v>871026.51</v>
      </c>
      <c r="S226" s="9">
        <f t="shared" si="39"/>
        <v>96616.666666666672</v>
      </c>
      <c r="T226" s="9">
        <f t="shared" si="44"/>
        <v>0</v>
      </c>
      <c r="AI226" s="9">
        <f t="shared" si="47"/>
        <v>92166.666666666672</v>
      </c>
    </row>
    <row r="227" spans="1:35" x14ac:dyDescent="0.25">
      <c r="A227" s="1">
        <v>44784.083333333336</v>
      </c>
      <c r="B227" s="16">
        <v>640</v>
      </c>
      <c r="C227" s="15">
        <v>139</v>
      </c>
      <c r="D227" s="14">
        <v>1935</v>
      </c>
      <c r="E227" s="13">
        <v>158</v>
      </c>
      <c r="F227" s="12">
        <v>1481</v>
      </c>
      <c r="G227" s="10">
        <v>3556</v>
      </c>
      <c r="H227" s="11">
        <v>0</v>
      </c>
      <c r="I227">
        <v>3556</v>
      </c>
      <c r="J227">
        <v>46938.23</v>
      </c>
      <c r="K227">
        <f t="shared" si="40"/>
        <v>43382.23</v>
      </c>
      <c r="L227">
        <f t="shared" si="41"/>
        <v>13.199727221597302</v>
      </c>
      <c r="M227">
        <f t="shared" si="37"/>
        <v>28448</v>
      </c>
      <c r="N227">
        <f t="shared" si="38"/>
        <v>0</v>
      </c>
      <c r="O227">
        <f t="shared" si="42"/>
        <v>28448</v>
      </c>
      <c r="P227" s="1">
        <f t="shared" si="45"/>
        <v>816936.28</v>
      </c>
      <c r="Q227" s="9">
        <f t="shared" si="46"/>
        <v>-18490.229999999981</v>
      </c>
      <c r="R227" s="9">
        <f t="shared" si="43"/>
        <v>845384.28</v>
      </c>
      <c r="S227" s="9">
        <f t="shared" si="39"/>
        <v>95722.666666666672</v>
      </c>
      <c r="T227" s="9">
        <f t="shared" si="44"/>
        <v>0</v>
      </c>
      <c r="AI227" s="9">
        <f t="shared" si="47"/>
        <v>92166.666666666672</v>
      </c>
    </row>
    <row r="228" spans="1:35" x14ac:dyDescent="0.25">
      <c r="A228" s="1">
        <v>44784.125</v>
      </c>
      <c r="B228" s="16">
        <v>483</v>
      </c>
      <c r="C228" s="15">
        <v>281</v>
      </c>
      <c r="D228" s="14">
        <v>1600</v>
      </c>
      <c r="E228" s="13">
        <v>233</v>
      </c>
      <c r="F228" s="12">
        <v>1367</v>
      </c>
      <c r="G228" s="10">
        <v>3248</v>
      </c>
      <c r="H228" s="11">
        <v>0</v>
      </c>
      <c r="I228">
        <v>3248</v>
      </c>
      <c r="J228">
        <v>45493.63</v>
      </c>
      <c r="K228">
        <f t="shared" si="40"/>
        <v>42245.63</v>
      </c>
      <c r="L228">
        <f t="shared" si="41"/>
        <v>14.00665948275862</v>
      </c>
      <c r="M228">
        <f t="shared" si="37"/>
        <v>25984</v>
      </c>
      <c r="N228">
        <f t="shared" si="38"/>
        <v>0</v>
      </c>
      <c r="O228">
        <f t="shared" si="42"/>
        <v>25984</v>
      </c>
      <c r="P228" s="1">
        <f t="shared" si="45"/>
        <v>797426.65</v>
      </c>
      <c r="Q228" s="9">
        <f t="shared" si="46"/>
        <v>-19509.630000000005</v>
      </c>
      <c r="R228" s="9">
        <f t="shared" si="43"/>
        <v>823410.65</v>
      </c>
      <c r="S228" s="9">
        <f t="shared" si="39"/>
        <v>95414.666666666672</v>
      </c>
      <c r="T228" s="9">
        <f t="shared" si="44"/>
        <v>0</v>
      </c>
      <c r="AI228" s="9">
        <f t="shared" si="47"/>
        <v>92166.666666666672</v>
      </c>
    </row>
    <row r="229" spans="1:35" x14ac:dyDescent="0.25">
      <c r="A229" s="1">
        <v>44784.166666666664</v>
      </c>
      <c r="B229" s="16">
        <v>490</v>
      </c>
      <c r="C229" s="15">
        <v>264</v>
      </c>
      <c r="D229" s="14">
        <v>1163</v>
      </c>
      <c r="E229" s="13">
        <v>215</v>
      </c>
      <c r="F229" s="12">
        <v>1076</v>
      </c>
      <c r="G229" s="10">
        <v>2503</v>
      </c>
      <c r="H229" s="11">
        <v>0</v>
      </c>
      <c r="I229">
        <v>2503</v>
      </c>
      <c r="J229">
        <v>44611.01</v>
      </c>
      <c r="K229">
        <f t="shared" si="40"/>
        <v>42108.01</v>
      </c>
      <c r="L229">
        <f t="shared" si="41"/>
        <v>17.823016380343589</v>
      </c>
      <c r="M229">
        <f t="shared" si="37"/>
        <v>20024</v>
      </c>
      <c r="N229">
        <f t="shared" si="38"/>
        <v>0</v>
      </c>
      <c r="O229">
        <f t="shared" si="42"/>
        <v>20024</v>
      </c>
      <c r="P229" s="1">
        <f t="shared" si="45"/>
        <v>772839.64</v>
      </c>
      <c r="Q229" s="9">
        <f t="shared" si="46"/>
        <v>-24587.010000000009</v>
      </c>
      <c r="R229" s="9">
        <f t="shared" si="43"/>
        <v>792863.64</v>
      </c>
      <c r="S229" s="9">
        <f t="shared" si="39"/>
        <v>94669.666666666672</v>
      </c>
      <c r="T229" s="9">
        <f t="shared" si="44"/>
        <v>0</v>
      </c>
      <c r="AI229" s="9">
        <f t="shared" si="47"/>
        <v>92166.666666666672</v>
      </c>
    </row>
    <row r="230" spans="1:35" x14ac:dyDescent="0.25">
      <c r="A230" s="1">
        <v>44784.208333333336</v>
      </c>
      <c r="B230" s="16">
        <v>505</v>
      </c>
      <c r="C230" s="15">
        <v>285</v>
      </c>
      <c r="D230" s="14">
        <v>1108</v>
      </c>
      <c r="E230" s="13">
        <v>223</v>
      </c>
      <c r="F230" s="12">
        <v>860</v>
      </c>
      <c r="G230" s="10">
        <v>2253</v>
      </c>
      <c r="H230" s="11">
        <v>0</v>
      </c>
      <c r="I230">
        <v>2253</v>
      </c>
      <c r="J230">
        <v>44375.1</v>
      </c>
      <c r="K230">
        <f t="shared" si="40"/>
        <v>42122.1</v>
      </c>
      <c r="L230">
        <f t="shared" si="41"/>
        <v>19.696005326231692</v>
      </c>
      <c r="M230">
        <f t="shared" si="37"/>
        <v>18024</v>
      </c>
      <c r="N230">
        <f t="shared" si="38"/>
        <v>0</v>
      </c>
      <c r="O230">
        <f t="shared" si="42"/>
        <v>18024</v>
      </c>
      <c r="P230" s="1">
        <f t="shared" si="45"/>
        <v>746488.54</v>
      </c>
      <c r="Q230" s="9">
        <f t="shared" si="46"/>
        <v>-26351.099999999977</v>
      </c>
      <c r="R230" s="9">
        <f t="shared" si="43"/>
        <v>764512.54</v>
      </c>
      <c r="S230" s="9">
        <f t="shared" si="39"/>
        <v>94419.666666666672</v>
      </c>
      <c r="T230" s="9">
        <f t="shared" si="44"/>
        <v>0</v>
      </c>
      <c r="AI230" s="9">
        <f t="shared" si="47"/>
        <v>92166.666666666672</v>
      </c>
    </row>
    <row r="231" spans="1:35" x14ac:dyDescent="0.25">
      <c r="A231" s="1">
        <v>44784.25</v>
      </c>
      <c r="B231" s="16">
        <v>137</v>
      </c>
      <c r="C231" s="15">
        <v>170</v>
      </c>
      <c r="D231" s="14">
        <v>718</v>
      </c>
      <c r="E231" s="13">
        <v>174</v>
      </c>
      <c r="F231" s="12">
        <v>675</v>
      </c>
      <c r="G231" s="10">
        <v>1563</v>
      </c>
      <c r="H231" s="11">
        <v>0</v>
      </c>
      <c r="I231">
        <v>1563</v>
      </c>
      <c r="J231">
        <v>45324.98</v>
      </c>
      <c r="K231">
        <f t="shared" si="40"/>
        <v>43761.98</v>
      </c>
      <c r="L231">
        <f t="shared" si="41"/>
        <v>28.998707613563663</v>
      </c>
      <c r="M231">
        <f t="shared" si="37"/>
        <v>12504</v>
      </c>
      <c r="N231">
        <f t="shared" si="38"/>
        <v>0</v>
      </c>
      <c r="O231">
        <f t="shared" si="42"/>
        <v>12504</v>
      </c>
      <c r="P231" s="1">
        <f t="shared" si="45"/>
        <v>713667.56</v>
      </c>
      <c r="Q231" s="9">
        <f t="shared" si="46"/>
        <v>-32820.979999999981</v>
      </c>
      <c r="R231" s="9">
        <f t="shared" si="43"/>
        <v>726171.56</v>
      </c>
      <c r="S231" s="9">
        <f t="shared" si="39"/>
        <v>93729.666666666672</v>
      </c>
      <c r="T231" s="9">
        <f t="shared" si="44"/>
        <v>0</v>
      </c>
      <c r="AI231" s="9">
        <f t="shared" si="47"/>
        <v>92166.666666666672</v>
      </c>
    </row>
    <row r="232" spans="1:35" x14ac:dyDescent="0.25">
      <c r="A232" s="1">
        <v>44784.291666666664</v>
      </c>
      <c r="B232" s="16">
        <v>49</v>
      </c>
      <c r="C232" s="15">
        <v>49</v>
      </c>
      <c r="D232" s="14">
        <v>558</v>
      </c>
      <c r="E232" s="13">
        <v>130</v>
      </c>
      <c r="F232" s="12">
        <v>474</v>
      </c>
      <c r="G232" s="10">
        <v>1080</v>
      </c>
      <c r="H232" s="11">
        <v>0</v>
      </c>
      <c r="I232">
        <v>1080</v>
      </c>
      <c r="J232">
        <v>47073.33</v>
      </c>
      <c r="K232">
        <f t="shared" si="40"/>
        <v>45993.33</v>
      </c>
      <c r="L232">
        <f t="shared" si="41"/>
        <v>43.586416666666665</v>
      </c>
      <c r="M232">
        <f t="shared" si="37"/>
        <v>8640</v>
      </c>
      <c r="N232">
        <f t="shared" si="38"/>
        <v>0</v>
      </c>
      <c r="O232">
        <f t="shared" si="42"/>
        <v>8640</v>
      </c>
      <c r="P232" s="1">
        <f t="shared" si="45"/>
        <v>675234.2300000001</v>
      </c>
      <c r="Q232" s="9">
        <f t="shared" si="46"/>
        <v>-38433.329999999958</v>
      </c>
      <c r="R232" s="9">
        <f t="shared" si="43"/>
        <v>683874.2300000001</v>
      </c>
      <c r="S232" s="9">
        <f t="shared" si="39"/>
        <v>93246.666666666672</v>
      </c>
      <c r="T232" s="9">
        <f t="shared" si="44"/>
        <v>0</v>
      </c>
      <c r="AI232" s="9">
        <f t="shared" si="47"/>
        <v>92166.666666666672</v>
      </c>
    </row>
    <row r="233" spans="1:35" x14ac:dyDescent="0.25">
      <c r="A233" s="1">
        <v>44784.333333333336</v>
      </c>
      <c r="B233" s="16">
        <v>27</v>
      </c>
      <c r="C233" s="15">
        <v>30</v>
      </c>
      <c r="D233" s="14">
        <v>443</v>
      </c>
      <c r="E233" s="13">
        <v>93</v>
      </c>
      <c r="F233" s="12">
        <v>343</v>
      </c>
      <c r="G233" s="10">
        <v>817</v>
      </c>
      <c r="H233" s="11">
        <v>674</v>
      </c>
      <c r="I233">
        <v>1491</v>
      </c>
      <c r="J233">
        <v>47856.69</v>
      </c>
      <c r="K233">
        <f t="shared" si="40"/>
        <v>46365.69</v>
      </c>
      <c r="L233">
        <f t="shared" si="41"/>
        <v>32.097042253521131</v>
      </c>
      <c r="M233">
        <f t="shared" si="37"/>
        <v>6536</v>
      </c>
      <c r="N233">
        <f t="shared" si="38"/>
        <v>5392</v>
      </c>
      <c r="O233">
        <f t="shared" si="42"/>
        <v>11928</v>
      </c>
      <c r="P233" s="1">
        <f t="shared" si="45"/>
        <v>639305.54</v>
      </c>
      <c r="Q233" s="9">
        <f t="shared" si="46"/>
        <v>-35928.690000000061</v>
      </c>
      <c r="R233" s="9">
        <f t="shared" si="43"/>
        <v>651233.54</v>
      </c>
      <c r="S233" s="9">
        <f t="shared" si="39"/>
        <v>93657.666666666672</v>
      </c>
      <c r="T233" s="9">
        <f t="shared" si="44"/>
        <v>0</v>
      </c>
      <c r="AI233" s="9">
        <f t="shared" si="47"/>
        <v>92166.666666666672</v>
      </c>
    </row>
    <row r="234" spans="1:35" x14ac:dyDescent="0.25">
      <c r="A234" s="1">
        <v>44784.375</v>
      </c>
      <c r="B234" s="16">
        <v>6</v>
      </c>
      <c r="C234" s="15">
        <v>22</v>
      </c>
      <c r="D234" s="14">
        <v>234</v>
      </c>
      <c r="E234" s="13">
        <v>38</v>
      </c>
      <c r="F234" s="12">
        <v>199</v>
      </c>
      <c r="G234" s="10">
        <v>455</v>
      </c>
      <c r="H234" s="11">
        <v>4511</v>
      </c>
      <c r="I234">
        <v>4966</v>
      </c>
      <c r="J234">
        <v>49853.53</v>
      </c>
      <c r="K234">
        <f t="shared" si="40"/>
        <v>44887.53</v>
      </c>
      <c r="L234">
        <f t="shared" si="41"/>
        <v>10.038971002819171</v>
      </c>
      <c r="M234">
        <f t="shared" si="37"/>
        <v>3640</v>
      </c>
      <c r="N234">
        <f t="shared" si="38"/>
        <v>36088</v>
      </c>
      <c r="O234">
        <f t="shared" si="42"/>
        <v>39728</v>
      </c>
      <c r="P234" s="1">
        <f t="shared" si="45"/>
        <v>629180.01</v>
      </c>
      <c r="Q234" s="9">
        <f t="shared" si="46"/>
        <v>-10125.530000000028</v>
      </c>
      <c r="R234" s="9">
        <f t="shared" si="43"/>
        <v>668908.01</v>
      </c>
      <c r="S234" s="9">
        <f t="shared" si="39"/>
        <v>97132.666666666672</v>
      </c>
      <c r="T234" s="9">
        <f t="shared" si="44"/>
        <v>0</v>
      </c>
      <c r="AI234" s="9">
        <f t="shared" si="47"/>
        <v>92166.666666666672</v>
      </c>
    </row>
    <row r="235" spans="1:35" x14ac:dyDescent="0.25">
      <c r="A235" s="1">
        <v>44784.416666666664</v>
      </c>
      <c r="B235" s="16">
        <v>52</v>
      </c>
      <c r="C235" s="15">
        <v>8</v>
      </c>
      <c r="D235" s="14">
        <v>204</v>
      </c>
      <c r="E235" s="13">
        <v>21</v>
      </c>
      <c r="F235" s="12">
        <v>171</v>
      </c>
      <c r="G235" s="10">
        <v>383</v>
      </c>
      <c r="H235" s="11">
        <v>6767</v>
      </c>
      <c r="I235">
        <v>7150</v>
      </c>
      <c r="J235">
        <v>53215.13</v>
      </c>
      <c r="K235">
        <f t="shared" si="40"/>
        <v>46065.13</v>
      </c>
      <c r="L235">
        <f t="shared" si="41"/>
        <v>7.4426755244755238</v>
      </c>
      <c r="M235">
        <f t="shared" si="37"/>
        <v>3064</v>
      </c>
      <c r="N235">
        <f t="shared" si="38"/>
        <v>54136</v>
      </c>
      <c r="O235">
        <f t="shared" si="42"/>
        <v>57200</v>
      </c>
      <c r="P235" s="1">
        <f t="shared" si="45"/>
        <v>633164.88</v>
      </c>
      <c r="Q235" s="9">
        <f t="shared" si="46"/>
        <v>3984.8699999999953</v>
      </c>
      <c r="R235" s="9">
        <f t="shared" si="43"/>
        <v>690364.88</v>
      </c>
      <c r="S235" s="9">
        <f t="shared" si="39"/>
        <v>99316.666666666672</v>
      </c>
      <c r="T235" s="9">
        <f t="shared" si="44"/>
        <v>0</v>
      </c>
      <c r="AI235" s="9">
        <f t="shared" si="47"/>
        <v>92166.666666666672</v>
      </c>
    </row>
    <row r="236" spans="1:35" x14ac:dyDescent="0.25">
      <c r="A236" s="1">
        <v>44784.458333333336</v>
      </c>
      <c r="B236" s="16">
        <v>25</v>
      </c>
      <c r="C236" s="15">
        <v>8</v>
      </c>
      <c r="D236" s="14">
        <v>43</v>
      </c>
      <c r="E236" s="13">
        <v>45</v>
      </c>
      <c r="F236" s="12">
        <v>350</v>
      </c>
      <c r="G236" s="10">
        <v>401</v>
      </c>
      <c r="H236" s="11">
        <v>7464</v>
      </c>
      <c r="I236">
        <v>7865</v>
      </c>
      <c r="J236">
        <v>57575.839999999997</v>
      </c>
      <c r="K236">
        <f t="shared" si="40"/>
        <v>49710.84</v>
      </c>
      <c r="L236">
        <f t="shared" si="41"/>
        <v>7.3205136681500314</v>
      </c>
      <c r="M236">
        <f t="shared" si="37"/>
        <v>3208</v>
      </c>
      <c r="N236">
        <f t="shared" si="38"/>
        <v>59712</v>
      </c>
      <c r="O236">
        <f t="shared" si="42"/>
        <v>62920</v>
      </c>
      <c r="P236" s="1">
        <f t="shared" si="45"/>
        <v>638509.04</v>
      </c>
      <c r="Q236" s="9">
        <f t="shared" si="46"/>
        <v>5344.1600000000326</v>
      </c>
      <c r="R236" s="9">
        <f t="shared" si="43"/>
        <v>701429.04</v>
      </c>
      <c r="S236" s="9">
        <f t="shared" si="39"/>
        <v>100031.66666666667</v>
      </c>
      <c r="T236" s="9">
        <f t="shared" si="44"/>
        <v>0</v>
      </c>
      <c r="AI236" s="9">
        <f t="shared" si="47"/>
        <v>92166.666666666672</v>
      </c>
    </row>
    <row r="237" spans="1:35" x14ac:dyDescent="0.25">
      <c r="A237" s="1">
        <v>44784.5</v>
      </c>
      <c r="B237" s="16">
        <v>9</v>
      </c>
      <c r="C237" s="15">
        <v>34</v>
      </c>
      <c r="D237" s="14">
        <v>21</v>
      </c>
      <c r="E237" s="13">
        <v>24</v>
      </c>
      <c r="F237" s="12">
        <v>556</v>
      </c>
      <c r="G237" s="10">
        <v>611</v>
      </c>
      <c r="H237" s="11">
        <v>7861</v>
      </c>
      <c r="I237">
        <v>8472</v>
      </c>
      <c r="J237">
        <v>62024.2</v>
      </c>
      <c r="K237">
        <f t="shared" si="40"/>
        <v>53552.2</v>
      </c>
      <c r="L237">
        <f t="shared" si="41"/>
        <v>7.3210812086874411</v>
      </c>
      <c r="M237">
        <f t="shared" si="37"/>
        <v>4888</v>
      </c>
      <c r="N237">
        <f t="shared" si="38"/>
        <v>62888</v>
      </c>
      <c r="O237">
        <f t="shared" si="42"/>
        <v>67776</v>
      </c>
      <c r="P237" s="1">
        <f t="shared" si="45"/>
        <v>644260.84000000008</v>
      </c>
      <c r="Q237" s="9">
        <f t="shared" si="46"/>
        <v>5751.8000000000466</v>
      </c>
      <c r="R237" s="9">
        <f t="shared" si="43"/>
        <v>712036.84000000008</v>
      </c>
      <c r="S237" s="9">
        <f t="shared" si="39"/>
        <v>100638.66666666667</v>
      </c>
      <c r="T237" s="9">
        <f t="shared" si="44"/>
        <v>0</v>
      </c>
      <c r="AI237" s="9">
        <f t="shared" si="47"/>
        <v>92166.666666666672</v>
      </c>
    </row>
    <row r="238" spans="1:35" x14ac:dyDescent="0.25">
      <c r="A238" s="1">
        <v>44784.541666666664</v>
      </c>
      <c r="B238" s="16">
        <v>31</v>
      </c>
      <c r="C238" s="15">
        <v>88</v>
      </c>
      <c r="D238" s="14">
        <v>62</v>
      </c>
      <c r="E238" s="13">
        <v>59</v>
      </c>
      <c r="F238" s="12">
        <v>712</v>
      </c>
      <c r="G238" s="10">
        <v>861</v>
      </c>
      <c r="H238" s="11">
        <v>7916</v>
      </c>
      <c r="I238">
        <v>8777</v>
      </c>
      <c r="J238">
        <v>66202.149999999994</v>
      </c>
      <c r="K238">
        <f t="shared" si="40"/>
        <v>57425.149999999994</v>
      </c>
      <c r="L238">
        <f t="shared" si="41"/>
        <v>7.5426854278227182</v>
      </c>
      <c r="M238">
        <f t="shared" si="37"/>
        <v>6888</v>
      </c>
      <c r="N238">
        <f t="shared" si="38"/>
        <v>63328</v>
      </c>
      <c r="O238">
        <f t="shared" si="42"/>
        <v>70216</v>
      </c>
      <c r="P238" s="1">
        <f t="shared" si="45"/>
        <v>648274.69000000006</v>
      </c>
      <c r="Q238" s="9">
        <f t="shared" si="46"/>
        <v>4013.8499999999767</v>
      </c>
      <c r="R238" s="9">
        <f t="shared" si="43"/>
        <v>718490.69000000006</v>
      </c>
      <c r="S238" s="9">
        <f t="shared" si="39"/>
        <v>100943.66666666667</v>
      </c>
      <c r="T238" s="9">
        <f t="shared" si="44"/>
        <v>0</v>
      </c>
      <c r="AI238" s="9">
        <f t="shared" si="47"/>
        <v>92166.666666666672</v>
      </c>
    </row>
    <row r="239" spans="1:35" x14ac:dyDescent="0.25">
      <c r="A239" s="1">
        <v>44784.583333333336</v>
      </c>
      <c r="B239" s="16">
        <v>208</v>
      </c>
      <c r="C239" s="15">
        <v>152</v>
      </c>
      <c r="D239" s="14">
        <v>408</v>
      </c>
      <c r="E239" s="13">
        <v>82</v>
      </c>
      <c r="F239" s="12">
        <v>1053</v>
      </c>
      <c r="G239" s="10">
        <v>1613</v>
      </c>
      <c r="H239" s="11">
        <v>8342</v>
      </c>
      <c r="I239">
        <v>9955</v>
      </c>
      <c r="J239">
        <v>69657.33</v>
      </c>
      <c r="K239">
        <f t="shared" si="40"/>
        <v>59702.33</v>
      </c>
      <c r="L239">
        <f t="shared" si="41"/>
        <v>6.9972204922149679</v>
      </c>
      <c r="M239">
        <f t="shared" si="37"/>
        <v>12904</v>
      </c>
      <c r="N239">
        <f t="shared" si="38"/>
        <v>66736</v>
      </c>
      <c r="O239">
        <f t="shared" si="42"/>
        <v>79640</v>
      </c>
      <c r="P239" s="1">
        <f t="shared" si="45"/>
        <v>658257.3600000001</v>
      </c>
      <c r="Q239" s="9">
        <f t="shared" si="46"/>
        <v>9982.6700000000419</v>
      </c>
      <c r="R239" s="9">
        <f t="shared" si="43"/>
        <v>737897.3600000001</v>
      </c>
      <c r="S239" s="9">
        <f t="shared" si="39"/>
        <v>102121.66666666667</v>
      </c>
      <c r="T239" s="9">
        <f t="shared" si="44"/>
        <v>0</v>
      </c>
      <c r="AI239" s="9">
        <f t="shared" si="47"/>
        <v>92166.666666666672</v>
      </c>
    </row>
    <row r="240" spans="1:35" x14ac:dyDescent="0.25">
      <c r="A240" s="1">
        <v>44784.625</v>
      </c>
      <c r="B240" s="16">
        <v>474</v>
      </c>
      <c r="C240" s="15">
        <v>241</v>
      </c>
      <c r="D240" s="14">
        <v>857</v>
      </c>
      <c r="E240" s="13">
        <v>138</v>
      </c>
      <c r="F240" s="12">
        <v>1695</v>
      </c>
      <c r="G240" s="10">
        <v>2792</v>
      </c>
      <c r="H240" s="11">
        <v>8365</v>
      </c>
      <c r="I240">
        <v>11157</v>
      </c>
      <c r="J240">
        <v>71855.3</v>
      </c>
      <c r="K240">
        <f t="shared" si="40"/>
        <v>60698.3</v>
      </c>
      <c r="L240">
        <f t="shared" si="41"/>
        <v>6.4403782378775656</v>
      </c>
      <c r="M240">
        <f t="shared" si="37"/>
        <v>22336</v>
      </c>
      <c r="N240">
        <f t="shared" si="38"/>
        <v>66920</v>
      </c>
      <c r="O240">
        <f t="shared" si="42"/>
        <v>89256</v>
      </c>
      <c r="P240" s="1">
        <f t="shared" si="45"/>
        <v>675658.06</v>
      </c>
      <c r="Q240" s="9">
        <f t="shared" si="46"/>
        <v>17400.699999999953</v>
      </c>
      <c r="R240" s="9">
        <f t="shared" si="43"/>
        <v>764914.06</v>
      </c>
      <c r="S240" s="9">
        <f t="shared" si="39"/>
        <v>103323.66666666667</v>
      </c>
      <c r="T240" s="9">
        <f t="shared" si="44"/>
        <v>0</v>
      </c>
      <c r="AI240" s="9">
        <f t="shared" si="47"/>
        <v>92166.666666666672</v>
      </c>
    </row>
    <row r="241" spans="1:35" x14ac:dyDescent="0.25">
      <c r="A241" s="1">
        <v>44784.666666666664</v>
      </c>
      <c r="B241" s="16">
        <v>919</v>
      </c>
      <c r="C241" s="15">
        <v>333</v>
      </c>
      <c r="D241" s="14">
        <v>1549</v>
      </c>
      <c r="E241" s="13">
        <v>166</v>
      </c>
      <c r="F241" s="12">
        <v>2397</v>
      </c>
      <c r="G241" s="10">
        <v>4279</v>
      </c>
      <c r="H241" s="11">
        <v>8132</v>
      </c>
      <c r="I241">
        <v>12411</v>
      </c>
      <c r="J241">
        <v>73585.16</v>
      </c>
      <c r="K241">
        <f t="shared" si="40"/>
        <v>61174.16</v>
      </c>
      <c r="L241">
        <f t="shared" si="41"/>
        <v>5.9290274756264605</v>
      </c>
      <c r="M241">
        <f t="shared" si="37"/>
        <v>34232</v>
      </c>
      <c r="N241">
        <f t="shared" si="38"/>
        <v>65056</v>
      </c>
      <c r="O241">
        <f t="shared" si="42"/>
        <v>99288</v>
      </c>
      <c r="P241" s="1">
        <f t="shared" si="45"/>
        <v>701360.9</v>
      </c>
      <c r="Q241" s="9">
        <f t="shared" si="46"/>
        <v>25702.839999999967</v>
      </c>
      <c r="R241" s="9">
        <f t="shared" si="43"/>
        <v>800648.9</v>
      </c>
      <c r="S241" s="9">
        <f t="shared" si="39"/>
        <v>104577.66666666667</v>
      </c>
      <c r="T241" s="9">
        <f t="shared" si="44"/>
        <v>0</v>
      </c>
      <c r="AI241" s="9">
        <f t="shared" si="47"/>
        <v>92166.666666666672</v>
      </c>
    </row>
    <row r="242" spans="1:35" x14ac:dyDescent="0.25">
      <c r="A242" s="1">
        <v>44784.708333333336</v>
      </c>
      <c r="B242" s="16">
        <v>1332</v>
      </c>
      <c r="C242" s="15">
        <v>365</v>
      </c>
      <c r="D242" s="14">
        <v>2087</v>
      </c>
      <c r="E242" s="13">
        <v>184</v>
      </c>
      <c r="F242" s="12">
        <v>3023</v>
      </c>
      <c r="G242" s="10">
        <v>5475</v>
      </c>
      <c r="H242" s="11">
        <v>7253</v>
      </c>
      <c r="I242">
        <v>12728</v>
      </c>
      <c r="J242">
        <v>74163.34</v>
      </c>
      <c r="K242">
        <f t="shared" si="40"/>
        <v>61435.34</v>
      </c>
      <c r="L242">
        <f t="shared" si="41"/>
        <v>5.8267866121935885</v>
      </c>
      <c r="M242">
        <f t="shared" si="37"/>
        <v>43800</v>
      </c>
      <c r="N242">
        <f t="shared" si="38"/>
        <v>58024</v>
      </c>
      <c r="O242">
        <f t="shared" si="42"/>
        <v>101824</v>
      </c>
      <c r="P242" s="1">
        <f t="shared" si="45"/>
        <v>729021.56</v>
      </c>
      <c r="Q242" s="9">
        <f t="shared" si="46"/>
        <v>27660.660000000033</v>
      </c>
      <c r="R242" s="9">
        <f t="shared" si="43"/>
        <v>830845.56</v>
      </c>
      <c r="S242" s="9">
        <f t="shared" si="39"/>
        <v>104894.66666666667</v>
      </c>
      <c r="T242" s="9">
        <f t="shared" si="44"/>
        <v>0</v>
      </c>
      <c r="AI242" s="9">
        <f t="shared" si="47"/>
        <v>92166.666666666672</v>
      </c>
    </row>
    <row r="243" spans="1:35" x14ac:dyDescent="0.25">
      <c r="A243" s="1">
        <v>44784.75</v>
      </c>
      <c r="B243" s="16">
        <v>1855</v>
      </c>
      <c r="C243" s="15">
        <v>330</v>
      </c>
      <c r="D243" s="14">
        <v>2762</v>
      </c>
      <c r="E243" s="13">
        <v>204</v>
      </c>
      <c r="F243" s="12">
        <v>3564</v>
      </c>
      <c r="G243" s="10">
        <v>6657</v>
      </c>
      <c r="H243" s="11">
        <v>6028</v>
      </c>
      <c r="I243">
        <v>12685</v>
      </c>
      <c r="J243">
        <v>73505.53</v>
      </c>
      <c r="K243">
        <f t="shared" si="40"/>
        <v>60820.53</v>
      </c>
      <c r="L243">
        <f t="shared" si="41"/>
        <v>5.7946811194324006</v>
      </c>
      <c r="M243">
        <f t="shared" si="37"/>
        <v>53256</v>
      </c>
      <c r="N243">
        <f t="shared" si="38"/>
        <v>48224</v>
      </c>
      <c r="O243">
        <f t="shared" si="42"/>
        <v>101480</v>
      </c>
      <c r="P243" s="1">
        <f t="shared" si="45"/>
        <v>756996.03</v>
      </c>
      <c r="Q243" s="9">
        <f t="shared" si="46"/>
        <v>27974.469999999972</v>
      </c>
      <c r="R243" s="9">
        <f t="shared" si="43"/>
        <v>858476.03</v>
      </c>
      <c r="S243" s="9">
        <f t="shared" si="39"/>
        <v>104851.66666666667</v>
      </c>
      <c r="T243" s="9">
        <f t="shared" si="44"/>
        <v>0</v>
      </c>
      <c r="AI243" s="9">
        <f t="shared" si="47"/>
        <v>92166.666666666672</v>
      </c>
    </row>
    <row r="244" spans="1:35" x14ac:dyDescent="0.25">
      <c r="A244" s="1">
        <v>44784.791666666664</v>
      </c>
      <c r="B244" s="16">
        <v>2010</v>
      </c>
      <c r="C244" s="15">
        <v>377</v>
      </c>
      <c r="D244" s="14">
        <v>3346</v>
      </c>
      <c r="E244" s="13">
        <v>244</v>
      </c>
      <c r="F244" s="12">
        <v>3823</v>
      </c>
      <c r="G244" s="10">
        <v>7546</v>
      </c>
      <c r="H244" s="11">
        <v>3684</v>
      </c>
      <c r="I244">
        <v>11230</v>
      </c>
      <c r="J244">
        <v>71412.95</v>
      </c>
      <c r="K244">
        <f t="shared" si="40"/>
        <v>60182.95</v>
      </c>
      <c r="L244">
        <f t="shared" si="41"/>
        <v>6.3591228851291186</v>
      </c>
      <c r="M244">
        <f t="shared" si="37"/>
        <v>60368</v>
      </c>
      <c r="N244">
        <f t="shared" si="38"/>
        <v>29472</v>
      </c>
      <c r="O244">
        <f t="shared" si="42"/>
        <v>89840</v>
      </c>
      <c r="P244" s="1">
        <f t="shared" si="45"/>
        <v>775423.08000000007</v>
      </c>
      <c r="Q244" s="9">
        <f t="shared" si="46"/>
        <v>18427.050000000047</v>
      </c>
      <c r="R244" s="9">
        <f t="shared" si="43"/>
        <v>865263.08000000007</v>
      </c>
      <c r="S244" s="9">
        <f t="shared" si="39"/>
        <v>103396.66666666667</v>
      </c>
      <c r="T244" s="9">
        <f t="shared" si="44"/>
        <v>0</v>
      </c>
      <c r="AI244" s="9">
        <f t="shared" si="47"/>
        <v>92166.666666666672</v>
      </c>
    </row>
    <row r="245" spans="1:35" x14ac:dyDescent="0.25">
      <c r="A245" s="1">
        <v>44784.833333333336</v>
      </c>
      <c r="B245" s="16">
        <v>2059</v>
      </c>
      <c r="C245" s="15">
        <v>482</v>
      </c>
      <c r="D245" s="14">
        <v>4066</v>
      </c>
      <c r="E245" s="13">
        <v>304</v>
      </c>
      <c r="F245" s="12">
        <v>3779</v>
      </c>
      <c r="G245" s="10">
        <v>8327</v>
      </c>
      <c r="H245" s="11">
        <v>1124</v>
      </c>
      <c r="I245">
        <v>9451</v>
      </c>
      <c r="J245">
        <v>68774.17</v>
      </c>
      <c r="K245">
        <f t="shared" si="40"/>
        <v>59323.17</v>
      </c>
      <c r="L245">
        <f t="shared" si="41"/>
        <v>7.2769199026558038</v>
      </c>
      <c r="M245">
        <f t="shared" si="37"/>
        <v>66616</v>
      </c>
      <c r="N245">
        <f t="shared" si="38"/>
        <v>8992</v>
      </c>
      <c r="O245">
        <f t="shared" si="42"/>
        <v>75608</v>
      </c>
      <c r="P245" s="1">
        <f t="shared" si="45"/>
        <v>782256.91</v>
      </c>
      <c r="Q245" s="9">
        <f t="shared" si="46"/>
        <v>6833.8299999999581</v>
      </c>
      <c r="R245" s="9">
        <f t="shared" si="43"/>
        <v>857864.91</v>
      </c>
      <c r="S245" s="9">
        <f t="shared" si="39"/>
        <v>101617.66666666667</v>
      </c>
      <c r="T245" s="9">
        <f t="shared" si="44"/>
        <v>0</v>
      </c>
      <c r="AI245" s="9">
        <f t="shared" si="47"/>
        <v>92166.666666666672</v>
      </c>
    </row>
    <row r="246" spans="1:35" x14ac:dyDescent="0.25">
      <c r="A246" s="1">
        <v>44784.875</v>
      </c>
      <c r="B246" s="16">
        <v>1663</v>
      </c>
      <c r="C246" s="15">
        <v>560</v>
      </c>
      <c r="D246" s="14">
        <v>3395</v>
      </c>
      <c r="E246" s="13">
        <v>509</v>
      </c>
      <c r="F246" s="12">
        <v>3874</v>
      </c>
      <c r="G246" s="10">
        <v>7829</v>
      </c>
      <c r="H246" s="11">
        <v>48</v>
      </c>
      <c r="I246">
        <v>7877</v>
      </c>
      <c r="J246">
        <v>66328.06</v>
      </c>
      <c r="K246">
        <f t="shared" si="40"/>
        <v>58451.06</v>
      </c>
      <c r="L246">
        <f t="shared" si="41"/>
        <v>8.4204722610130762</v>
      </c>
      <c r="M246">
        <f t="shared" si="37"/>
        <v>62632</v>
      </c>
      <c r="N246">
        <f t="shared" si="38"/>
        <v>384</v>
      </c>
      <c r="O246">
        <f t="shared" si="42"/>
        <v>63016</v>
      </c>
      <c r="P246" s="1">
        <f t="shared" si="45"/>
        <v>778944.85000000009</v>
      </c>
      <c r="Q246" s="9">
        <f t="shared" si="46"/>
        <v>-3312.0599999999395</v>
      </c>
      <c r="R246" s="9">
        <f t="shared" si="43"/>
        <v>841960.85000000009</v>
      </c>
      <c r="S246" s="9">
        <f t="shared" si="39"/>
        <v>100043.66666666667</v>
      </c>
      <c r="T246" s="9">
        <f t="shared" si="44"/>
        <v>0</v>
      </c>
      <c r="AI246" s="9">
        <f t="shared" si="47"/>
        <v>92166.666666666672</v>
      </c>
    </row>
    <row r="247" spans="1:35" x14ac:dyDescent="0.25">
      <c r="A247" s="1">
        <v>44784.916666666664</v>
      </c>
      <c r="B247" s="16">
        <v>1316</v>
      </c>
      <c r="C247" s="15">
        <v>894</v>
      </c>
      <c r="D247" s="14">
        <v>2974</v>
      </c>
      <c r="E247" s="13">
        <v>730</v>
      </c>
      <c r="F247" s="12">
        <v>4421</v>
      </c>
      <c r="G247" s="10">
        <v>8289</v>
      </c>
      <c r="H247" s="11">
        <v>0</v>
      </c>
      <c r="I247">
        <v>8289</v>
      </c>
      <c r="J247">
        <v>63760.14</v>
      </c>
      <c r="K247">
        <f t="shared" si="40"/>
        <v>55471.14</v>
      </c>
      <c r="L247">
        <f t="shared" si="41"/>
        <v>7.6921389793702497</v>
      </c>
      <c r="M247">
        <f t="shared" si="37"/>
        <v>66312</v>
      </c>
      <c r="N247">
        <f t="shared" si="38"/>
        <v>0</v>
      </c>
      <c r="O247">
        <f t="shared" si="42"/>
        <v>66312</v>
      </c>
      <c r="P247" s="1">
        <f t="shared" si="45"/>
        <v>781496.71000000008</v>
      </c>
      <c r="Q247" s="9">
        <f t="shared" si="46"/>
        <v>2551.859999999986</v>
      </c>
      <c r="R247" s="9">
        <f t="shared" si="43"/>
        <v>847808.71000000008</v>
      </c>
      <c r="S247" s="9">
        <f t="shared" si="39"/>
        <v>100455.66666666667</v>
      </c>
      <c r="T247" s="9">
        <f t="shared" si="44"/>
        <v>0</v>
      </c>
      <c r="AI247" s="9">
        <f t="shared" si="47"/>
        <v>92166.666666666672</v>
      </c>
    </row>
    <row r="248" spans="1:35" x14ac:dyDescent="0.25">
      <c r="A248" s="1">
        <v>44784.958333333336</v>
      </c>
      <c r="B248" s="16">
        <v>651</v>
      </c>
      <c r="C248" s="15">
        <v>1046</v>
      </c>
      <c r="D248" s="14">
        <v>2330</v>
      </c>
      <c r="E248" s="13">
        <v>1105</v>
      </c>
      <c r="F248" s="12">
        <v>5383</v>
      </c>
      <c r="G248" s="10">
        <v>8759</v>
      </c>
      <c r="H248" s="11">
        <v>0</v>
      </c>
      <c r="I248">
        <v>8759</v>
      </c>
      <c r="J248">
        <v>60089.84</v>
      </c>
      <c r="K248">
        <f t="shared" si="40"/>
        <v>51330.84</v>
      </c>
      <c r="L248">
        <f t="shared" si="41"/>
        <v>6.8603539216805567</v>
      </c>
      <c r="M248">
        <f t="shared" si="37"/>
        <v>70072</v>
      </c>
      <c r="N248">
        <f t="shared" si="38"/>
        <v>0</v>
      </c>
      <c r="O248">
        <f t="shared" si="42"/>
        <v>70072</v>
      </c>
      <c r="P248" s="1">
        <f t="shared" si="45"/>
        <v>791478.87000000011</v>
      </c>
      <c r="Q248" s="9">
        <f t="shared" si="46"/>
        <v>9982.1600000000326</v>
      </c>
      <c r="R248" s="9">
        <f t="shared" si="43"/>
        <v>861550.87000000011</v>
      </c>
      <c r="S248" s="9">
        <f t="shared" si="39"/>
        <v>100925.66666666667</v>
      </c>
      <c r="T248" s="9">
        <f t="shared" si="44"/>
        <v>0</v>
      </c>
      <c r="AI248" s="9">
        <f t="shared" si="47"/>
        <v>92166.666666666672</v>
      </c>
    </row>
    <row r="249" spans="1:35" x14ac:dyDescent="0.25">
      <c r="A249" s="1">
        <v>44785</v>
      </c>
      <c r="B249" s="16">
        <v>451</v>
      </c>
      <c r="C249" s="15">
        <v>1164</v>
      </c>
      <c r="D249" s="14">
        <v>2254</v>
      </c>
      <c r="E249" s="13">
        <v>1557</v>
      </c>
      <c r="F249" s="12">
        <v>5785</v>
      </c>
      <c r="G249" s="10">
        <v>9203</v>
      </c>
      <c r="H249" s="11">
        <v>0</v>
      </c>
      <c r="I249">
        <v>9203</v>
      </c>
      <c r="J249">
        <v>56232.9</v>
      </c>
      <c r="K249">
        <f t="shared" si="40"/>
        <v>47029.9</v>
      </c>
      <c r="L249">
        <f t="shared" si="41"/>
        <v>6.1102792567640991</v>
      </c>
      <c r="M249">
        <f t="shared" si="37"/>
        <v>73624</v>
      </c>
      <c r="N249">
        <f t="shared" si="38"/>
        <v>0</v>
      </c>
      <c r="O249">
        <f t="shared" si="42"/>
        <v>73624</v>
      </c>
      <c r="P249" s="1">
        <f t="shared" si="45"/>
        <v>808869.97000000009</v>
      </c>
      <c r="Q249" s="9">
        <f t="shared" si="46"/>
        <v>17391.099999999977</v>
      </c>
      <c r="R249" s="9">
        <f t="shared" si="43"/>
        <v>882493.97000000009</v>
      </c>
      <c r="S249" s="9">
        <f t="shared" si="39"/>
        <v>101369.66666666667</v>
      </c>
      <c r="T249" s="9">
        <f t="shared" si="44"/>
        <v>0</v>
      </c>
      <c r="AI249" s="9">
        <f t="shared" si="47"/>
        <v>92166.666666666672</v>
      </c>
    </row>
    <row r="250" spans="1:35" x14ac:dyDescent="0.25">
      <c r="A250" s="1">
        <v>44785.041666666664</v>
      </c>
      <c r="B250" s="16">
        <v>345</v>
      </c>
      <c r="C250" s="15">
        <v>885</v>
      </c>
      <c r="D250" s="14">
        <v>1756</v>
      </c>
      <c r="E250" s="13">
        <v>1724</v>
      </c>
      <c r="F250" s="12">
        <v>5905</v>
      </c>
      <c r="G250" s="10">
        <v>8546</v>
      </c>
      <c r="H250" s="11">
        <v>0</v>
      </c>
      <c r="I250">
        <v>8546</v>
      </c>
      <c r="J250">
        <v>52804.78</v>
      </c>
      <c r="K250">
        <f t="shared" si="40"/>
        <v>44258.78</v>
      </c>
      <c r="L250">
        <f t="shared" si="41"/>
        <v>6.1788883688275211</v>
      </c>
      <c r="M250">
        <f t="shared" si="37"/>
        <v>68368</v>
      </c>
      <c r="N250">
        <f t="shared" si="38"/>
        <v>0</v>
      </c>
      <c r="O250">
        <f t="shared" si="42"/>
        <v>68368</v>
      </c>
      <c r="P250" s="1">
        <f t="shared" si="45"/>
        <v>824433.19000000006</v>
      </c>
      <c r="Q250" s="9">
        <f t="shared" si="46"/>
        <v>15563.219999999972</v>
      </c>
      <c r="R250" s="9">
        <f t="shared" si="43"/>
        <v>892801.19000000006</v>
      </c>
      <c r="S250" s="9">
        <f t="shared" si="39"/>
        <v>100712.66666666667</v>
      </c>
      <c r="T250" s="9">
        <f t="shared" si="44"/>
        <v>0</v>
      </c>
      <c r="AI250" s="9">
        <f t="shared" si="47"/>
        <v>92166.666666666672</v>
      </c>
    </row>
    <row r="251" spans="1:35" x14ac:dyDescent="0.25">
      <c r="A251" s="1">
        <v>44785.083333333336</v>
      </c>
      <c r="B251" s="16">
        <v>283</v>
      </c>
      <c r="C251" s="15">
        <v>674</v>
      </c>
      <c r="D251" s="14">
        <v>1316</v>
      </c>
      <c r="E251" s="13">
        <v>1742</v>
      </c>
      <c r="F251" s="12">
        <v>5981</v>
      </c>
      <c r="G251" s="10">
        <v>7971</v>
      </c>
      <c r="H251" s="11">
        <v>0</v>
      </c>
      <c r="I251">
        <v>7971</v>
      </c>
      <c r="J251">
        <v>50134.64</v>
      </c>
      <c r="K251">
        <f t="shared" si="40"/>
        <v>42163.64</v>
      </c>
      <c r="L251">
        <f t="shared" si="41"/>
        <v>6.2896299084180152</v>
      </c>
      <c r="M251">
        <f t="shared" si="37"/>
        <v>63768</v>
      </c>
      <c r="N251">
        <f t="shared" si="38"/>
        <v>0</v>
      </c>
      <c r="O251">
        <f t="shared" si="42"/>
        <v>63768</v>
      </c>
      <c r="P251" s="1">
        <f t="shared" si="45"/>
        <v>838066.55</v>
      </c>
      <c r="Q251" s="9">
        <f t="shared" si="46"/>
        <v>13633.359999999986</v>
      </c>
      <c r="R251" s="9">
        <f t="shared" si="43"/>
        <v>901834.55</v>
      </c>
      <c r="S251" s="9">
        <f t="shared" si="39"/>
        <v>100137.66666666667</v>
      </c>
      <c r="T251" s="9">
        <f t="shared" si="44"/>
        <v>0</v>
      </c>
      <c r="AI251" s="9">
        <f t="shared" si="47"/>
        <v>92166.666666666672</v>
      </c>
    </row>
    <row r="252" spans="1:35" x14ac:dyDescent="0.25">
      <c r="A252" s="1">
        <v>44785.125</v>
      </c>
      <c r="B252" s="16">
        <v>246</v>
      </c>
      <c r="C252" s="15">
        <v>488</v>
      </c>
      <c r="D252" s="14">
        <v>857</v>
      </c>
      <c r="E252" s="13">
        <v>1466</v>
      </c>
      <c r="F252" s="12">
        <v>5503</v>
      </c>
      <c r="G252" s="10">
        <v>6847</v>
      </c>
      <c r="H252" s="11">
        <v>0</v>
      </c>
      <c r="I252">
        <v>6847</v>
      </c>
      <c r="J252">
        <v>48155.61</v>
      </c>
      <c r="K252">
        <f t="shared" si="40"/>
        <v>41308.61</v>
      </c>
      <c r="L252">
        <f t="shared" si="41"/>
        <v>7.0330962465313274</v>
      </c>
      <c r="M252">
        <f t="shared" si="37"/>
        <v>54776</v>
      </c>
      <c r="N252">
        <f t="shared" si="38"/>
        <v>0</v>
      </c>
      <c r="O252">
        <f t="shared" si="42"/>
        <v>54776</v>
      </c>
      <c r="P252" s="1">
        <f t="shared" si="45"/>
        <v>844686.94000000006</v>
      </c>
      <c r="Q252" s="9">
        <f t="shared" si="46"/>
        <v>6620.390000000014</v>
      </c>
      <c r="R252" s="9">
        <f t="shared" si="43"/>
        <v>899462.94000000006</v>
      </c>
      <c r="S252" s="9">
        <f t="shared" si="39"/>
        <v>99013.666666666672</v>
      </c>
      <c r="T252" s="9">
        <f t="shared" si="44"/>
        <v>0</v>
      </c>
      <c r="AI252" s="9">
        <f t="shared" si="47"/>
        <v>92166.666666666672</v>
      </c>
    </row>
    <row r="253" spans="1:35" x14ac:dyDescent="0.25">
      <c r="A253" s="1">
        <v>44785.166666666664</v>
      </c>
      <c r="B253" s="16">
        <v>168</v>
      </c>
      <c r="C253" s="15">
        <v>421</v>
      </c>
      <c r="D253" s="14">
        <v>501</v>
      </c>
      <c r="E253" s="13">
        <v>1187</v>
      </c>
      <c r="F253" s="12">
        <v>4567</v>
      </c>
      <c r="G253" s="10">
        <v>5489</v>
      </c>
      <c r="H253" s="11">
        <v>0</v>
      </c>
      <c r="I253">
        <v>5489</v>
      </c>
      <c r="J253">
        <v>47161.82</v>
      </c>
      <c r="K253">
        <f t="shared" si="40"/>
        <v>41672.82</v>
      </c>
      <c r="L253">
        <f t="shared" si="41"/>
        <v>8.5920604846055753</v>
      </c>
      <c r="M253">
        <f t="shared" si="37"/>
        <v>43912</v>
      </c>
      <c r="N253">
        <f t="shared" si="38"/>
        <v>0</v>
      </c>
      <c r="O253">
        <f t="shared" si="42"/>
        <v>43912</v>
      </c>
      <c r="P253" s="1">
        <f t="shared" si="45"/>
        <v>841437.12000000011</v>
      </c>
      <c r="Q253" s="9">
        <f t="shared" si="46"/>
        <v>-3249.8199999999488</v>
      </c>
      <c r="R253" s="9">
        <f t="shared" si="43"/>
        <v>885349.12000000011</v>
      </c>
      <c r="S253" s="9">
        <f t="shared" si="39"/>
        <v>97655.666666666672</v>
      </c>
      <c r="T253" s="9">
        <f t="shared" si="44"/>
        <v>0</v>
      </c>
      <c r="AI253" s="9">
        <f t="shared" si="47"/>
        <v>92166.666666666672</v>
      </c>
    </row>
    <row r="254" spans="1:35" x14ac:dyDescent="0.25">
      <c r="A254" s="1">
        <v>44785.208333333336</v>
      </c>
      <c r="B254" s="16">
        <v>79</v>
      </c>
      <c r="C254" s="15">
        <v>349</v>
      </c>
      <c r="D254" s="14">
        <v>332</v>
      </c>
      <c r="E254" s="13">
        <v>1024</v>
      </c>
      <c r="F254" s="12">
        <v>3777</v>
      </c>
      <c r="G254" s="10">
        <v>4459</v>
      </c>
      <c r="H254" s="11">
        <v>0</v>
      </c>
      <c r="I254">
        <v>4459</v>
      </c>
      <c r="J254">
        <v>46741.760000000002</v>
      </c>
      <c r="K254">
        <f t="shared" si="40"/>
        <v>42282.76</v>
      </c>
      <c r="L254">
        <f t="shared" si="41"/>
        <v>10.482565597667639</v>
      </c>
      <c r="M254">
        <f t="shared" si="37"/>
        <v>35672</v>
      </c>
      <c r="N254">
        <f t="shared" si="38"/>
        <v>0</v>
      </c>
      <c r="O254">
        <f t="shared" si="42"/>
        <v>35672</v>
      </c>
      <c r="P254" s="1">
        <f t="shared" si="45"/>
        <v>830367.3600000001</v>
      </c>
      <c r="Q254" s="9">
        <f t="shared" si="46"/>
        <v>-11069.760000000009</v>
      </c>
      <c r="R254" s="9">
        <f t="shared" si="43"/>
        <v>866039.3600000001</v>
      </c>
      <c r="S254" s="9">
        <f t="shared" si="39"/>
        <v>96625.666666666672</v>
      </c>
      <c r="T254" s="9">
        <f t="shared" si="44"/>
        <v>0</v>
      </c>
      <c r="AI254" s="9">
        <f t="shared" si="47"/>
        <v>92166.666666666672</v>
      </c>
    </row>
    <row r="255" spans="1:35" x14ac:dyDescent="0.25">
      <c r="A255" s="1">
        <v>44785.25</v>
      </c>
      <c r="B255" s="16">
        <v>37</v>
      </c>
      <c r="C255" s="15">
        <v>286</v>
      </c>
      <c r="D255" s="14">
        <v>216</v>
      </c>
      <c r="E255" s="13">
        <v>903</v>
      </c>
      <c r="F255" s="12">
        <v>3346</v>
      </c>
      <c r="G255" s="10">
        <v>3847</v>
      </c>
      <c r="H255" s="11">
        <v>0</v>
      </c>
      <c r="I255">
        <v>3847</v>
      </c>
      <c r="J255">
        <v>47258.7</v>
      </c>
      <c r="K255">
        <f t="shared" si="40"/>
        <v>43411.7</v>
      </c>
      <c r="L255">
        <f t="shared" si="41"/>
        <v>12.284559396932673</v>
      </c>
      <c r="M255">
        <f t="shared" si="37"/>
        <v>30776</v>
      </c>
      <c r="N255">
        <f t="shared" si="38"/>
        <v>0</v>
      </c>
      <c r="O255">
        <f t="shared" si="42"/>
        <v>30776</v>
      </c>
      <c r="P255" s="1">
        <f t="shared" si="45"/>
        <v>813884.66000000015</v>
      </c>
      <c r="Q255" s="9">
        <f t="shared" si="46"/>
        <v>-16482.699999999953</v>
      </c>
      <c r="R255" s="9">
        <f t="shared" si="43"/>
        <v>844660.66000000015</v>
      </c>
      <c r="S255" s="9">
        <f t="shared" si="39"/>
        <v>96013.666666666672</v>
      </c>
      <c r="T255" s="9">
        <f t="shared" si="44"/>
        <v>0</v>
      </c>
      <c r="AI255" s="9">
        <f t="shared" si="47"/>
        <v>92166.666666666672</v>
      </c>
    </row>
    <row r="256" spans="1:35" x14ac:dyDescent="0.25">
      <c r="A256" s="1">
        <v>44785.291666666664</v>
      </c>
      <c r="B256" s="16">
        <v>2</v>
      </c>
      <c r="C256" s="15">
        <v>272</v>
      </c>
      <c r="D256" s="14">
        <v>113</v>
      </c>
      <c r="E256" s="13">
        <v>826</v>
      </c>
      <c r="F256" s="12">
        <v>2579</v>
      </c>
      <c r="G256" s="10">
        <v>2964</v>
      </c>
      <c r="H256" s="11">
        <v>1</v>
      </c>
      <c r="I256">
        <v>2965</v>
      </c>
      <c r="J256">
        <v>48597.83</v>
      </c>
      <c r="K256">
        <f t="shared" si="40"/>
        <v>45632.83</v>
      </c>
      <c r="L256">
        <f t="shared" si="41"/>
        <v>16.39049915682968</v>
      </c>
      <c r="M256">
        <f t="shared" si="37"/>
        <v>23712</v>
      </c>
      <c r="N256">
        <f t="shared" si="38"/>
        <v>8</v>
      </c>
      <c r="O256">
        <f t="shared" si="42"/>
        <v>23720</v>
      </c>
      <c r="P256" s="1">
        <f t="shared" si="45"/>
        <v>789006.83000000019</v>
      </c>
      <c r="Q256" s="9">
        <f t="shared" si="46"/>
        <v>-24877.829999999958</v>
      </c>
      <c r="R256" s="9">
        <f t="shared" si="43"/>
        <v>812726.83000000019</v>
      </c>
      <c r="S256" s="9">
        <f t="shared" si="39"/>
        <v>95131.666666666672</v>
      </c>
      <c r="T256" s="9">
        <f t="shared" si="44"/>
        <v>0</v>
      </c>
      <c r="AI256" s="9">
        <f t="shared" si="47"/>
        <v>92166.666666666672</v>
      </c>
    </row>
    <row r="257" spans="1:35" x14ac:dyDescent="0.25">
      <c r="A257" s="1">
        <v>44785.333333333336</v>
      </c>
      <c r="B257" s="16">
        <v>5</v>
      </c>
      <c r="C257" s="15">
        <v>223</v>
      </c>
      <c r="D257" s="14">
        <v>51</v>
      </c>
      <c r="E257" s="13">
        <v>732</v>
      </c>
      <c r="F257" s="12">
        <v>1840</v>
      </c>
      <c r="G257" s="10">
        <v>2114</v>
      </c>
      <c r="H257" s="11">
        <v>706</v>
      </c>
      <c r="I257">
        <v>2820</v>
      </c>
      <c r="J257">
        <v>49207.61</v>
      </c>
      <c r="K257">
        <f t="shared" si="40"/>
        <v>46387.61</v>
      </c>
      <c r="L257">
        <f t="shared" si="41"/>
        <v>17.449507092198584</v>
      </c>
      <c r="M257">
        <f t="shared" si="37"/>
        <v>16912</v>
      </c>
      <c r="N257">
        <f t="shared" si="38"/>
        <v>5648</v>
      </c>
      <c r="O257">
        <f t="shared" si="42"/>
        <v>22560</v>
      </c>
      <c r="P257" s="1">
        <f t="shared" si="45"/>
        <v>762359.2200000002</v>
      </c>
      <c r="Q257" s="9">
        <f t="shared" si="46"/>
        <v>-26647.609999999986</v>
      </c>
      <c r="R257" s="9">
        <f t="shared" si="43"/>
        <v>784919.2200000002</v>
      </c>
      <c r="S257" s="9">
        <f t="shared" si="39"/>
        <v>94986.666666666672</v>
      </c>
      <c r="T257" s="9">
        <f t="shared" si="44"/>
        <v>0</v>
      </c>
      <c r="AI257" s="9">
        <f t="shared" si="47"/>
        <v>92166.666666666672</v>
      </c>
    </row>
    <row r="258" spans="1:35" x14ac:dyDescent="0.25">
      <c r="A258" s="1">
        <v>44785.375</v>
      </c>
      <c r="B258" s="16">
        <v>5</v>
      </c>
      <c r="C258" s="15">
        <v>153</v>
      </c>
      <c r="D258" s="14">
        <v>23</v>
      </c>
      <c r="E258" s="13">
        <v>541</v>
      </c>
      <c r="F258" s="12">
        <v>1032</v>
      </c>
      <c r="G258" s="10">
        <v>1208</v>
      </c>
      <c r="H258" s="11">
        <v>4936</v>
      </c>
      <c r="I258">
        <v>6144</v>
      </c>
      <c r="J258">
        <v>51482.42</v>
      </c>
      <c r="K258">
        <f t="shared" si="40"/>
        <v>45338.42</v>
      </c>
      <c r="L258">
        <f t="shared" si="41"/>
        <v>8.3793001302083336</v>
      </c>
      <c r="M258">
        <f t="shared" ref="M258:M321" si="48">$W$3*G258</f>
        <v>9664</v>
      </c>
      <c r="N258">
        <f t="shared" ref="N258:N321" si="49">$W$4*H258</f>
        <v>39488</v>
      </c>
      <c r="O258">
        <f t="shared" si="42"/>
        <v>49152</v>
      </c>
      <c r="P258" s="1">
        <f t="shared" si="45"/>
        <v>760028.80000000016</v>
      </c>
      <c r="Q258" s="9">
        <f t="shared" si="46"/>
        <v>-2330.4200000000419</v>
      </c>
      <c r="R258" s="9">
        <f t="shared" si="43"/>
        <v>809180.80000000016</v>
      </c>
      <c r="S258" s="9">
        <f t="shared" ref="S258:S321" si="50">$X$11+I258</f>
        <v>98310.666666666672</v>
      </c>
      <c r="T258" s="9">
        <f t="shared" si="44"/>
        <v>0</v>
      </c>
      <c r="AI258" s="9">
        <f t="shared" si="47"/>
        <v>92166.666666666672</v>
      </c>
    </row>
    <row r="259" spans="1:35" x14ac:dyDescent="0.25">
      <c r="A259" s="1">
        <v>44785.416666666664</v>
      </c>
      <c r="B259" s="16">
        <v>1</v>
      </c>
      <c r="C259" s="15">
        <v>113</v>
      </c>
      <c r="D259" s="14">
        <v>46</v>
      </c>
      <c r="E259" s="13">
        <v>358</v>
      </c>
      <c r="F259" s="12">
        <v>814</v>
      </c>
      <c r="G259" s="10">
        <v>973</v>
      </c>
      <c r="H259" s="11">
        <v>7936</v>
      </c>
      <c r="I259">
        <v>8909</v>
      </c>
      <c r="J259">
        <v>55065.88</v>
      </c>
      <c r="K259">
        <f t="shared" ref="K259:K322" si="51">J259-I259</f>
        <v>46156.88</v>
      </c>
      <c r="L259">
        <f t="shared" ref="L259:L322" si="52">J259/I259</f>
        <v>6.1809271523178806</v>
      </c>
      <c r="M259">
        <f t="shared" si="48"/>
        <v>7784</v>
      </c>
      <c r="N259">
        <f t="shared" si="49"/>
        <v>63488</v>
      </c>
      <c r="O259">
        <f t="shared" ref="O259:O322" si="53">SUM(M259:N259)</f>
        <v>71272</v>
      </c>
      <c r="P259" s="1">
        <f t="shared" si="45"/>
        <v>776234.92000000016</v>
      </c>
      <c r="Q259" s="9">
        <f t="shared" si="46"/>
        <v>16206.119999999995</v>
      </c>
      <c r="R259" s="9">
        <f t="shared" ref="R259:R322" si="54">M259+N259+P259</f>
        <v>847506.92000000016</v>
      </c>
      <c r="S259" s="9">
        <f t="shared" si="50"/>
        <v>101075.66666666667</v>
      </c>
      <c r="T259" s="9">
        <f t="shared" ref="T259:T322" si="55">IF(O259-J259+P258&gt;$V$9,O259-J259+P258-$V$9,0)</f>
        <v>0</v>
      </c>
      <c r="AI259" s="9">
        <f t="shared" si="47"/>
        <v>92166.666666666672</v>
      </c>
    </row>
    <row r="260" spans="1:35" x14ac:dyDescent="0.25">
      <c r="A260" s="1">
        <v>44785.458333333336</v>
      </c>
      <c r="B260" s="16">
        <v>9</v>
      </c>
      <c r="C260" s="15">
        <v>154</v>
      </c>
      <c r="D260" s="14">
        <v>161</v>
      </c>
      <c r="E260" s="13">
        <v>361</v>
      </c>
      <c r="F260" s="12">
        <v>1450</v>
      </c>
      <c r="G260" s="10">
        <v>1765</v>
      </c>
      <c r="H260" s="11">
        <v>8768</v>
      </c>
      <c r="I260">
        <v>10533</v>
      </c>
      <c r="J260">
        <v>59479.7</v>
      </c>
      <c r="K260">
        <f t="shared" si="51"/>
        <v>48946.7</v>
      </c>
      <c r="L260">
        <f t="shared" si="52"/>
        <v>5.6469856641032941</v>
      </c>
      <c r="M260">
        <f t="shared" si="48"/>
        <v>14120</v>
      </c>
      <c r="N260">
        <f t="shared" si="49"/>
        <v>70144</v>
      </c>
      <c r="O260">
        <f t="shared" si="53"/>
        <v>84264</v>
      </c>
      <c r="P260" s="1">
        <f t="shared" ref="P260:P323" si="56">IF($V$9=0,0,IF((O260-J260+P259)&gt;$V$9, $V$9, O260-J260+P259))*$V$10</f>
        <v>801019.2200000002</v>
      </c>
      <c r="Q260" s="9">
        <f t="shared" ref="Q260:Q323" si="57">IF($V$9=0,0,P260-P259)</f>
        <v>24784.300000000047</v>
      </c>
      <c r="R260" s="9">
        <f t="shared" si="54"/>
        <v>885283.2200000002</v>
      </c>
      <c r="S260" s="9">
        <f t="shared" si="50"/>
        <v>102699.66666666667</v>
      </c>
      <c r="T260" s="9">
        <f t="shared" si="55"/>
        <v>0</v>
      </c>
      <c r="AI260" s="9">
        <f t="shared" ref="AI260:AI323" si="58">AI259</f>
        <v>92166.666666666672</v>
      </c>
    </row>
    <row r="261" spans="1:35" x14ac:dyDescent="0.25">
      <c r="A261" s="1">
        <v>44785.5</v>
      </c>
      <c r="B261" s="16">
        <v>4</v>
      </c>
      <c r="C261" s="15">
        <v>255</v>
      </c>
      <c r="D261" s="14">
        <v>163</v>
      </c>
      <c r="E261" s="13">
        <v>237</v>
      </c>
      <c r="F261" s="12">
        <v>1506</v>
      </c>
      <c r="G261" s="10">
        <v>1925</v>
      </c>
      <c r="H261" s="11">
        <v>9214</v>
      </c>
      <c r="I261">
        <v>11139</v>
      </c>
      <c r="J261">
        <v>63799.06</v>
      </c>
      <c r="K261">
        <f t="shared" si="51"/>
        <v>52660.06</v>
      </c>
      <c r="L261">
        <f t="shared" si="52"/>
        <v>5.727539276416195</v>
      </c>
      <c r="M261">
        <f t="shared" si="48"/>
        <v>15400</v>
      </c>
      <c r="N261">
        <f t="shared" si="49"/>
        <v>73712</v>
      </c>
      <c r="O261">
        <f t="shared" si="53"/>
        <v>89112</v>
      </c>
      <c r="P261" s="1">
        <f t="shared" si="56"/>
        <v>826332.16000000015</v>
      </c>
      <c r="Q261" s="9">
        <f t="shared" si="57"/>
        <v>25312.939999999944</v>
      </c>
      <c r="R261" s="9">
        <f t="shared" si="54"/>
        <v>915444.16000000015</v>
      </c>
      <c r="S261" s="9">
        <f t="shared" si="50"/>
        <v>103305.66666666667</v>
      </c>
      <c r="T261" s="9">
        <f t="shared" si="55"/>
        <v>0</v>
      </c>
      <c r="AI261" s="9">
        <f t="shared" si="58"/>
        <v>92166.666666666672</v>
      </c>
    </row>
    <row r="262" spans="1:35" x14ac:dyDescent="0.25">
      <c r="A262" s="1">
        <v>44785.541666666664</v>
      </c>
      <c r="B262" s="16">
        <v>43</v>
      </c>
      <c r="C262" s="15">
        <v>273</v>
      </c>
      <c r="D262" s="14">
        <v>268</v>
      </c>
      <c r="E262" s="13">
        <v>76</v>
      </c>
      <c r="F262" s="12">
        <v>1368</v>
      </c>
      <c r="G262" s="10">
        <v>1909</v>
      </c>
      <c r="H262" s="11">
        <v>8547</v>
      </c>
      <c r="I262">
        <v>10456</v>
      </c>
      <c r="J262">
        <v>67330.720000000001</v>
      </c>
      <c r="K262">
        <f t="shared" si="51"/>
        <v>56874.720000000001</v>
      </c>
      <c r="L262">
        <f t="shared" si="52"/>
        <v>6.4394338179035957</v>
      </c>
      <c r="M262">
        <f t="shared" si="48"/>
        <v>15272</v>
      </c>
      <c r="N262">
        <f t="shared" si="49"/>
        <v>68376</v>
      </c>
      <c r="O262">
        <f t="shared" si="53"/>
        <v>83648</v>
      </c>
      <c r="P262" s="1">
        <f t="shared" si="56"/>
        <v>842649.44000000018</v>
      </c>
      <c r="Q262" s="9">
        <f t="shared" si="57"/>
        <v>16317.280000000028</v>
      </c>
      <c r="R262" s="9">
        <f t="shared" si="54"/>
        <v>926297.44000000018</v>
      </c>
      <c r="S262" s="9">
        <f t="shared" si="50"/>
        <v>102622.66666666667</v>
      </c>
      <c r="T262" s="9">
        <f t="shared" si="55"/>
        <v>0</v>
      </c>
      <c r="AI262" s="9">
        <f t="shared" si="58"/>
        <v>92166.666666666672</v>
      </c>
    </row>
    <row r="263" spans="1:35" x14ac:dyDescent="0.25">
      <c r="A263" s="1">
        <v>44785.583333333336</v>
      </c>
      <c r="B263" s="16">
        <v>356</v>
      </c>
      <c r="C263" s="15">
        <v>330</v>
      </c>
      <c r="D263" s="14">
        <v>693</v>
      </c>
      <c r="E263" s="13">
        <v>22</v>
      </c>
      <c r="F263" s="12">
        <v>1735</v>
      </c>
      <c r="G263" s="10">
        <v>2758</v>
      </c>
      <c r="H263" s="11">
        <v>8032</v>
      </c>
      <c r="I263">
        <v>10790</v>
      </c>
      <c r="J263">
        <v>69557.34</v>
      </c>
      <c r="K263">
        <f t="shared" si="51"/>
        <v>58767.34</v>
      </c>
      <c r="L263">
        <f t="shared" si="52"/>
        <v>6.4464633920296563</v>
      </c>
      <c r="M263">
        <f t="shared" si="48"/>
        <v>22064</v>
      </c>
      <c r="N263">
        <f t="shared" si="49"/>
        <v>64256</v>
      </c>
      <c r="O263">
        <f t="shared" si="53"/>
        <v>86320</v>
      </c>
      <c r="P263" s="1">
        <f t="shared" si="56"/>
        <v>859412.10000000021</v>
      </c>
      <c r="Q263" s="9">
        <f t="shared" si="57"/>
        <v>16762.660000000033</v>
      </c>
      <c r="R263" s="9">
        <f t="shared" si="54"/>
        <v>945732.10000000021</v>
      </c>
      <c r="S263" s="9">
        <f t="shared" si="50"/>
        <v>102956.66666666667</v>
      </c>
      <c r="T263" s="9">
        <f t="shared" si="55"/>
        <v>0</v>
      </c>
      <c r="AI263" s="9">
        <f t="shared" si="58"/>
        <v>92166.666666666672</v>
      </c>
    </row>
    <row r="264" spans="1:35" x14ac:dyDescent="0.25">
      <c r="A264" s="1">
        <v>44785.625</v>
      </c>
      <c r="B264" s="16">
        <v>1310</v>
      </c>
      <c r="C264" s="15">
        <v>385</v>
      </c>
      <c r="D264" s="14">
        <v>1677</v>
      </c>
      <c r="E264" s="13">
        <v>39</v>
      </c>
      <c r="F264" s="12">
        <v>1911</v>
      </c>
      <c r="G264" s="10">
        <v>3972</v>
      </c>
      <c r="H264" s="11">
        <v>7626</v>
      </c>
      <c r="I264">
        <v>11598</v>
      </c>
      <c r="J264">
        <v>71525.279999999999</v>
      </c>
      <c r="K264">
        <f t="shared" si="51"/>
        <v>59927.28</v>
      </c>
      <c r="L264">
        <f t="shared" si="52"/>
        <v>6.1670356958096226</v>
      </c>
      <c r="M264">
        <f t="shared" si="48"/>
        <v>31776</v>
      </c>
      <c r="N264">
        <f t="shared" si="49"/>
        <v>61008</v>
      </c>
      <c r="O264">
        <f t="shared" si="53"/>
        <v>92784</v>
      </c>
      <c r="P264" s="1">
        <f t="shared" si="56"/>
        <v>880670.82000000018</v>
      </c>
      <c r="Q264" s="9">
        <f t="shared" si="57"/>
        <v>21258.719999999972</v>
      </c>
      <c r="R264" s="9">
        <f t="shared" si="54"/>
        <v>973454.82000000018</v>
      </c>
      <c r="S264" s="9">
        <f t="shared" si="50"/>
        <v>103764.66666666667</v>
      </c>
      <c r="T264" s="9">
        <f t="shared" si="55"/>
        <v>0</v>
      </c>
      <c r="AI264" s="9">
        <f t="shared" si="58"/>
        <v>92166.666666666672</v>
      </c>
    </row>
    <row r="265" spans="1:35" x14ac:dyDescent="0.25">
      <c r="A265" s="1">
        <v>44785.666666666664</v>
      </c>
      <c r="B265" s="16">
        <v>1556</v>
      </c>
      <c r="C265" s="15">
        <v>368</v>
      </c>
      <c r="D265" s="14">
        <v>2282</v>
      </c>
      <c r="E265" s="13">
        <v>89</v>
      </c>
      <c r="F265" s="12">
        <v>2150</v>
      </c>
      <c r="G265" s="10">
        <v>4800</v>
      </c>
      <c r="H265" s="11">
        <v>7899</v>
      </c>
      <c r="I265">
        <v>12699</v>
      </c>
      <c r="J265">
        <v>72572.72</v>
      </c>
      <c r="K265">
        <f t="shared" si="51"/>
        <v>59873.72</v>
      </c>
      <c r="L265">
        <f t="shared" si="52"/>
        <v>5.7148373887707695</v>
      </c>
      <c r="M265">
        <f t="shared" si="48"/>
        <v>38400</v>
      </c>
      <c r="N265">
        <f t="shared" si="49"/>
        <v>63192</v>
      </c>
      <c r="O265">
        <f t="shared" si="53"/>
        <v>101592</v>
      </c>
      <c r="P265" s="1">
        <f t="shared" si="56"/>
        <v>900000</v>
      </c>
      <c r="Q265" s="9">
        <f t="shared" si="57"/>
        <v>19329.179999999818</v>
      </c>
      <c r="R265" s="9">
        <f t="shared" si="54"/>
        <v>1001592</v>
      </c>
      <c r="S265" s="9">
        <f t="shared" si="50"/>
        <v>104865.66666666667</v>
      </c>
      <c r="T265" s="9">
        <f t="shared" si="55"/>
        <v>9690.1000000002095</v>
      </c>
      <c r="AI265" s="9">
        <f t="shared" si="58"/>
        <v>92166.666666666672</v>
      </c>
    </row>
    <row r="266" spans="1:35" x14ac:dyDescent="0.25">
      <c r="A266" s="1">
        <v>44785.708333333336</v>
      </c>
      <c r="B266" s="16">
        <v>2019</v>
      </c>
      <c r="C266" s="15">
        <v>433</v>
      </c>
      <c r="D266" s="14">
        <v>3294</v>
      </c>
      <c r="E266" s="13">
        <v>131</v>
      </c>
      <c r="F266" s="12">
        <v>2387</v>
      </c>
      <c r="G266" s="10">
        <v>6114</v>
      </c>
      <c r="H266" s="11">
        <v>7976</v>
      </c>
      <c r="I266">
        <v>14090</v>
      </c>
      <c r="J266">
        <v>72691.649999999994</v>
      </c>
      <c r="K266">
        <f t="shared" si="51"/>
        <v>58601.649999999994</v>
      </c>
      <c r="L266">
        <f t="shared" si="52"/>
        <v>5.1590951029098644</v>
      </c>
      <c r="M266">
        <f t="shared" si="48"/>
        <v>48912</v>
      </c>
      <c r="N266">
        <f t="shared" si="49"/>
        <v>63808</v>
      </c>
      <c r="O266">
        <f t="shared" si="53"/>
        <v>112720</v>
      </c>
      <c r="P266" s="1">
        <f t="shared" si="56"/>
        <v>900000</v>
      </c>
      <c r="Q266" s="9">
        <f t="shared" si="57"/>
        <v>0</v>
      </c>
      <c r="R266" s="9">
        <f t="shared" si="54"/>
        <v>1012720</v>
      </c>
      <c r="S266" s="9">
        <f t="shared" si="50"/>
        <v>106256.66666666667</v>
      </c>
      <c r="T266" s="9">
        <f t="shared" si="55"/>
        <v>40028.349999999977</v>
      </c>
      <c r="AI266" s="9">
        <f t="shared" si="58"/>
        <v>92166.666666666672</v>
      </c>
    </row>
    <row r="267" spans="1:35" x14ac:dyDescent="0.25">
      <c r="A267" s="1">
        <v>44785.75</v>
      </c>
      <c r="B267" s="16">
        <v>1867</v>
      </c>
      <c r="C267" s="15">
        <v>441</v>
      </c>
      <c r="D267" s="14">
        <v>3319</v>
      </c>
      <c r="E267" s="13">
        <v>194</v>
      </c>
      <c r="F267" s="12">
        <v>2712</v>
      </c>
      <c r="G267" s="10">
        <v>6472</v>
      </c>
      <c r="H267" s="11">
        <v>7426</v>
      </c>
      <c r="I267">
        <v>13898</v>
      </c>
      <c r="J267">
        <v>71726.19</v>
      </c>
      <c r="K267">
        <f t="shared" si="51"/>
        <v>57828.19</v>
      </c>
      <c r="L267">
        <f t="shared" si="52"/>
        <v>5.1609001295150385</v>
      </c>
      <c r="M267">
        <f t="shared" si="48"/>
        <v>51776</v>
      </c>
      <c r="N267">
        <f t="shared" si="49"/>
        <v>59408</v>
      </c>
      <c r="O267">
        <f t="shared" si="53"/>
        <v>111184</v>
      </c>
      <c r="P267" s="1">
        <f t="shared" si="56"/>
        <v>900000</v>
      </c>
      <c r="Q267" s="9">
        <f t="shared" si="57"/>
        <v>0</v>
      </c>
      <c r="R267" s="9">
        <f t="shared" si="54"/>
        <v>1011184</v>
      </c>
      <c r="S267" s="9">
        <f t="shared" si="50"/>
        <v>106064.66666666667</v>
      </c>
      <c r="T267" s="9">
        <f t="shared" si="55"/>
        <v>39457.810000000056</v>
      </c>
      <c r="AI267" s="9">
        <f t="shared" si="58"/>
        <v>92166.666666666672</v>
      </c>
    </row>
    <row r="268" spans="1:35" x14ac:dyDescent="0.25">
      <c r="A268" s="1">
        <v>44785.791666666664</v>
      </c>
      <c r="B268" s="16">
        <v>1215</v>
      </c>
      <c r="C268" s="15">
        <v>506</v>
      </c>
      <c r="D268" s="14">
        <v>2587</v>
      </c>
      <c r="E268" s="13">
        <v>252</v>
      </c>
      <c r="F268" s="12">
        <v>3124</v>
      </c>
      <c r="G268" s="10">
        <v>6217</v>
      </c>
      <c r="H268" s="11">
        <v>6319</v>
      </c>
      <c r="I268">
        <v>12536</v>
      </c>
      <c r="J268">
        <v>69587.81</v>
      </c>
      <c r="K268">
        <f t="shared" si="51"/>
        <v>57051.81</v>
      </c>
      <c r="L268">
        <f t="shared" si="52"/>
        <v>5.5510378111040204</v>
      </c>
      <c r="M268">
        <f t="shared" si="48"/>
        <v>49736</v>
      </c>
      <c r="N268">
        <f t="shared" si="49"/>
        <v>50552</v>
      </c>
      <c r="O268">
        <f t="shared" si="53"/>
        <v>100288</v>
      </c>
      <c r="P268" s="1">
        <f t="shared" si="56"/>
        <v>900000</v>
      </c>
      <c r="Q268" s="9">
        <f t="shared" si="57"/>
        <v>0</v>
      </c>
      <c r="R268" s="9">
        <f t="shared" si="54"/>
        <v>1000288</v>
      </c>
      <c r="S268" s="9">
        <f t="shared" si="50"/>
        <v>104702.66666666667</v>
      </c>
      <c r="T268" s="9">
        <f t="shared" si="55"/>
        <v>30700.189999999944</v>
      </c>
      <c r="AI268" s="9">
        <f t="shared" si="58"/>
        <v>92166.666666666672</v>
      </c>
    </row>
    <row r="269" spans="1:35" x14ac:dyDescent="0.25">
      <c r="A269" s="1">
        <v>44785.833333333336</v>
      </c>
      <c r="B269" s="16">
        <v>774</v>
      </c>
      <c r="C269" s="15">
        <v>554</v>
      </c>
      <c r="D269" s="14">
        <v>2067</v>
      </c>
      <c r="E269" s="13">
        <v>357</v>
      </c>
      <c r="F269" s="12">
        <v>3874</v>
      </c>
      <c r="G269" s="10">
        <v>6495</v>
      </c>
      <c r="H269" s="11">
        <v>2841</v>
      </c>
      <c r="I269">
        <v>9336</v>
      </c>
      <c r="J269">
        <v>67318.62</v>
      </c>
      <c r="K269">
        <f t="shared" si="51"/>
        <v>57982.619999999995</v>
      </c>
      <c r="L269">
        <f t="shared" si="52"/>
        <v>7.2106491002570685</v>
      </c>
      <c r="M269">
        <f t="shared" si="48"/>
        <v>51960</v>
      </c>
      <c r="N269">
        <f t="shared" si="49"/>
        <v>22728</v>
      </c>
      <c r="O269">
        <f t="shared" si="53"/>
        <v>74688</v>
      </c>
      <c r="P269" s="1">
        <f t="shared" si="56"/>
        <v>900000</v>
      </c>
      <c r="Q269" s="9">
        <f t="shared" si="57"/>
        <v>0</v>
      </c>
      <c r="R269" s="9">
        <f t="shared" si="54"/>
        <v>974688</v>
      </c>
      <c r="S269" s="9">
        <f t="shared" si="50"/>
        <v>101502.66666666667</v>
      </c>
      <c r="T269" s="9">
        <f t="shared" si="55"/>
        <v>7369.3800000000047</v>
      </c>
      <c r="AI269" s="9">
        <f t="shared" si="58"/>
        <v>92166.666666666672</v>
      </c>
    </row>
    <row r="270" spans="1:35" x14ac:dyDescent="0.25">
      <c r="A270" s="1">
        <v>44785.875</v>
      </c>
      <c r="B270" s="16">
        <v>349</v>
      </c>
      <c r="C270" s="15">
        <v>479</v>
      </c>
      <c r="D270" s="14">
        <v>1247</v>
      </c>
      <c r="E270" s="13">
        <v>720</v>
      </c>
      <c r="F270" s="12">
        <v>4518</v>
      </c>
      <c r="G270" s="10">
        <v>6244</v>
      </c>
      <c r="H270" s="11">
        <v>145</v>
      </c>
      <c r="I270">
        <v>6389</v>
      </c>
      <c r="J270">
        <v>64783.79</v>
      </c>
      <c r="K270">
        <f t="shared" si="51"/>
        <v>58394.79</v>
      </c>
      <c r="L270">
        <f t="shared" si="52"/>
        <v>10.13989513225857</v>
      </c>
      <c r="M270">
        <f t="shared" si="48"/>
        <v>49952</v>
      </c>
      <c r="N270">
        <f t="shared" si="49"/>
        <v>1160</v>
      </c>
      <c r="O270">
        <f t="shared" si="53"/>
        <v>51112</v>
      </c>
      <c r="P270" s="1">
        <f t="shared" si="56"/>
        <v>886328.21</v>
      </c>
      <c r="Q270" s="9">
        <f t="shared" si="57"/>
        <v>-13671.790000000037</v>
      </c>
      <c r="R270" s="9">
        <f t="shared" si="54"/>
        <v>937440.21</v>
      </c>
      <c r="S270" s="9">
        <f t="shared" si="50"/>
        <v>98555.666666666672</v>
      </c>
      <c r="T270" s="9">
        <f t="shared" si="55"/>
        <v>0</v>
      </c>
      <c r="AI270" s="9">
        <f t="shared" si="58"/>
        <v>92166.666666666672</v>
      </c>
    </row>
    <row r="271" spans="1:35" x14ac:dyDescent="0.25">
      <c r="A271" s="1">
        <v>44785.916666666664</v>
      </c>
      <c r="B271" s="16">
        <v>191</v>
      </c>
      <c r="C271" s="15">
        <v>622</v>
      </c>
      <c r="D271" s="14">
        <v>822</v>
      </c>
      <c r="E271" s="13">
        <v>1511</v>
      </c>
      <c r="F271" s="12">
        <v>5914</v>
      </c>
      <c r="G271" s="10">
        <v>7357</v>
      </c>
      <c r="H271" s="11">
        <v>0</v>
      </c>
      <c r="I271">
        <v>7357</v>
      </c>
      <c r="J271">
        <v>62835.68</v>
      </c>
      <c r="K271">
        <f t="shared" si="51"/>
        <v>55478.68</v>
      </c>
      <c r="L271">
        <f t="shared" si="52"/>
        <v>8.5409378822889757</v>
      </c>
      <c r="M271">
        <f t="shared" si="48"/>
        <v>58856</v>
      </c>
      <c r="N271">
        <f t="shared" si="49"/>
        <v>0</v>
      </c>
      <c r="O271">
        <f t="shared" si="53"/>
        <v>58856</v>
      </c>
      <c r="P271" s="1">
        <f t="shared" si="56"/>
        <v>882348.52999999991</v>
      </c>
      <c r="Q271" s="9">
        <f t="shared" si="57"/>
        <v>-3979.6800000000512</v>
      </c>
      <c r="R271" s="9">
        <f t="shared" si="54"/>
        <v>941204.52999999991</v>
      </c>
      <c r="S271" s="9">
        <f t="shared" si="50"/>
        <v>99523.666666666672</v>
      </c>
      <c r="T271" s="9">
        <f t="shared" si="55"/>
        <v>0</v>
      </c>
      <c r="AI271" s="9">
        <f t="shared" si="58"/>
        <v>92166.666666666672</v>
      </c>
    </row>
    <row r="272" spans="1:35" x14ac:dyDescent="0.25">
      <c r="A272" s="1">
        <v>44785.958333333336</v>
      </c>
      <c r="B272" s="16">
        <v>71</v>
      </c>
      <c r="C272" s="15">
        <v>725</v>
      </c>
      <c r="D272" s="14">
        <v>626</v>
      </c>
      <c r="E272" s="13">
        <v>2069</v>
      </c>
      <c r="F272" s="12">
        <v>7313</v>
      </c>
      <c r="G272" s="10">
        <v>8664</v>
      </c>
      <c r="H272" s="11">
        <v>0</v>
      </c>
      <c r="I272">
        <v>8664</v>
      </c>
      <c r="J272">
        <v>59766.3</v>
      </c>
      <c r="K272">
        <f t="shared" si="51"/>
        <v>51102.3</v>
      </c>
      <c r="L272">
        <f t="shared" si="52"/>
        <v>6.8982340720221611</v>
      </c>
      <c r="M272">
        <f t="shared" si="48"/>
        <v>69312</v>
      </c>
      <c r="N272">
        <f t="shared" si="49"/>
        <v>0</v>
      </c>
      <c r="O272">
        <f t="shared" si="53"/>
        <v>69312</v>
      </c>
      <c r="P272" s="1">
        <f t="shared" si="56"/>
        <v>891894.22999999986</v>
      </c>
      <c r="Q272" s="9">
        <f t="shared" si="57"/>
        <v>9545.6999999999534</v>
      </c>
      <c r="R272" s="9">
        <f t="shared" si="54"/>
        <v>961206.22999999986</v>
      </c>
      <c r="S272" s="9">
        <f t="shared" si="50"/>
        <v>100830.66666666667</v>
      </c>
      <c r="T272" s="9">
        <f t="shared" si="55"/>
        <v>0</v>
      </c>
      <c r="AI272" s="9">
        <f t="shared" si="58"/>
        <v>92166.666666666672</v>
      </c>
    </row>
    <row r="273" spans="1:35" x14ac:dyDescent="0.25">
      <c r="A273" s="1">
        <v>44786</v>
      </c>
      <c r="B273" s="16">
        <v>36</v>
      </c>
      <c r="C273" s="15">
        <v>808</v>
      </c>
      <c r="D273" s="14">
        <v>523</v>
      </c>
      <c r="E273" s="13">
        <v>2157</v>
      </c>
      <c r="F273" s="12">
        <v>7742</v>
      </c>
      <c r="G273" s="10">
        <v>9072</v>
      </c>
      <c r="H273" s="11">
        <v>0</v>
      </c>
      <c r="I273">
        <v>9072</v>
      </c>
      <c r="J273">
        <v>56340.92</v>
      </c>
      <c r="K273">
        <f t="shared" si="51"/>
        <v>47268.92</v>
      </c>
      <c r="L273">
        <f t="shared" si="52"/>
        <v>6.2104188712522044</v>
      </c>
      <c r="M273">
        <f t="shared" si="48"/>
        <v>72576</v>
      </c>
      <c r="N273">
        <f t="shared" si="49"/>
        <v>0</v>
      </c>
      <c r="O273">
        <f t="shared" si="53"/>
        <v>72576</v>
      </c>
      <c r="P273" s="1">
        <f t="shared" si="56"/>
        <v>900000</v>
      </c>
      <c r="Q273" s="9">
        <f t="shared" si="57"/>
        <v>8105.770000000135</v>
      </c>
      <c r="R273" s="9">
        <f t="shared" si="54"/>
        <v>972576</v>
      </c>
      <c r="S273" s="9">
        <f t="shared" si="50"/>
        <v>101238.66666666667</v>
      </c>
      <c r="T273" s="9">
        <f t="shared" si="55"/>
        <v>8129.309999999823</v>
      </c>
      <c r="AI273" s="9">
        <f t="shared" si="58"/>
        <v>92166.666666666672</v>
      </c>
    </row>
    <row r="274" spans="1:35" x14ac:dyDescent="0.25">
      <c r="A274" s="1">
        <v>44786.041666666664</v>
      </c>
      <c r="B274" s="16">
        <v>50</v>
      </c>
      <c r="C274" s="15">
        <v>788</v>
      </c>
      <c r="D274" s="14">
        <v>534</v>
      </c>
      <c r="E274" s="13">
        <v>2406</v>
      </c>
      <c r="F274" s="12">
        <v>7824</v>
      </c>
      <c r="G274" s="10">
        <v>9147</v>
      </c>
      <c r="H274" s="11">
        <v>0</v>
      </c>
      <c r="I274">
        <v>9147</v>
      </c>
      <c r="J274">
        <v>53068.76</v>
      </c>
      <c r="K274">
        <f t="shared" si="51"/>
        <v>43921.760000000002</v>
      </c>
      <c r="L274">
        <f t="shared" si="52"/>
        <v>5.8017666994643058</v>
      </c>
      <c r="M274">
        <f t="shared" si="48"/>
        <v>73176</v>
      </c>
      <c r="N274">
        <f t="shared" si="49"/>
        <v>0</v>
      </c>
      <c r="O274">
        <f t="shared" si="53"/>
        <v>73176</v>
      </c>
      <c r="P274" s="1">
        <f t="shared" si="56"/>
        <v>900000</v>
      </c>
      <c r="Q274" s="9">
        <f t="shared" si="57"/>
        <v>0</v>
      </c>
      <c r="R274" s="9">
        <f t="shared" si="54"/>
        <v>973176</v>
      </c>
      <c r="S274" s="9">
        <f t="shared" si="50"/>
        <v>101313.66666666667</v>
      </c>
      <c r="T274" s="9">
        <f t="shared" si="55"/>
        <v>20107.239999999991</v>
      </c>
      <c r="AI274" s="9">
        <f t="shared" si="58"/>
        <v>92166.666666666672</v>
      </c>
    </row>
    <row r="275" spans="1:35" x14ac:dyDescent="0.25">
      <c r="A275" s="1">
        <v>44786.083333333336</v>
      </c>
      <c r="B275" s="16">
        <v>71</v>
      </c>
      <c r="C275" s="15">
        <v>644</v>
      </c>
      <c r="D275" s="14">
        <v>396</v>
      </c>
      <c r="E275" s="13">
        <v>2549</v>
      </c>
      <c r="F275" s="12">
        <v>7284</v>
      </c>
      <c r="G275" s="10">
        <v>8324</v>
      </c>
      <c r="H275" s="11">
        <v>0</v>
      </c>
      <c r="I275">
        <v>8324</v>
      </c>
      <c r="J275">
        <v>50590.559999999998</v>
      </c>
      <c r="K275">
        <f t="shared" si="51"/>
        <v>42266.559999999998</v>
      </c>
      <c r="L275">
        <f t="shared" si="52"/>
        <v>6.0776741950985098</v>
      </c>
      <c r="M275">
        <f t="shared" si="48"/>
        <v>66592</v>
      </c>
      <c r="N275">
        <f t="shared" si="49"/>
        <v>0</v>
      </c>
      <c r="O275">
        <f t="shared" si="53"/>
        <v>66592</v>
      </c>
      <c r="P275" s="1">
        <f t="shared" si="56"/>
        <v>900000</v>
      </c>
      <c r="Q275" s="9">
        <f t="shared" si="57"/>
        <v>0</v>
      </c>
      <c r="R275" s="9">
        <f t="shared" si="54"/>
        <v>966592</v>
      </c>
      <c r="S275" s="9">
        <f t="shared" si="50"/>
        <v>100490.66666666667</v>
      </c>
      <c r="T275" s="9">
        <f t="shared" si="55"/>
        <v>16001.439999999944</v>
      </c>
      <c r="AI275" s="9">
        <f t="shared" si="58"/>
        <v>92166.666666666672</v>
      </c>
    </row>
    <row r="276" spans="1:35" x14ac:dyDescent="0.25">
      <c r="A276" s="1">
        <v>44786.125</v>
      </c>
      <c r="B276" s="16">
        <v>71</v>
      </c>
      <c r="C276" s="15">
        <v>538</v>
      </c>
      <c r="D276" s="14">
        <v>360</v>
      </c>
      <c r="E276" s="13">
        <v>2458</v>
      </c>
      <c r="F276" s="12">
        <v>6558</v>
      </c>
      <c r="G276" s="10">
        <v>7456</v>
      </c>
      <c r="H276" s="11">
        <v>0</v>
      </c>
      <c r="I276">
        <v>7456</v>
      </c>
      <c r="J276">
        <v>48837.45</v>
      </c>
      <c r="K276">
        <f t="shared" si="51"/>
        <v>41381.449999999997</v>
      </c>
      <c r="L276">
        <f t="shared" si="52"/>
        <v>6.5500871781115872</v>
      </c>
      <c r="M276">
        <f t="shared" si="48"/>
        <v>59648</v>
      </c>
      <c r="N276">
        <f t="shared" si="49"/>
        <v>0</v>
      </c>
      <c r="O276">
        <f t="shared" si="53"/>
        <v>59648</v>
      </c>
      <c r="P276" s="1">
        <f t="shared" si="56"/>
        <v>900000</v>
      </c>
      <c r="Q276" s="9">
        <f t="shared" si="57"/>
        <v>0</v>
      </c>
      <c r="R276" s="9">
        <f t="shared" si="54"/>
        <v>959648</v>
      </c>
      <c r="S276" s="9">
        <f t="shared" si="50"/>
        <v>99622.666666666672</v>
      </c>
      <c r="T276" s="9">
        <f t="shared" si="55"/>
        <v>10810.550000000047</v>
      </c>
      <c r="AI276" s="9">
        <f t="shared" si="58"/>
        <v>92166.666666666672</v>
      </c>
    </row>
    <row r="277" spans="1:35" x14ac:dyDescent="0.25">
      <c r="A277" s="1">
        <v>44786.166666666664</v>
      </c>
      <c r="B277" s="16">
        <v>19</v>
      </c>
      <c r="C277" s="15">
        <v>407</v>
      </c>
      <c r="D277" s="14">
        <v>314</v>
      </c>
      <c r="E277" s="13">
        <v>2180</v>
      </c>
      <c r="F277" s="12">
        <v>5854</v>
      </c>
      <c r="G277" s="10">
        <v>6574</v>
      </c>
      <c r="H277" s="11">
        <v>0</v>
      </c>
      <c r="I277">
        <v>6574</v>
      </c>
      <c r="J277">
        <v>47220.14</v>
      </c>
      <c r="K277">
        <f t="shared" si="51"/>
        <v>40646.14</v>
      </c>
      <c r="L277">
        <f t="shared" si="52"/>
        <v>7.1828627928202007</v>
      </c>
      <c r="M277">
        <f t="shared" si="48"/>
        <v>52592</v>
      </c>
      <c r="N277">
        <f t="shared" si="49"/>
        <v>0</v>
      </c>
      <c r="O277">
        <f t="shared" si="53"/>
        <v>52592</v>
      </c>
      <c r="P277" s="1">
        <f t="shared" si="56"/>
        <v>900000</v>
      </c>
      <c r="Q277" s="9">
        <f t="shared" si="57"/>
        <v>0</v>
      </c>
      <c r="R277" s="9">
        <f t="shared" si="54"/>
        <v>952592</v>
      </c>
      <c r="S277" s="9">
        <f t="shared" si="50"/>
        <v>98740.666666666672</v>
      </c>
      <c r="T277" s="9">
        <f t="shared" si="55"/>
        <v>5371.859999999986</v>
      </c>
      <c r="AI277" s="9">
        <f t="shared" si="58"/>
        <v>92166.666666666672</v>
      </c>
    </row>
    <row r="278" spans="1:35" x14ac:dyDescent="0.25">
      <c r="A278" s="1">
        <v>44786.208333333336</v>
      </c>
      <c r="B278" s="16">
        <v>22</v>
      </c>
      <c r="C278" s="15">
        <v>329</v>
      </c>
      <c r="D278" s="14">
        <v>229</v>
      </c>
      <c r="E278" s="13">
        <v>2074</v>
      </c>
      <c r="F278" s="12">
        <v>5216</v>
      </c>
      <c r="G278" s="10">
        <v>5774</v>
      </c>
      <c r="H278" s="11">
        <v>0</v>
      </c>
      <c r="I278">
        <v>5774</v>
      </c>
      <c r="J278">
        <v>46299.81</v>
      </c>
      <c r="K278">
        <f t="shared" si="51"/>
        <v>40525.81</v>
      </c>
      <c r="L278">
        <f t="shared" si="52"/>
        <v>8.0186716314513333</v>
      </c>
      <c r="M278">
        <f t="shared" si="48"/>
        <v>46192</v>
      </c>
      <c r="N278">
        <f t="shared" si="49"/>
        <v>0</v>
      </c>
      <c r="O278">
        <f t="shared" si="53"/>
        <v>46192</v>
      </c>
      <c r="P278" s="1">
        <f t="shared" si="56"/>
        <v>899892.19</v>
      </c>
      <c r="Q278" s="9">
        <f t="shared" si="57"/>
        <v>-107.81000000005588</v>
      </c>
      <c r="R278" s="9">
        <f t="shared" si="54"/>
        <v>946084.19</v>
      </c>
      <c r="S278" s="9">
        <f t="shared" si="50"/>
        <v>97940.666666666672</v>
      </c>
      <c r="T278" s="9">
        <f t="shared" si="55"/>
        <v>0</v>
      </c>
      <c r="AI278" s="9">
        <f t="shared" si="58"/>
        <v>92166.666666666672</v>
      </c>
    </row>
    <row r="279" spans="1:35" x14ac:dyDescent="0.25">
      <c r="A279" s="1">
        <v>44786.25</v>
      </c>
      <c r="B279" s="16">
        <v>18</v>
      </c>
      <c r="C279" s="15">
        <v>298</v>
      </c>
      <c r="D279" s="14">
        <v>184</v>
      </c>
      <c r="E279" s="13">
        <v>1834</v>
      </c>
      <c r="F279" s="12">
        <v>4396</v>
      </c>
      <c r="G279" s="10">
        <v>4878</v>
      </c>
      <c r="H279" s="11">
        <v>0</v>
      </c>
      <c r="I279">
        <v>4878</v>
      </c>
      <c r="J279">
        <v>46115.360000000001</v>
      </c>
      <c r="K279">
        <f t="shared" si="51"/>
        <v>41237.360000000001</v>
      </c>
      <c r="L279">
        <f t="shared" si="52"/>
        <v>9.4537433374333748</v>
      </c>
      <c r="M279">
        <f t="shared" si="48"/>
        <v>39024</v>
      </c>
      <c r="N279">
        <f t="shared" si="49"/>
        <v>0</v>
      </c>
      <c r="O279">
        <f t="shared" si="53"/>
        <v>39024</v>
      </c>
      <c r="P279" s="1">
        <f t="shared" si="56"/>
        <v>892800.83</v>
      </c>
      <c r="Q279" s="9">
        <f t="shared" si="57"/>
        <v>-7091.359999999986</v>
      </c>
      <c r="R279" s="9">
        <f t="shared" si="54"/>
        <v>931824.83</v>
      </c>
      <c r="S279" s="9">
        <f t="shared" si="50"/>
        <v>97044.666666666672</v>
      </c>
      <c r="T279" s="9">
        <f t="shared" si="55"/>
        <v>0</v>
      </c>
      <c r="AI279" s="9">
        <f t="shared" si="58"/>
        <v>92166.666666666672</v>
      </c>
    </row>
    <row r="280" spans="1:35" x14ac:dyDescent="0.25">
      <c r="A280" s="1">
        <v>44786.291666666664</v>
      </c>
      <c r="B280" s="16">
        <v>22</v>
      </c>
      <c r="C280" s="15">
        <v>247</v>
      </c>
      <c r="D280" s="14">
        <v>184</v>
      </c>
      <c r="E280" s="13">
        <v>1621</v>
      </c>
      <c r="F280" s="12">
        <v>3876</v>
      </c>
      <c r="G280" s="10">
        <v>4307</v>
      </c>
      <c r="H280" s="11">
        <v>1</v>
      </c>
      <c r="I280">
        <v>4308</v>
      </c>
      <c r="J280">
        <v>46100.42</v>
      </c>
      <c r="K280">
        <f t="shared" si="51"/>
        <v>41792.42</v>
      </c>
      <c r="L280">
        <f t="shared" si="52"/>
        <v>10.701118848653667</v>
      </c>
      <c r="M280">
        <f t="shared" si="48"/>
        <v>34456</v>
      </c>
      <c r="N280">
        <f t="shared" si="49"/>
        <v>8</v>
      </c>
      <c r="O280">
        <f t="shared" si="53"/>
        <v>34464</v>
      </c>
      <c r="P280" s="1">
        <f t="shared" si="56"/>
        <v>881164.40999999992</v>
      </c>
      <c r="Q280" s="9">
        <f t="shared" si="57"/>
        <v>-11636.420000000042</v>
      </c>
      <c r="R280" s="9">
        <f t="shared" si="54"/>
        <v>915628.40999999992</v>
      </c>
      <c r="S280" s="9">
        <f t="shared" si="50"/>
        <v>96474.666666666672</v>
      </c>
      <c r="T280" s="9">
        <f t="shared" si="55"/>
        <v>0</v>
      </c>
      <c r="AI280" s="9">
        <f t="shared" si="58"/>
        <v>92166.666666666672</v>
      </c>
    </row>
    <row r="281" spans="1:35" x14ac:dyDescent="0.25">
      <c r="A281" s="1">
        <v>44786.333333333336</v>
      </c>
      <c r="B281" s="16">
        <v>77</v>
      </c>
      <c r="C281" s="15">
        <v>195</v>
      </c>
      <c r="D281" s="14">
        <v>240</v>
      </c>
      <c r="E281" s="13">
        <v>1617</v>
      </c>
      <c r="F281" s="12">
        <v>3501</v>
      </c>
      <c r="G281" s="10">
        <v>3936</v>
      </c>
      <c r="H281" s="11">
        <v>892</v>
      </c>
      <c r="I281">
        <v>4828</v>
      </c>
      <c r="J281">
        <v>46405.75</v>
      </c>
      <c r="K281">
        <f t="shared" si="51"/>
        <v>41577.75</v>
      </c>
      <c r="L281">
        <f t="shared" si="52"/>
        <v>9.6117957746478879</v>
      </c>
      <c r="M281">
        <f t="shared" si="48"/>
        <v>31488</v>
      </c>
      <c r="N281">
        <f t="shared" si="49"/>
        <v>7136</v>
      </c>
      <c r="O281">
        <f t="shared" si="53"/>
        <v>38624</v>
      </c>
      <c r="P281" s="1">
        <f t="shared" si="56"/>
        <v>873382.65999999992</v>
      </c>
      <c r="Q281" s="9">
        <f t="shared" si="57"/>
        <v>-7781.75</v>
      </c>
      <c r="R281" s="9">
        <f t="shared" si="54"/>
        <v>912006.65999999992</v>
      </c>
      <c r="S281" s="9">
        <f t="shared" si="50"/>
        <v>96994.666666666672</v>
      </c>
      <c r="T281" s="9">
        <f t="shared" si="55"/>
        <v>0</v>
      </c>
      <c r="AI281" s="9">
        <f t="shared" si="58"/>
        <v>92166.666666666672</v>
      </c>
    </row>
    <row r="282" spans="1:35" x14ac:dyDescent="0.25">
      <c r="A282" s="1">
        <v>44786.375</v>
      </c>
      <c r="B282" s="16">
        <v>90</v>
      </c>
      <c r="C282" s="15">
        <v>88</v>
      </c>
      <c r="D282" s="14">
        <v>183</v>
      </c>
      <c r="E282" s="13">
        <v>1206</v>
      </c>
      <c r="F282" s="12">
        <v>2035</v>
      </c>
      <c r="G282" s="10">
        <v>2307</v>
      </c>
      <c r="H282" s="11">
        <v>5678</v>
      </c>
      <c r="I282">
        <v>7985</v>
      </c>
      <c r="J282">
        <v>49274.080000000002</v>
      </c>
      <c r="K282">
        <f t="shared" si="51"/>
        <v>41289.08</v>
      </c>
      <c r="L282">
        <f t="shared" si="52"/>
        <v>6.1708303068252981</v>
      </c>
      <c r="M282">
        <f t="shared" si="48"/>
        <v>18456</v>
      </c>
      <c r="N282">
        <f t="shared" si="49"/>
        <v>45424</v>
      </c>
      <c r="O282">
        <f t="shared" si="53"/>
        <v>63880</v>
      </c>
      <c r="P282" s="1">
        <f t="shared" si="56"/>
        <v>887988.58</v>
      </c>
      <c r="Q282" s="9">
        <f t="shared" si="57"/>
        <v>14605.920000000042</v>
      </c>
      <c r="R282" s="9">
        <f t="shared" si="54"/>
        <v>951868.58</v>
      </c>
      <c r="S282" s="9">
        <f t="shared" si="50"/>
        <v>100151.66666666667</v>
      </c>
      <c r="T282" s="9">
        <f t="shared" si="55"/>
        <v>0</v>
      </c>
      <c r="AI282" s="9">
        <f t="shared" si="58"/>
        <v>92166.666666666672</v>
      </c>
    </row>
    <row r="283" spans="1:35" x14ac:dyDescent="0.25">
      <c r="A283" s="1">
        <v>44786.416666666664</v>
      </c>
      <c r="B283" s="16">
        <v>142</v>
      </c>
      <c r="C283" s="15">
        <v>95</v>
      </c>
      <c r="D283" s="14">
        <v>226</v>
      </c>
      <c r="E283" s="13">
        <v>913</v>
      </c>
      <c r="F283" s="12">
        <v>1302</v>
      </c>
      <c r="G283" s="10">
        <v>1622</v>
      </c>
      <c r="H283" s="11">
        <v>8441</v>
      </c>
      <c r="I283">
        <v>10063</v>
      </c>
      <c r="J283">
        <v>53302.7</v>
      </c>
      <c r="K283">
        <f t="shared" si="51"/>
        <v>43239.7</v>
      </c>
      <c r="L283">
        <f t="shared" si="52"/>
        <v>5.2968995329424624</v>
      </c>
      <c r="M283">
        <f t="shared" si="48"/>
        <v>12976</v>
      </c>
      <c r="N283">
        <f t="shared" si="49"/>
        <v>67528</v>
      </c>
      <c r="O283">
        <f t="shared" si="53"/>
        <v>80504</v>
      </c>
      <c r="P283" s="1">
        <f t="shared" si="56"/>
        <v>900000</v>
      </c>
      <c r="Q283" s="9">
        <f t="shared" si="57"/>
        <v>12011.420000000042</v>
      </c>
      <c r="R283" s="9">
        <f t="shared" si="54"/>
        <v>980504</v>
      </c>
      <c r="S283" s="9">
        <f t="shared" si="50"/>
        <v>102229.66666666667</v>
      </c>
      <c r="T283" s="9">
        <f t="shared" si="55"/>
        <v>15189.880000000005</v>
      </c>
      <c r="AI283" s="9">
        <f t="shared" si="58"/>
        <v>92166.666666666672</v>
      </c>
    </row>
    <row r="284" spans="1:35" x14ac:dyDescent="0.25">
      <c r="A284" s="1">
        <v>44786.458333333336</v>
      </c>
      <c r="B284" s="16">
        <v>249</v>
      </c>
      <c r="C284" s="15">
        <v>83</v>
      </c>
      <c r="D284" s="14">
        <v>379</v>
      </c>
      <c r="E284" s="13">
        <v>817</v>
      </c>
      <c r="F284" s="12">
        <v>1078</v>
      </c>
      <c r="G284" s="10">
        <v>1539</v>
      </c>
      <c r="H284" s="11">
        <v>9248</v>
      </c>
      <c r="I284">
        <v>10787</v>
      </c>
      <c r="J284">
        <v>57773.33</v>
      </c>
      <c r="K284">
        <f t="shared" si="51"/>
        <v>46986.33</v>
      </c>
      <c r="L284">
        <f t="shared" si="52"/>
        <v>5.3558292388986741</v>
      </c>
      <c r="M284">
        <f t="shared" si="48"/>
        <v>12312</v>
      </c>
      <c r="N284">
        <f t="shared" si="49"/>
        <v>73984</v>
      </c>
      <c r="O284">
        <f t="shared" si="53"/>
        <v>86296</v>
      </c>
      <c r="P284" s="1">
        <f t="shared" si="56"/>
        <v>900000</v>
      </c>
      <c r="Q284" s="9">
        <f t="shared" si="57"/>
        <v>0</v>
      </c>
      <c r="R284" s="9">
        <f t="shared" si="54"/>
        <v>986296</v>
      </c>
      <c r="S284" s="9">
        <f t="shared" si="50"/>
        <v>102953.66666666667</v>
      </c>
      <c r="T284" s="9">
        <f t="shared" si="55"/>
        <v>28522.670000000042</v>
      </c>
      <c r="AI284" s="9">
        <f t="shared" si="58"/>
        <v>92166.666666666672</v>
      </c>
    </row>
    <row r="285" spans="1:35" x14ac:dyDescent="0.25">
      <c r="A285" s="1">
        <v>44786.5</v>
      </c>
      <c r="B285" s="16">
        <v>270</v>
      </c>
      <c r="C285" s="15">
        <v>101</v>
      </c>
      <c r="D285" s="14">
        <v>438</v>
      </c>
      <c r="E285" s="13">
        <v>452</v>
      </c>
      <c r="F285" s="12">
        <v>568</v>
      </c>
      <c r="G285" s="10">
        <v>1107</v>
      </c>
      <c r="H285" s="11">
        <v>8549</v>
      </c>
      <c r="I285">
        <v>9656</v>
      </c>
      <c r="J285">
        <v>61670.09</v>
      </c>
      <c r="K285">
        <f t="shared" si="51"/>
        <v>52014.09</v>
      </c>
      <c r="L285">
        <f t="shared" si="52"/>
        <v>6.386711888980944</v>
      </c>
      <c r="M285">
        <f t="shared" si="48"/>
        <v>8856</v>
      </c>
      <c r="N285">
        <f t="shared" si="49"/>
        <v>68392</v>
      </c>
      <c r="O285">
        <f t="shared" si="53"/>
        <v>77248</v>
      </c>
      <c r="P285" s="1">
        <f t="shared" si="56"/>
        <v>900000</v>
      </c>
      <c r="Q285" s="9">
        <f t="shared" si="57"/>
        <v>0</v>
      </c>
      <c r="R285" s="9">
        <f t="shared" si="54"/>
        <v>977248</v>
      </c>
      <c r="S285" s="9">
        <f t="shared" si="50"/>
        <v>101822.66666666667</v>
      </c>
      <c r="T285" s="9">
        <f t="shared" si="55"/>
        <v>15577.910000000033</v>
      </c>
      <c r="AI285" s="9">
        <f t="shared" si="58"/>
        <v>92166.666666666672</v>
      </c>
    </row>
    <row r="286" spans="1:35" x14ac:dyDescent="0.25">
      <c r="A286" s="1">
        <v>44786.541666666664</v>
      </c>
      <c r="B286" s="16">
        <v>525</v>
      </c>
      <c r="C286" s="15">
        <v>182</v>
      </c>
      <c r="D286" s="14">
        <v>722</v>
      </c>
      <c r="E286" s="13">
        <v>158</v>
      </c>
      <c r="F286" s="12">
        <v>318</v>
      </c>
      <c r="G286" s="10">
        <v>1222</v>
      </c>
      <c r="H286" s="11">
        <v>7867</v>
      </c>
      <c r="I286">
        <v>9089</v>
      </c>
      <c r="J286">
        <v>64790.85</v>
      </c>
      <c r="K286">
        <f t="shared" si="51"/>
        <v>55701.85</v>
      </c>
      <c r="L286">
        <f t="shared" si="52"/>
        <v>7.1284904830014302</v>
      </c>
      <c r="M286">
        <f t="shared" si="48"/>
        <v>9776</v>
      </c>
      <c r="N286">
        <f t="shared" si="49"/>
        <v>62936</v>
      </c>
      <c r="O286">
        <f t="shared" si="53"/>
        <v>72712</v>
      </c>
      <c r="P286" s="1">
        <f t="shared" si="56"/>
        <v>900000</v>
      </c>
      <c r="Q286" s="9">
        <f t="shared" si="57"/>
        <v>0</v>
      </c>
      <c r="R286" s="9">
        <f t="shared" si="54"/>
        <v>972712</v>
      </c>
      <c r="S286" s="9">
        <f t="shared" si="50"/>
        <v>101255.66666666667</v>
      </c>
      <c r="T286" s="9">
        <f t="shared" si="55"/>
        <v>7921.1500000000233</v>
      </c>
      <c r="AI286" s="9">
        <f t="shared" si="58"/>
        <v>92166.666666666672</v>
      </c>
    </row>
    <row r="287" spans="1:35" x14ac:dyDescent="0.25">
      <c r="A287" s="1">
        <v>44786.583333333336</v>
      </c>
      <c r="B287" s="16">
        <v>480</v>
      </c>
      <c r="C287" s="15">
        <v>227</v>
      </c>
      <c r="D287" s="14">
        <v>766</v>
      </c>
      <c r="E287" s="13">
        <v>63</v>
      </c>
      <c r="F287" s="12">
        <v>402</v>
      </c>
      <c r="G287" s="10">
        <v>1396</v>
      </c>
      <c r="H287" s="11">
        <v>8317</v>
      </c>
      <c r="I287">
        <v>9713</v>
      </c>
      <c r="J287">
        <v>67590.100000000006</v>
      </c>
      <c r="K287">
        <f t="shared" si="51"/>
        <v>57877.100000000006</v>
      </c>
      <c r="L287">
        <f t="shared" si="52"/>
        <v>6.9587254195408219</v>
      </c>
      <c r="M287">
        <f t="shared" si="48"/>
        <v>11168</v>
      </c>
      <c r="N287">
        <f t="shared" si="49"/>
        <v>66536</v>
      </c>
      <c r="O287">
        <f t="shared" si="53"/>
        <v>77704</v>
      </c>
      <c r="P287" s="1">
        <f t="shared" si="56"/>
        <v>900000</v>
      </c>
      <c r="Q287" s="9">
        <f t="shared" si="57"/>
        <v>0</v>
      </c>
      <c r="R287" s="9">
        <f t="shared" si="54"/>
        <v>977704</v>
      </c>
      <c r="S287" s="9">
        <f t="shared" si="50"/>
        <v>101879.66666666667</v>
      </c>
      <c r="T287" s="9">
        <f t="shared" si="55"/>
        <v>10113.900000000023</v>
      </c>
      <c r="AI287" s="9">
        <f t="shared" si="58"/>
        <v>92166.666666666672</v>
      </c>
    </row>
    <row r="288" spans="1:35" x14ac:dyDescent="0.25">
      <c r="A288" s="1">
        <v>44786.625</v>
      </c>
      <c r="B288" s="16">
        <v>615</v>
      </c>
      <c r="C288" s="15">
        <v>252</v>
      </c>
      <c r="D288" s="14">
        <v>1053</v>
      </c>
      <c r="E288" s="13">
        <v>87</v>
      </c>
      <c r="F288" s="12">
        <v>615</v>
      </c>
      <c r="G288" s="10">
        <v>1920</v>
      </c>
      <c r="H288" s="11">
        <v>7745</v>
      </c>
      <c r="I288">
        <v>9665</v>
      </c>
      <c r="J288">
        <v>69362.58</v>
      </c>
      <c r="K288">
        <f t="shared" si="51"/>
        <v>59697.58</v>
      </c>
      <c r="L288">
        <f t="shared" si="52"/>
        <v>7.1766766683911021</v>
      </c>
      <c r="M288">
        <f t="shared" si="48"/>
        <v>15360</v>
      </c>
      <c r="N288">
        <f t="shared" si="49"/>
        <v>61960</v>
      </c>
      <c r="O288">
        <f t="shared" si="53"/>
        <v>77320</v>
      </c>
      <c r="P288" s="1">
        <f t="shared" si="56"/>
        <v>900000</v>
      </c>
      <c r="Q288" s="9">
        <f t="shared" si="57"/>
        <v>0</v>
      </c>
      <c r="R288" s="9">
        <f t="shared" si="54"/>
        <v>977320</v>
      </c>
      <c r="S288" s="9">
        <f t="shared" si="50"/>
        <v>101831.66666666667</v>
      </c>
      <c r="T288" s="9">
        <f t="shared" si="55"/>
        <v>7957.4200000000419</v>
      </c>
      <c r="AI288" s="9">
        <f t="shared" si="58"/>
        <v>92166.666666666672</v>
      </c>
    </row>
    <row r="289" spans="1:35" x14ac:dyDescent="0.25">
      <c r="A289" s="1">
        <v>44786.666666666664</v>
      </c>
      <c r="B289" s="16">
        <v>496</v>
      </c>
      <c r="C289" s="15">
        <v>285</v>
      </c>
      <c r="D289" s="14">
        <v>1220</v>
      </c>
      <c r="E289" s="13">
        <v>130</v>
      </c>
      <c r="F289" s="12">
        <v>752</v>
      </c>
      <c r="G289" s="10">
        <v>2257</v>
      </c>
      <c r="H289" s="11">
        <v>7380</v>
      </c>
      <c r="I289">
        <v>9637</v>
      </c>
      <c r="J289">
        <v>70173.42</v>
      </c>
      <c r="K289">
        <f t="shared" si="51"/>
        <v>60536.42</v>
      </c>
      <c r="L289">
        <f t="shared" si="52"/>
        <v>7.2816664937221125</v>
      </c>
      <c r="M289">
        <f t="shared" si="48"/>
        <v>18056</v>
      </c>
      <c r="N289">
        <f t="shared" si="49"/>
        <v>59040</v>
      </c>
      <c r="O289">
        <f t="shared" si="53"/>
        <v>77096</v>
      </c>
      <c r="P289" s="1">
        <f t="shared" si="56"/>
        <v>900000</v>
      </c>
      <c r="Q289" s="9">
        <f t="shared" si="57"/>
        <v>0</v>
      </c>
      <c r="R289" s="9">
        <f t="shared" si="54"/>
        <v>977096</v>
      </c>
      <c r="S289" s="9">
        <f t="shared" si="50"/>
        <v>101803.66666666667</v>
      </c>
      <c r="T289" s="9">
        <f t="shared" si="55"/>
        <v>6922.5799999999581</v>
      </c>
      <c r="AI289" s="9">
        <f t="shared" si="58"/>
        <v>92166.666666666672</v>
      </c>
    </row>
    <row r="290" spans="1:35" x14ac:dyDescent="0.25">
      <c r="A290" s="1">
        <v>44786.708333333336</v>
      </c>
      <c r="B290" s="16">
        <v>803</v>
      </c>
      <c r="C290" s="15">
        <v>337</v>
      </c>
      <c r="D290" s="14">
        <v>1723</v>
      </c>
      <c r="E290" s="13">
        <v>149</v>
      </c>
      <c r="F290" s="12">
        <v>967</v>
      </c>
      <c r="G290" s="10">
        <v>3028</v>
      </c>
      <c r="H290" s="11">
        <v>7251</v>
      </c>
      <c r="I290">
        <v>10279</v>
      </c>
      <c r="J290">
        <v>70607.23</v>
      </c>
      <c r="K290">
        <f t="shared" si="51"/>
        <v>60328.229999999996</v>
      </c>
      <c r="L290">
        <f t="shared" si="52"/>
        <v>6.8690757855822548</v>
      </c>
      <c r="M290">
        <f t="shared" si="48"/>
        <v>24224</v>
      </c>
      <c r="N290">
        <f t="shared" si="49"/>
        <v>58008</v>
      </c>
      <c r="O290">
        <f t="shared" si="53"/>
        <v>82232</v>
      </c>
      <c r="P290" s="1">
        <f t="shared" si="56"/>
        <v>900000</v>
      </c>
      <c r="Q290" s="9">
        <f t="shared" si="57"/>
        <v>0</v>
      </c>
      <c r="R290" s="9">
        <f t="shared" si="54"/>
        <v>982232</v>
      </c>
      <c r="S290" s="9">
        <f t="shared" si="50"/>
        <v>102445.66666666667</v>
      </c>
      <c r="T290" s="9">
        <f t="shared" si="55"/>
        <v>11624.770000000019</v>
      </c>
      <c r="AI290" s="9">
        <f t="shared" si="58"/>
        <v>92166.666666666672</v>
      </c>
    </row>
    <row r="291" spans="1:35" x14ac:dyDescent="0.25">
      <c r="A291" s="1">
        <v>44786.75</v>
      </c>
      <c r="B291" s="16">
        <v>589</v>
      </c>
      <c r="C291" s="15">
        <v>415</v>
      </c>
      <c r="D291" s="14">
        <v>1343</v>
      </c>
      <c r="E291" s="13">
        <v>168</v>
      </c>
      <c r="F291" s="12">
        <v>1408</v>
      </c>
      <c r="G291" s="10">
        <v>3166</v>
      </c>
      <c r="H291" s="11">
        <v>7037</v>
      </c>
      <c r="I291">
        <v>10203</v>
      </c>
      <c r="J291">
        <v>70353.33</v>
      </c>
      <c r="K291">
        <f t="shared" si="51"/>
        <v>60150.33</v>
      </c>
      <c r="L291">
        <f t="shared" si="52"/>
        <v>6.8953572478682741</v>
      </c>
      <c r="M291">
        <f t="shared" si="48"/>
        <v>25328</v>
      </c>
      <c r="N291">
        <f t="shared" si="49"/>
        <v>56296</v>
      </c>
      <c r="O291">
        <f t="shared" si="53"/>
        <v>81624</v>
      </c>
      <c r="P291" s="1">
        <f t="shared" si="56"/>
        <v>900000</v>
      </c>
      <c r="Q291" s="9">
        <f t="shared" si="57"/>
        <v>0</v>
      </c>
      <c r="R291" s="9">
        <f t="shared" si="54"/>
        <v>981624</v>
      </c>
      <c r="S291" s="9">
        <f t="shared" si="50"/>
        <v>102369.66666666667</v>
      </c>
      <c r="T291" s="9">
        <f t="shared" si="55"/>
        <v>11270.670000000042</v>
      </c>
      <c r="AI291" s="9">
        <f t="shared" si="58"/>
        <v>92166.666666666672</v>
      </c>
    </row>
    <row r="292" spans="1:35" x14ac:dyDescent="0.25">
      <c r="A292" s="1">
        <v>44786.791666666664</v>
      </c>
      <c r="B292" s="16">
        <v>314</v>
      </c>
      <c r="C292" s="15">
        <v>480</v>
      </c>
      <c r="D292" s="14">
        <v>1099</v>
      </c>
      <c r="E292" s="13">
        <v>184</v>
      </c>
      <c r="F292" s="12">
        <v>1935</v>
      </c>
      <c r="G292" s="10">
        <v>3513</v>
      </c>
      <c r="H292" s="11">
        <v>6100</v>
      </c>
      <c r="I292">
        <v>9613</v>
      </c>
      <c r="J292">
        <v>69105.100000000006</v>
      </c>
      <c r="K292">
        <f t="shared" si="51"/>
        <v>59492.100000000006</v>
      </c>
      <c r="L292">
        <f t="shared" si="52"/>
        <v>7.188713200873817</v>
      </c>
      <c r="M292">
        <f t="shared" si="48"/>
        <v>28104</v>
      </c>
      <c r="N292">
        <f t="shared" si="49"/>
        <v>48800</v>
      </c>
      <c r="O292">
        <f t="shared" si="53"/>
        <v>76904</v>
      </c>
      <c r="P292" s="1">
        <f t="shared" si="56"/>
        <v>900000</v>
      </c>
      <c r="Q292" s="9">
        <f t="shared" si="57"/>
        <v>0</v>
      </c>
      <c r="R292" s="9">
        <f t="shared" si="54"/>
        <v>976904</v>
      </c>
      <c r="S292" s="9">
        <f t="shared" si="50"/>
        <v>101779.66666666667</v>
      </c>
      <c r="T292" s="9">
        <f t="shared" si="55"/>
        <v>7798.9000000000233</v>
      </c>
      <c r="AI292" s="9">
        <f t="shared" si="58"/>
        <v>92166.666666666672</v>
      </c>
    </row>
    <row r="293" spans="1:35" x14ac:dyDescent="0.25">
      <c r="A293" s="1">
        <v>44786.833333333336</v>
      </c>
      <c r="B293" s="16">
        <v>321</v>
      </c>
      <c r="C293" s="15">
        <v>474</v>
      </c>
      <c r="D293" s="14">
        <v>1096</v>
      </c>
      <c r="E293" s="13">
        <v>281</v>
      </c>
      <c r="F293" s="12">
        <v>2610</v>
      </c>
      <c r="G293" s="10">
        <v>4180</v>
      </c>
      <c r="H293" s="11">
        <v>2569</v>
      </c>
      <c r="I293">
        <v>6749</v>
      </c>
      <c r="J293">
        <v>66703.77</v>
      </c>
      <c r="K293">
        <f t="shared" si="51"/>
        <v>59954.770000000004</v>
      </c>
      <c r="L293">
        <f t="shared" si="52"/>
        <v>9.8835042228478294</v>
      </c>
      <c r="M293">
        <f t="shared" si="48"/>
        <v>33440</v>
      </c>
      <c r="N293">
        <f t="shared" si="49"/>
        <v>20552</v>
      </c>
      <c r="O293">
        <f t="shared" si="53"/>
        <v>53992</v>
      </c>
      <c r="P293" s="1">
        <f t="shared" si="56"/>
        <v>887288.23</v>
      </c>
      <c r="Q293" s="9">
        <f t="shared" si="57"/>
        <v>-12711.770000000019</v>
      </c>
      <c r="R293" s="9">
        <f t="shared" si="54"/>
        <v>941280.23</v>
      </c>
      <c r="S293" s="9">
        <f t="shared" si="50"/>
        <v>98915.666666666672</v>
      </c>
      <c r="T293" s="9">
        <f t="shared" si="55"/>
        <v>0</v>
      </c>
      <c r="AI293" s="9">
        <f t="shared" si="58"/>
        <v>92166.666666666672</v>
      </c>
    </row>
    <row r="294" spans="1:35" x14ac:dyDescent="0.25">
      <c r="A294" s="1">
        <v>44786.875</v>
      </c>
      <c r="B294" s="16">
        <v>201</v>
      </c>
      <c r="C294" s="15">
        <v>545</v>
      </c>
      <c r="D294" s="14">
        <v>1088</v>
      </c>
      <c r="E294" s="13">
        <v>681</v>
      </c>
      <c r="F294" s="12">
        <v>3962</v>
      </c>
      <c r="G294" s="10">
        <v>5595</v>
      </c>
      <c r="H294" s="11">
        <v>114</v>
      </c>
      <c r="I294">
        <v>5709</v>
      </c>
      <c r="J294">
        <v>64501.43</v>
      </c>
      <c r="K294">
        <f t="shared" si="51"/>
        <v>58792.43</v>
      </c>
      <c r="L294">
        <f t="shared" si="52"/>
        <v>11.298201086004553</v>
      </c>
      <c r="M294">
        <f t="shared" si="48"/>
        <v>44760</v>
      </c>
      <c r="N294">
        <f t="shared" si="49"/>
        <v>912</v>
      </c>
      <c r="O294">
        <f t="shared" si="53"/>
        <v>45672</v>
      </c>
      <c r="P294" s="1">
        <f t="shared" si="56"/>
        <v>868458.79999999993</v>
      </c>
      <c r="Q294" s="9">
        <f t="shared" si="57"/>
        <v>-18829.430000000051</v>
      </c>
      <c r="R294" s="9">
        <f t="shared" si="54"/>
        <v>914130.79999999993</v>
      </c>
      <c r="S294" s="9">
        <f t="shared" si="50"/>
        <v>97875.666666666672</v>
      </c>
      <c r="T294" s="9">
        <f t="shared" si="55"/>
        <v>0</v>
      </c>
      <c r="AI294" s="9">
        <f t="shared" si="58"/>
        <v>92166.666666666672</v>
      </c>
    </row>
    <row r="295" spans="1:35" x14ac:dyDescent="0.25">
      <c r="A295" s="1">
        <v>44786.916666666664</v>
      </c>
      <c r="B295" s="16">
        <v>148</v>
      </c>
      <c r="C295" s="15">
        <v>784</v>
      </c>
      <c r="D295" s="14">
        <v>913</v>
      </c>
      <c r="E295" s="13">
        <v>1068</v>
      </c>
      <c r="F295" s="12">
        <v>5413</v>
      </c>
      <c r="G295" s="10">
        <v>7110</v>
      </c>
      <c r="H295" s="11">
        <v>10</v>
      </c>
      <c r="I295">
        <v>7120</v>
      </c>
      <c r="J295">
        <v>62414.91</v>
      </c>
      <c r="K295">
        <f t="shared" si="51"/>
        <v>55294.91</v>
      </c>
      <c r="L295">
        <f t="shared" si="52"/>
        <v>8.7661390449438201</v>
      </c>
      <c r="M295">
        <f t="shared" si="48"/>
        <v>56880</v>
      </c>
      <c r="N295">
        <f t="shared" si="49"/>
        <v>80</v>
      </c>
      <c r="O295">
        <f t="shared" si="53"/>
        <v>56960</v>
      </c>
      <c r="P295" s="1">
        <f t="shared" si="56"/>
        <v>863003.8899999999</v>
      </c>
      <c r="Q295" s="9">
        <f t="shared" si="57"/>
        <v>-5454.9100000000326</v>
      </c>
      <c r="R295" s="9">
        <f t="shared" si="54"/>
        <v>919963.8899999999</v>
      </c>
      <c r="S295" s="9">
        <f t="shared" si="50"/>
        <v>99286.666666666672</v>
      </c>
      <c r="T295" s="9">
        <f t="shared" si="55"/>
        <v>0</v>
      </c>
      <c r="AI295" s="9">
        <f t="shared" si="58"/>
        <v>92166.666666666672</v>
      </c>
    </row>
    <row r="296" spans="1:35" x14ac:dyDescent="0.25">
      <c r="A296" s="1">
        <v>44786.958333333336</v>
      </c>
      <c r="B296" s="16">
        <v>247</v>
      </c>
      <c r="C296" s="15">
        <v>995</v>
      </c>
      <c r="D296" s="14">
        <v>1071</v>
      </c>
      <c r="E296" s="13">
        <v>1404</v>
      </c>
      <c r="F296" s="12">
        <v>6747</v>
      </c>
      <c r="G296" s="10">
        <v>8812</v>
      </c>
      <c r="H296" s="11">
        <v>10</v>
      </c>
      <c r="I296">
        <v>8822</v>
      </c>
      <c r="J296">
        <v>59115.45</v>
      </c>
      <c r="K296">
        <f t="shared" si="51"/>
        <v>50293.45</v>
      </c>
      <c r="L296">
        <f t="shared" si="52"/>
        <v>6.7009124914985261</v>
      </c>
      <c r="M296">
        <f t="shared" si="48"/>
        <v>70496</v>
      </c>
      <c r="N296">
        <f t="shared" si="49"/>
        <v>80</v>
      </c>
      <c r="O296">
        <f t="shared" si="53"/>
        <v>70576</v>
      </c>
      <c r="P296" s="1">
        <f t="shared" si="56"/>
        <v>874464.44</v>
      </c>
      <c r="Q296" s="9">
        <f t="shared" si="57"/>
        <v>11460.550000000047</v>
      </c>
      <c r="R296" s="9">
        <f t="shared" si="54"/>
        <v>945040.44</v>
      </c>
      <c r="S296" s="9">
        <f t="shared" si="50"/>
        <v>100988.66666666667</v>
      </c>
      <c r="T296" s="9">
        <f t="shared" si="55"/>
        <v>0</v>
      </c>
      <c r="AI296" s="9">
        <f t="shared" si="58"/>
        <v>92166.666666666672</v>
      </c>
    </row>
    <row r="297" spans="1:35" x14ac:dyDescent="0.25">
      <c r="A297" s="1">
        <v>44787</v>
      </c>
      <c r="B297" s="16">
        <v>273</v>
      </c>
      <c r="C297" s="15">
        <v>1093</v>
      </c>
      <c r="D297" s="14">
        <v>984</v>
      </c>
      <c r="E297" s="13">
        <v>1738</v>
      </c>
      <c r="F297" s="12">
        <v>7372</v>
      </c>
      <c r="G297" s="10">
        <v>9449</v>
      </c>
      <c r="H297" s="11">
        <v>10</v>
      </c>
      <c r="I297">
        <v>9459</v>
      </c>
      <c r="J297">
        <v>55681.07</v>
      </c>
      <c r="K297">
        <f t="shared" si="51"/>
        <v>46222.07</v>
      </c>
      <c r="L297">
        <f t="shared" si="52"/>
        <v>5.8865704619938679</v>
      </c>
      <c r="M297">
        <f t="shared" si="48"/>
        <v>75592</v>
      </c>
      <c r="N297">
        <f t="shared" si="49"/>
        <v>80</v>
      </c>
      <c r="O297">
        <f t="shared" si="53"/>
        <v>75672</v>
      </c>
      <c r="P297" s="1">
        <f t="shared" si="56"/>
        <v>894455.37</v>
      </c>
      <c r="Q297" s="9">
        <f t="shared" si="57"/>
        <v>19990.930000000051</v>
      </c>
      <c r="R297" s="9">
        <f t="shared" si="54"/>
        <v>970127.37</v>
      </c>
      <c r="S297" s="9">
        <f t="shared" si="50"/>
        <v>101625.66666666667</v>
      </c>
      <c r="T297" s="9">
        <f t="shared" si="55"/>
        <v>0</v>
      </c>
      <c r="AI297" s="9">
        <f t="shared" si="58"/>
        <v>92166.666666666672</v>
      </c>
    </row>
    <row r="298" spans="1:35" x14ac:dyDescent="0.25">
      <c r="A298" s="1">
        <v>44787.041666666664</v>
      </c>
      <c r="B298" s="16">
        <v>325</v>
      </c>
      <c r="C298" s="15">
        <v>1042</v>
      </c>
      <c r="D298" s="14">
        <v>914</v>
      </c>
      <c r="E298" s="13">
        <v>2116</v>
      </c>
      <c r="F298" s="12">
        <v>8001</v>
      </c>
      <c r="G298" s="10">
        <v>9957</v>
      </c>
      <c r="H298" s="11">
        <v>10</v>
      </c>
      <c r="I298">
        <v>9967</v>
      </c>
      <c r="J298">
        <v>52518.77</v>
      </c>
      <c r="K298">
        <f t="shared" si="51"/>
        <v>42551.77</v>
      </c>
      <c r="L298">
        <f t="shared" si="52"/>
        <v>5.2692655764021268</v>
      </c>
      <c r="M298">
        <f t="shared" si="48"/>
        <v>79656</v>
      </c>
      <c r="N298">
        <f t="shared" si="49"/>
        <v>80</v>
      </c>
      <c r="O298">
        <f t="shared" si="53"/>
        <v>79736</v>
      </c>
      <c r="P298" s="1">
        <f t="shared" si="56"/>
        <v>900000</v>
      </c>
      <c r="Q298" s="9">
        <f t="shared" si="57"/>
        <v>5544.6300000000047</v>
      </c>
      <c r="R298" s="9">
        <f t="shared" si="54"/>
        <v>979736</v>
      </c>
      <c r="S298" s="9">
        <f t="shared" si="50"/>
        <v>102133.66666666667</v>
      </c>
      <c r="T298" s="9">
        <f t="shared" si="55"/>
        <v>21672.599999999977</v>
      </c>
      <c r="AI298" s="9">
        <f t="shared" si="58"/>
        <v>92166.666666666672</v>
      </c>
    </row>
    <row r="299" spans="1:35" x14ac:dyDescent="0.25">
      <c r="A299" s="1">
        <v>44787.083333333336</v>
      </c>
      <c r="B299" s="16">
        <v>422</v>
      </c>
      <c r="C299" s="15">
        <v>955</v>
      </c>
      <c r="D299" s="14">
        <v>1000</v>
      </c>
      <c r="E299" s="13">
        <v>2334</v>
      </c>
      <c r="F299" s="12">
        <v>7996</v>
      </c>
      <c r="G299" s="10">
        <v>9951</v>
      </c>
      <c r="H299" s="11">
        <v>10</v>
      </c>
      <c r="I299">
        <v>9961</v>
      </c>
      <c r="J299">
        <v>49901.279999999999</v>
      </c>
      <c r="K299">
        <f t="shared" si="51"/>
        <v>39940.28</v>
      </c>
      <c r="L299">
        <f t="shared" si="52"/>
        <v>5.0096656962152393</v>
      </c>
      <c r="M299">
        <f t="shared" si="48"/>
        <v>79608</v>
      </c>
      <c r="N299">
        <f t="shared" si="49"/>
        <v>80</v>
      </c>
      <c r="O299">
        <f t="shared" si="53"/>
        <v>79688</v>
      </c>
      <c r="P299" s="1">
        <f t="shared" si="56"/>
        <v>900000</v>
      </c>
      <c r="Q299" s="9">
        <f t="shared" si="57"/>
        <v>0</v>
      </c>
      <c r="R299" s="9">
        <f t="shared" si="54"/>
        <v>979688</v>
      </c>
      <c r="S299" s="9">
        <f t="shared" si="50"/>
        <v>102127.66666666667</v>
      </c>
      <c r="T299" s="9">
        <f t="shared" si="55"/>
        <v>29786.719999999972</v>
      </c>
      <c r="AI299" s="9">
        <f t="shared" si="58"/>
        <v>92166.666666666672</v>
      </c>
    </row>
    <row r="300" spans="1:35" x14ac:dyDescent="0.25">
      <c r="A300" s="1">
        <v>44787.125</v>
      </c>
      <c r="B300" s="16">
        <v>864</v>
      </c>
      <c r="C300" s="15">
        <v>763</v>
      </c>
      <c r="D300" s="14">
        <v>1482</v>
      </c>
      <c r="E300" s="13">
        <v>2298</v>
      </c>
      <c r="F300" s="12">
        <v>7686</v>
      </c>
      <c r="G300" s="10">
        <v>9931</v>
      </c>
      <c r="H300" s="11">
        <v>10</v>
      </c>
      <c r="I300">
        <v>9941</v>
      </c>
      <c r="J300">
        <v>48043.75</v>
      </c>
      <c r="K300">
        <f t="shared" si="51"/>
        <v>38102.75</v>
      </c>
      <c r="L300">
        <f t="shared" si="52"/>
        <v>4.8328890453676694</v>
      </c>
      <c r="M300">
        <f t="shared" si="48"/>
        <v>79448</v>
      </c>
      <c r="N300">
        <f t="shared" si="49"/>
        <v>80</v>
      </c>
      <c r="O300">
        <f t="shared" si="53"/>
        <v>79528</v>
      </c>
      <c r="P300" s="1">
        <f t="shared" si="56"/>
        <v>900000</v>
      </c>
      <c r="Q300" s="9">
        <f t="shared" si="57"/>
        <v>0</v>
      </c>
      <c r="R300" s="9">
        <f t="shared" si="54"/>
        <v>979528</v>
      </c>
      <c r="S300" s="9">
        <f t="shared" si="50"/>
        <v>102107.66666666667</v>
      </c>
      <c r="T300" s="9">
        <f t="shared" si="55"/>
        <v>31484.25</v>
      </c>
      <c r="AI300" s="9">
        <f t="shared" si="58"/>
        <v>92166.666666666672</v>
      </c>
    </row>
    <row r="301" spans="1:35" x14ac:dyDescent="0.25">
      <c r="A301" s="1">
        <v>44787.166666666664</v>
      </c>
      <c r="B301" s="16">
        <v>982</v>
      </c>
      <c r="C301" s="15">
        <v>633</v>
      </c>
      <c r="D301" s="14">
        <v>1647</v>
      </c>
      <c r="E301" s="13">
        <v>2164</v>
      </c>
      <c r="F301" s="12">
        <v>7244</v>
      </c>
      <c r="G301" s="10">
        <v>9524</v>
      </c>
      <c r="H301" s="11">
        <v>10</v>
      </c>
      <c r="I301">
        <v>9534</v>
      </c>
      <c r="J301">
        <v>46490.42</v>
      </c>
      <c r="K301">
        <f t="shared" si="51"/>
        <v>36956.42</v>
      </c>
      <c r="L301">
        <f t="shared" si="52"/>
        <v>4.8762764841619468</v>
      </c>
      <c r="M301">
        <f t="shared" si="48"/>
        <v>76192</v>
      </c>
      <c r="N301">
        <f t="shared" si="49"/>
        <v>80</v>
      </c>
      <c r="O301">
        <f t="shared" si="53"/>
        <v>76272</v>
      </c>
      <c r="P301" s="1">
        <f t="shared" si="56"/>
        <v>900000</v>
      </c>
      <c r="Q301" s="9">
        <f t="shared" si="57"/>
        <v>0</v>
      </c>
      <c r="R301" s="9">
        <f t="shared" si="54"/>
        <v>976272</v>
      </c>
      <c r="S301" s="9">
        <f t="shared" si="50"/>
        <v>101700.66666666667</v>
      </c>
      <c r="T301" s="9">
        <f t="shared" si="55"/>
        <v>29781.579999999958</v>
      </c>
      <c r="AI301" s="9">
        <f t="shared" si="58"/>
        <v>92166.666666666672</v>
      </c>
    </row>
    <row r="302" spans="1:35" x14ac:dyDescent="0.25">
      <c r="A302" s="1">
        <v>44787.208333333336</v>
      </c>
      <c r="B302" s="16">
        <v>963</v>
      </c>
      <c r="C302" s="15">
        <v>610</v>
      </c>
      <c r="D302" s="14">
        <v>1424</v>
      </c>
      <c r="E302" s="13">
        <v>2264</v>
      </c>
      <c r="F302" s="12">
        <v>6998</v>
      </c>
      <c r="G302" s="10">
        <v>9032</v>
      </c>
      <c r="H302" s="11">
        <v>10</v>
      </c>
      <c r="I302">
        <v>9042</v>
      </c>
      <c r="J302">
        <v>45074.6</v>
      </c>
      <c r="K302">
        <f t="shared" si="51"/>
        <v>36032.6</v>
      </c>
      <c r="L302">
        <f t="shared" si="52"/>
        <v>4.985025436850254</v>
      </c>
      <c r="M302">
        <f t="shared" si="48"/>
        <v>72256</v>
      </c>
      <c r="N302">
        <f t="shared" si="49"/>
        <v>80</v>
      </c>
      <c r="O302">
        <f t="shared" si="53"/>
        <v>72336</v>
      </c>
      <c r="P302" s="1">
        <f t="shared" si="56"/>
        <v>900000</v>
      </c>
      <c r="Q302" s="9">
        <f t="shared" si="57"/>
        <v>0</v>
      </c>
      <c r="R302" s="9">
        <f t="shared" si="54"/>
        <v>972336</v>
      </c>
      <c r="S302" s="9">
        <f t="shared" si="50"/>
        <v>101208.66666666667</v>
      </c>
      <c r="T302" s="9">
        <f t="shared" si="55"/>
        <v>27261.400000000023</v>
      </c>
      <c r="AI302" s="9">
        <f t="shared" si="58"/>
        <v>92166.666666666672</v>
      </c>
    </row>
    <row r="303" spans="1:35" x14ac:dyDescent="0.25">
      <c r="A303" s="1">
        <v>44787.25</v>
      </c>
      <c r="B303" s="16">
        <v>1516</v>
      </c>
      <c r="C303" s="15">
        <v>488</v>
      </c>
      <c r="D303" s="14">
        <v>2005</v>
      </c>
      <c r="E303" s="13">
        <v>2219</v>
      </c>
      <c r="F303" s="12">
        <v>6368</v>
      </c>
      <c r="G303" s="10">
        <v>8861</v>
      </c>
      <c r="H303" s="11">
        <v>1</v>
      </c>
      <c r="I303">
        <v>8862</v>
      </c>
      <c r="J303">
        <v>44341.29</v>
      </c>
      <c r="K303">
        <f t="shared" si="51"/>
        <v>35479.29</v>
      </c>
      <c r="L303">
        <f t="shared" si="52"/>
        <v>5.0035308056872037</v>
      </c>
      <c r="M303">
        <f t="shared" si="48"/>
        <v>70888</v>
      </c>
      <c r="N303">
        <f t="shared" si="49"/>
        <v>8</v>
      </c>
      <c r="O303">
        <f t="shared" si="53"/>
        <v>70896</v>
      </c>
      <c r="P303" s="1">
        <f t="shared" si="56"/>
        <v>900000</v>
      </c>
      <c r="Q303" s="9">
        <f t="shared" si="57"/>
        <v>0</v>
      </c>
      <c r="R303" s="9">
        <f t="shared" si="54"/>
        <v>970896</v>
      </c>
      <c r="S303" s="9">
        <f t="shared" si="50"/>
        <v>101028.66666666667</v>
      </c>
      <c r="T303" s="9">
        <f t="shared" si="55"/>
        <v>26554.709999999963</v>
      </c>
      <c r="AI303" s="9">
        <f t="shared" si="58"/>
        <v>92166.666666666672</v>
      </c>
    </row>
    <row r="304" spans="1:35" x14ac:dyDescent="0.25">
      <c r="A304" s="1">
        <v>44787.291666666664</v>
      </c>
      <c r="B304" s="16">
        <v>1773</v>
      </c>
      <c r="C304" s="15">
        <v>307</v>
      </c>
      <c r="D304" s="14">
        <v>2222</v>
      </c>
      <c r="E304" s="13">
        <v>1954</v>
      </c>
      <c r="F304" s="12">
        <v>5314</v>
      </c>
      <c r="G304" s="10">
        <v>7844</v>
      </c>
      <c r="H304" s="11">
        <v>1</v>
      </c>
      <c r="I304">
        <v>7845</v>
      </c>
      <c r="J304">
        <v>43988.29</v>
      </c>
      <c r="K304">
        <f t="shared" si="51"/>
        <v>36143.29</v>
      </c>
      <c r="L304">
        <f t="shared" si="52"/>
        <v>5.6071752708731681</v>
      </c>
      <c r="M304">
        <f t="shared" si="48"/>
        <v>62752</v>
      </c>
      <c r="N304">
        <f t="shared" si="49"/>
        <v>8</v>
      </c>
      <c r="O304">
        <f t="shared" si="53"/>
        <v>62760</v>
      </c>
      <c r="P304" s="1">
        <f t="shared" si="56"/>
        <v>900000</v>
      </c>
      <c r="Q304" s="9">
        <f t="shared" si="57"/>
        <v>0</v>
      </c>
      <c r="R304" s="9">
        <f t="shared" si="54"/>
        <v>962760</v>
      </c>
      <c r="S304" s="9">
        <f t="shared" si="50"/>
        <v>100011.66666666667</v>
      </c>
      <c r="T304" s="9">
        <f t="shared" si="55"/>
        <v>18771.709999999963</v>
      </c>
      <c r="AI304" s="9">
        <f t="shared" si="58"/>
        <v>92166.666666666672</v>
      </c>
    </row>
    <row r="305" spans="1:35" x14ac:dyDescent="0.25">
      <c r="A305" s="1">
        <v>44787.333333333336</v>
      </c>
      <c r="B305" s="16">
        <v>1986</v>
      </c>
      <c r="C305" s="15">
        <v>216</v>
      </c>
      <c r="D305" s="14">
        <v>2428</v>
      </c>
      <c r="E305" s="13">
        <v>1526</v>
      </c>
      <c r="F305" s="12">
        <v>4157</v>
      </c>
      <c r="G305" s="10">
        <v>6802</v>
      </c>
      <c r="H305" s="11">
        <v>726</v>
      </c>
      <c r="I305">
        <v>7528</v>
      </c>
      <c r="J305">
        <v>44072.33</v>
      </c>
      <c r="K305">
        <f t="shared" si="51"/>
        <v>36544.33</v>
      </c>
      <c r="L305">
        <f t="shared" si="52"/>
        <v>5.854454038257173</v>
      </c>
      <c r="M305">
        <f t="shared" si="48"/>
        <v>54416</v>
      </c>
      <c r="N305">
        <f t="shared" si="49"/>
        <v>5808</v>
      </c>
      <c r="O305">
        <f t="shared" si="53"/>
        <v>60224</v>
      </c>
      <c r="P305" s="1">
        <f t="shared" si="56"/>
        <v>900000</v>
      </c>
      <c r="Q305" s="9">
        <f t="shared" si="57"/>
        <v>0</v>
      </c>
      <c r="R305" s="9">
        <f t="shared" si="54"/>
        <v>960224</v>
      </c>
      <c r="S305" s="9">
        <f t="shared" si="50"/>
        <v>99694.666666666672</v>
      </c>
      <c r="T305" s="9">
        <f t="shared" si="55"/>
        <v>16151.670000000042</v>
      </c>
      <c r="AI305" s="9">
        <f t="shared" si="58"/>
        <v>92166.666666666672</v>
      </c>
    </row>
    <row r="306" spans="1:35" x14ac:dyDescent="0.25">
      <c r="A306" s="1">
        <v>44787.375</v>
      </c>
      <c r="B306" s="16">
        <v>1934</v>
      </c>
      <c r="C306" s="15">
        <v>76</v>
      </c>
      <c r="D306" s="14">
        <v>2357</v>
      </c>
      <c r="E306" s="13">
        <v>1051</v>
      </c>
      <c r="F306" s="12">
        <v>2535</v>
      </c>
      <c r="G306" s="10">
        <v>4967</v>
      </c>
      <c r="H306" s="11">
        <v>4944</v>
      </c>
      <c r="I306">
        <v>9911</v>
      </c>
      <c r="J306">
        <v>46624.89</v>
      </c>
      <c r="K306">
        <f t="shared" si="51"/>
        <v>36713.89</v>
      </c>
      <c r="L306">
        <f t="shared" si="52"/>
        <v>4.7043577842800923</v>
      </c>
      <c r="M306">
        <f t="shared" si="48"/>
        <v>39736</v>
      </c>
      <c r="N306">
        <f t="shared" si="49"/>
        <v>39552</v>
      </c>
      <c r="O306">
        <f t="shared" si="53"/>
        <v>79288</v>
      </c>
      <c r="P306" s="1">
        <f t="shared" si="56"/>
        <v>900000</v>
      </c>
      <c r="Q306" s="9">
        <f t="shared" si="57"/>
        <v>0</v>
      </c>
      <c r="R306" s="9">
        <f t="shared" si="54"/>
        <v>979288</v>
      </c>
      <c r="S306" s="9">
        <f t="shared" si="50"/>
        <v>102077.66666666667</v>
      </c>
      <c r="T306" s="9">
        <f t="shared" si="55"/>
        <v>32663.109999999986</v>
      </c>
      <c r="AI306" s="9">
        <f t="shared" si="58"/>
        <v>92166.666666666672</v>
      </c>
    </row>
    <row r="307" spans="1:35" x14ac:dyDescent="0.25">
      <c r="A307" s="1">
        <v>44787.416666666664</v>
      </c>
      <c r="B307" s="16">
        <v>1760</v>
      </c>
      <c r="C307" s="15">
        <v>44</v>
      </c>
      <c r="D307" s="14">
        <v>2167</v>
      </c>
      <c r="E307" s="13">
        <v>939</v>
      </c>
      <c r="F307" s="12">
        <v>1723</v>
      </c>
      <c r="G307" s="10">
        <v>3934</v>
      </c>
      <c r="H307" s="11">
        <v>7915</v>
      </c>
      <c r="I307">
        <v>11849</v>
      </c>
      <c r="J307">
        <v>50279.81</v>
      </c>
      <c r="K307">
        <f t="shared" si="51"/>
        <v>38430.81</v>
      </c>
      <c r="L307">
        <f t="shared" si="52"/>
        <v>4.2433800320702169</v>
      </c>
      <c r="M307">
        <f t="shared" si="48"/>
        <v>31472</v>
      </c>
      <c r="N307">
        <f t="shared" si="49"/>
        <v>63320</v>
      </c>
      <c r="O307">
        <f t="shared" si="53"/>
        <v>94792</v>
      </c>
      <c r="P307" s="1">
        <f t="shared" si="56"/>
        <v>900000</v>
      </c>
      <c r="Q307" s="9">
        <f t="shared" si="57"/>
        <v>0</v>
      </c>
      <c r="R307" s="9">
        <f t="shared" si="54"/>
        <v>994792</v>
      </c>
      <c r="S307" s="9">
        <f t="shared" si="50"/>
        <v>104015.66666666667</v>
      </c>
      <c r="T307" s="9">
        <f t="shared" si="55"/>
        <v>44512.189999999944</v>
      </c>
      <c r="AI307" s="9">
        <f t="shared" si="58"/>
        <v>92166.666666666672</v>
      </c>
    </row>
    <row r="308" spans="1:35" x14ac:dyDescent="0.25">
      <c r="A308" s="1">
        <v>44787.458333333336</v>
      </c>
      <c r="B308" s="16">
        <v>1753</v>
      </c>
      <c r="C308" s="15">
        <v>121</v>
      </c>
      <c r="D308" s="14">
        <v>2306</v>
      </c>
      <c r="E308" s="13">
        <v>962</v>
      </c>
      <c r="F308" s="12">
        <v>1444</v>
      </c>
      <c r="G308" s="10">
        <v>3871</v>
      </c>
      <c r="H308" s="11">
        <v>8622</v>
      </c>
      <c r="I308">
        <v>12493</v>
      </c>
      <c r="J308">
        <v>54490.23</v>
      </c>
      <c r="K308">
        <f t="shared" si="51"/>
        <v>41997.23</v>
      </c>
      <c r="L308">
        <f t="shared" si="52"/>
        <v>4.361660930120868</v>
      </c>
      <c r="M308">
        <f t="shared" si="48"/>
        <v>30968</v>
      </c>
      <c r="N308">
        <f t="shared" si="49"/>
        <v>68976</v>
      </c>
      <c r="O308">
        <f t="shared" si="53"/>
        <v>99944</v>
      </c>
      <c r="P308" s="1">
        <f t="shared" si="56"/>
        <v>900000</v>
      </c>
      <c r="Q308" s="9">
        <f t="shared" si="57"/>
        <v>0</v>
      </c>
      <c r="R308" s="9">
        <f t="shared" si="54"/>
        <v>999944</v>
      </c>
      <c r="S308" s="9">
        <f t="shared" si="50"/>
        <v>104659.66666666667</v>
      </c>
      <c r="T308" s="9">
        <f t="shared" si="55"/>
        <v>45453.770000000019</v>
      </c>
      <c r="AI308" s="9">
        <f t="shared" si="58"/>
        <v>92166.666666666672</v>
      </c>
    </row>
    <row r="309" spans="1:35" x14ac:dyDescent="0.25">
      <c r="A309" s="1">
        <v>44787.5</v>
      </c>
      <c r="B309" s="16">
        <v>1887</v>
      </c>
      <c r="C309" s="15">
        <v>154</v>
      </c>
      <c r="D309" s="14">
        <v>2379</v>
      </c>
      <c r="E309" s="13">
        <v>613</v>
      </c>
      <c r="F309" s="12">
        <v>824</v>
      </c>
      <c r="G309" s="10">
        <v>3357</v>
      </c>
      <c r="H309" s="11">
        <v>8595</v>
      </c>
      <c r="I309">
        <v>11952</v>
      </c>
      <c r="J309">
        <v>58397.96</v>
      </c>
      <c r="K309">
        <f t="shared" si="51"/>
        <v>46445.96</v>
      </c>
      <c r="L309">
        <f t="shared" si="52"/>
        <v>4.8860408299866132</v>
      </c>
      <c r="M309">
        <f t="shared" si="48"/>
        <v>26856</v>
      </c>
      <c r="N309">
        <f t="shared" si="49"/>
        <v>68760</v>
      </c>
      <c r="O309">
        <f t="shared" si="53"/>
        <v>95616</v>
      </c>
      <c r="P309" s="1">
        <f t="shared" si="56"/>
        <v>900000</v>
      </c>
      <c r="Q309" s="9">
        <f t="shared" si="57"/>
        <v>0</v>
      </c>
      <c r="R309" s="9">
        <f t="shared" si="54"/>
        <v>995616</v>
      </c>
      <c r="S309" s="9">
        <f t="shared" si="50"/>
        <v>104118.66666666667</v>
      </c>
      <c r="T309" s="9">
        <f t="shared" si="55"/>
        <v>37218.040000000037</v>
      </c>
      <c r="AI309" s="9">
        <f t="shared" si="58"/>
        <v>92166.666666666672</v>
      </c>
    </row>
    <row r="310" spans="1:35" x14ac:dyDescent="0.25">
      <c r="A310" s="1">
        <v>44787.541666666664</v>
      </c>
      <c r="B310" s="16">
        <v>2026</v>
      </c>
      <c r="C310" s="15">
        <v>290</v>
      </c>
      <c r="D310" s="14">
        <v>2605</v>
      </c>
      <c r="E310" s="13">
        <v>319</v>
      </c>
      <c r="F310" s="12">
        <v>1142</v>
      </c>
      <c r="G310" s="10">
        <v>4037</v>
      </c>
      <c r="H310" s="11">
        <v>8005</v>
      </c>
      <c r="I310">
        <v>12042</v>
      </c>
      <c r="J310">
        <v>61417.21</v>
      </c>
      <c r="K310">
        <f t="shared" si="51"/>
        <v>49375.21</v>
      </c>
      <c r="L310">
        <f t="shared" si="52"/>
        <v>5.100249958478658</v>
      </c>
      <c r="M310">
        <f t="shared" si="48"/>
        <v>32296</v>
      </c>
      <c r="N310">
        <f t="shared" si="49"/>
        <v>64040</v>
      </c>
      <c r="O310">
        <f t="shared" si="53"/>
        <v>96336</v>
      </c>
      <c r="P310" s="1">
        <f t="shared" si="56"/>
        <v>900000</v>
      </c>
      <c r="Q310" s="9">
        <f t="shared" si="57"/>
        <v>0</v>
      </c>
      <c r="R310" s="9">
        <f t="shared" si="54"/>
        <v>996336</v>
      </c>
      <c r="S310" s="9">
        <f t="shared" si="50"/>
        <v>104208.66666666667</v>
      </c>
      <c r="T310" s="9">
        <f t="shared" si="55"/>
        <v>34918.790000000037</v>
      </c>
      <c r="AI310" s="9">
        <f t="shared" si="58"/>
        <v>92166.666666666672</v>
      </c>
    </row>
    <row r="311" spans="1:35" x14ac:dyDescent="0.25">
      <c r="A311" s="1">
        <v>44787.583333333336</v>
      </c>
      <c r="B311" s="16">
        <v>1871</v>
      </c>
      <c r="C311" s="15">
        <v>387</v>
      </c>
      <c r="D311" s="14">
        <v>2617</v>
      </c>
      <c r="E311" s="13">
        <v>254</v>
      </c>
      <c r="F311" s="12">
        <v>1775</v>
      </c>
      <c r="G311" s="10">
        <v>4779</v>
      </c>
      <c r="H311" s="11">
        <v>8041</v>
      </c>
      <c r="I311">
        <v>12820</v>
      </c>
      <c r="J311">
        <v>63877.15</v>
      </c>
      <c r="K311">
        <f t="shared" si="51"/>
        <v>51057.15</v>
      </c>
      <c r="L311">
        <f t="shared" si="52"/>
        <v>4.9826170046801872</v>
      </c>
      <c r="M311">
        <f t="shared" si="48"/>
        <v>38232</v>
      </c>
      <c r="N311">
        <f t="shared" si="49"/>
        <v>64328</v>
      </c>
      <c r="O311">
        <f t="shared" si="53"/>
        <v>102560</v>
      </c>
      <c r="P311" s="1">
        <f t="shared" si="56"/>
        <v>900000</v>
      </c>
      <c r="Q311" s="9">
        <f t="shared" si="57"/>
        <v>0</v>
      </c>
      <c r="R311" s="9">
        <f t="shared" si="54"/>
        <v>1002560</v>
      </c>
      <c r="S311" s="9">
        <f t="shared" si="50"/>
        <v>104986.66666666667</v>
      </c>
      <c r="T311" s="9">
        <f t="shared" si="55"/>
        <v>38682.849999999977</v>
      </c>
      <c r="AI311" s="9">
        <f t="shared" si="58"/>
        <v>92166.666666666672</v>
      </c>
    </row>
    <row r="312" spans="1:35" x14ac:dyDescent="0.25">
      <c r="A312" s="1">
        <v>44787.625</v>
      </c>
      <c r="B312" s="16">
        <v>1879</v>
      </c>
      <c r="C312" s="15">
        <v>399</v>
      </c>
      <c r="D312" s="14">
        <v>2829</v>
      </c>
      <c r="E312" s="13">
        <v>281</v>
      </c>
      <c r="F312" s="12">
        <v>1949</v>
      </c>
      <c r="G312" s="10">
        <v>5177</v>
      </c>
      <c r="H312" s="11">
        <v>8048</v>
      </c>
      <c r="I312">
        <v>13225</v>
      </c>
      <c r="J312">
        <v>66096.759999999995</v>
      </c>
      <c r="K312">
        <f t="shared" si="51"/>
        <v>52871.759999999995</v>
      </c>
      <c r="L312">
        <f t="shared" si="52"/>
        <v>4.9978646502835531</v>
      </c>
      <c r="M312">
        <f t="shared" si="48"/>
        <v>41416</v>
      </c>
      <c r="N312">
        <f t="shared" si="49"/>
        <v>64384</v>
      </c>
      <c r="O312">
        <f t="shared" si="53"/>
        <v>105800</v>
      </c>
      <c r="P312" s="1">
        <f t="shared" si="56"/>
        <v>900000</v>
      </c>
      <c r="Q312" s="9">
        <f t="shared" si="57"/>
        <v>0</v>
      </c>
      <c r="R312" s="9">
        <f t="shared" si="54"/>
        <v>1005800</v>
      </c>
      <c r="S312" s="9">
        <f t="shared" si="50"/>
        <v>105391.66666666667</v>
      </c>
      <c r="T312" s="9">
        <f t="shared" si="55"/>
        <v>39703.239999999991</v>
      </c>
      <c r="AI312" s="9">
        <f t="shared" si="58"/>
        <v>92166.666666666672</v>
      </c>
    </row>
    <row r="313" spans="1:35" x14ac:dyDescent="0.25">
      <c r="A313" s="1">
        <v>44787.666666666664</v>
      </c>
      <c r="B313" s="16">
        <v>1755</v>
      </c>
      <c r="C313" s="15">
        <v>529</v>
      </c>
      <c r="D313" s="14">
        <v>2826</v>
      </c>
      <c r="E313" s="13">
        <v>404</v>
      </c>
      <c r="F313" s="12">
        <v>2029</v>
      </c>
      <c r="G313" s="10">
        <v>5384</v>
      </c>
      <c r="H313" s="11">
        <v>8039</v>
      </c>
      <c r="I313">
        <v>13423</v>
      </c>
      <c r="J313">
        <v>67818.39</v>
      </c>
      <c r="K313">
        <f t="shared" si="51"/>
        <v>54395.39</v>
      </c>
      <c r="L313">
        <f t="shared" si="52"/>
        <v>5.0524018475750578</v>
      </c>
      <c r="M313">
        <f t="shared" si="48"/>
        <v>43072</v>
      </c>
      <c r="N313">
        <f t="shared" si="49"/>
        <v>64312</v>
      </c>
      <c r="O313">
        <f t="shared" si="53"/>
        <v>107384</v>
      </c>
      <c r="P313" s="1">
        <f t="shared" si="56"/>
        <v>900000</v>
      </c>
      <c r="Q313" s="9">
        <f t="shared" si="57"/>
        <v>0</v>
      </c>
      <c r="R313" s="9">
        <f t="shared" si="54"/>
        <v>1007384</v>
      </c>
      <c r="S313" s="9">
        <f t="shared" si="50"/>
        <v>105589.66666666667</v>
      </c>
      <c r="T313" s="9">
        <f t="shared" si="55"/>
        <v>39565.609999999986</v>
      </c>
      <c r="AI313" s="9">
        <f t="shared" si="58"/>
        <v>92166.666666666672</v>
      </c>
    </row>
    <row r="314" spans="1:35" x14ac:dyDescent="0.25">
      <c r="A314" s="1">
        <v>44787.708333333336</v>
      </c>
      <c r="B314" s="16">
        <v>1604</v>
      </c>
      <c r="C314" s="15">
        <v>504</v>
      </c>
      <c r="D314" s="14">
        <v>2640</v>
      </c>
      <c r="E314" s="13">
        <v>422</v>
      </c>
      <c r="F314" s="12">
        <v>2154</v>
      </c>
      <c r="G314" s="10">
        <v>5298</v>
      </c>
      <c r="H314" s="11">
        <v>7857</v>
      </c>
      <c r="I314">
        <v>13155</v>
      </c>
      <c r="J314">
        <v>68745.649999999994</v>
      </c>
      <c r="K314">
        <f t="shared" si="51"/>
        <v>55590.649999999994</v>
      </c>
      <c r="L314">
        <f t="shared" si="52"/>
        <v>5.2258190801976427</v>
      </c>
      <c r="M314">
        <f t="shared" si="48"/>
        <v>42384</v>
      </c>
      <c r="N314">
        <f t="shared" si="49"/>
        <v>62856</v>
      </c>
      <c r="O314">
        <f t="shared" si="53"/>
        <v>105240</v>
      </c>
      <c r="P314" s="1">
        <f t="shared" si="56"/>
        <v>900000</v>
      </c>
      <c r="Q314" s="9">
        <f t="shared" si="57"/>
        <v>0</v>
      </c>
      <c r="R314" s="9">
        <f t="shared" si="54"/>
        <v>1005240</v>
      </c>
      <c r="S314" s="9">
        <f t="shared" si="50"/>
        <v>105321.66666666667</v>
      </c>
      <c r="T314" s="9">
        <f t="shared" si="55"/>
        <v>36494.349999999977</v>
      </c>
      <c r="AI314" s="9">
        <f t="shared" si="58"/>
        <v>92166.666666666672</v>
      </c>
    </row>
    <row r="315" spans="1:35" x14ac:dyDescent="0.25">
      <c r="A315" s="1">
        <v>44787.75</v>
      </c>
      <c r="B315" s="16">
        <v>1721</v>
      </c>
      <c r="C315" s="15">
        <v>552</v>
      </c>
      <c r="D315" s="14">
        <v>2950</v>
      </c>
      <c r="E315" s="13">
        <v>395</v>
      </c>
      <c r="F315" s="12">
        <v>2308</v>
      </c>
      <c r="G315" s="10">
        <v>5810</v>
      </c>
      <c r="H315" s="11">
        <v>7577</v>
      </c>
      <c r="I315">
        <v>13387</v>
      </c>
      <c r="J315">
        <v>68982.929999999993</v>
      </c>
      <c r="K315">
        <f t="shared" si="51"/>
        <v>55595.929999999993</v>
      </c>
      <c r="L315">
        <f t="shared" si="52"/>
        <v>5.1529790094868151</v>
      </c>
      <c r="M315">
        <f t="shared" si="48"/>
        <v>46480</v>
      </c>
      <c r="N315">
        <f t="shared" si="49"/>
        <v>60616</v>
      </c>
      <c r="O315">
        <f t="shared" si="53"/>
        <v>107096</v>
      </c>
      <c r="P315" s="1">
        <f t="shared" si="56"/>
        <v>900000</v>
      </c>
      <c r="Q315" s="9">
        <f t="shared" si="57"/>
        <v>0</v>
      </c>
      <c r="R315" s="9">
        <f t="shared" si="54"/>
        <v>1007096</v>
      </c>
      <c r="S315" s="9">
        <f t="shared" si="50"/>
        <v>105553.66666666667</v>
      </c>
      <c r="T315" s="9">
        <f t="shared" si="55"/>
        <v>38113.070000000065</v>
      </c>
      <c r="AI315" s="9">
        <f t="shared" si="58"/>
        <v>92166.666666666672</v>
      </c>
    </row>
    <row r="316" spans="1:35" x14ac:dyDescent="0.25">
      <c r="A316" s="1">
        <v>44787.791666666664</v>
      </c>
      <c r="B316" s="16">
        <v>1451</v>
      </c>
      <c r="C316" s="15">
        <v>763</v>
      </c>
      <c r="D316" s="14">
        <v>3028</v>
      </c>
      <c r="E316" s="13">
        <v>420</v>
      </c>
      <c r="F316" s="12">
        <v>2810</v>
      </c>
      <c r="G316" s="10">
        <v>6600</v>
      </c>
      <c r="H316" s="11">
        <v>6122</v>
      </c>
      <c r="I316">
        <v>12722</v>
      </c>
      <c r="J316">
        <v>68085.91</v>
      </c>
      <c r="K316">
        <f t="shared" si="51"/>
        <v>55363.91</v>
      </c>
      <c r="L316">
        <f t="shared" si="52"/>
        <v>5.3518243986794536</v>
      </c>
      <c r="M316">
        <f t="shared" si="48"/>
        <v>52800</v>
      </c>
      <c r="N316">
        <f t="shared" si="49"/>
        <v>48976</v>
      </c>
      <c r="O316">
        <f t="shared" si="53"/>
        <v>101776</v>
      </c>
      <c r="P316" s="1">
        <f t="shared" si="56"/>
        <v>900000</v>
      </c>
      <c r="Q316" s="9">
        <f t="shared" si="57"/>
        <v>0</v>
      </c>
      <c r="R316" s="9">
        <f t="shared" si="54"/>
        <v>1001776</v>
      </c>
      <c r="S316" s="9">
        <f t="shared" si="50"/>
        <v>104888.66666666667</v>
      </c>
      <c r="T316" s="9">
        <f t="shared" si="55"/>
        <v>33690.089999999967</v>
      </c>
      <c r="AI316" s="9">
        <f t="shared" si="58"/>
        <v>92166.666666666672</v>
      </c>
    </row>
    <row r="317" spans="1:35" x14ac:dyDescent="0.25">
      <c r="A317" s="1">
        <v>44787.833333333336</v>
      </c>
      <c r="B317" s="16">
        <v>1318</v>
      </c>
      <c r="C317" s="15">
        <v>824</v>
      </c>
      <c r="D317" s="14">
        <v>3191</v>
      </c>
      <c r="E317" s="13">
        <v>628</v>
      </c>
      <c r="F317" s="12">
        <v>3884</v>
      </c>
      <c r="G317" s="10">
        <v>7898</v>
      </c>
      <c r="H317" s="11">
        <v>2592</v>
      </c>
      <c r="I317">
        <v>10490</v>
      </c>
      <c r="J317">
        <v>66150.64</v>
      </c>
      <c r="K317">
        <f t="shared" si="51"/>
        <v>55660.639999999999</v>
      </c>
      <c r="L317">
        <f t="shared" si="52"/>
        <v>6.3060667302192561</v>
      </c>
      <c r="M317">
        <f t="shared" si="48"/>
        <v>63184</v>
      </c>
      <c r="N317">
        <f t="shared" si="49"/>
        <v>20736</v>
      </c>
      <c r="O317">
        <f t="shared" si="53"/>
        <v>83920</v>
      </c>
      <c r="P317" s="1">
        <f t="shared" si="56"/>
        <v>900000</v>
      </c>
      <c r="Q317" s="9">
        <f t="shared" si="57"/>
        <v>0</v>
      </c>
      <c r="R317" s="9">
        <f t="shared" si="54"/>
        <v>983920</v>
      </c>
      <c r="S317" s="9">
        <f t="shared" si="50"/>
        <v>102656.66666666667</v>
      </c>
      <c r="T317" s="9">
        <f t="shared" si="55"/>
        <v>17769.359999999986</v>
      </c>
      <c r="AI317" s="9">
        <f t="shared" si="58"/>
        <v>92166.666666666672</v>
      </c>
    </row>
    <row r="318" spans="1:35" x14ac:dyDescent="0.25">
      <c r="A318" s="1">
        <v>44787.875</v>
      </c>
      <c r="B318" s="16">
        <v>1502</v>
      </c>
      <c r="C318" s="15">
        <v>876</v>
      </c>
      <c r="D318" s="14">
        <v>3677</v>
      </c>
      <c r="E318" s="13">
        <v>1146</v>
      </c>
      <c r="F318" s="12">
        <v>5913</v>
      </c>
      <c r="G318" s="10">
        <v>10466</v>
      </c>
      <c r="H318" s="11">
        <v>130</v>
      </c>
      <c r="I318">
        <v>10596</v>
      </c>
      <c r="J318">
        <v>64540.22</v>
      </c>
      <c r="K318">
        <f t="shared" si="51"/>
        <v>53944.22</v>
      </c>
      <c r="L318">
        <f t="shared" si="52"/>
        <v>6.0909984899962248</v>
      </c>
      <c r="M318">
        <f t="shared" si="48"/>
        <v>83728</v>
      </c>
      <c r="N318">
        <f t="shared" si="49"/>
        <v>1040</v>
      </c>
      <c r="O318">
        <f t="shared" si="53"/>
        <v>84768</v>
      </c>
      <c r="P318" s="1">
        <f t="shared" si="56"/>
        <v>900000</v>
      </c>
      <c r="Q318" s="9">
        <f t="shared" si="57"/>
        <v>0</v>
      </c>
      <c r="R318" s="9">
        <f t="shared" si="54"/>
        <v>984768</v>
      </c>
      <c r="S318" s="9">
        <f t="shared" si="50"/>
        <v>102762.66666666667</v>
      </c>
      <c r="T318" s="9">
        <f t="shared" si="55"/>
        <v>20227.780000000028</v>
      </c>
      <c r="AI318" s="9">
        <f t="shared" si="58"/>
        <v>92166.666666666672</v>
      </c>
    </row>
    <row r="319" spans="1:35" x14ac:dyDescent="0.25">
      <c r="A319" s="1">
        <v>44787.916666666664</v>
      </c>
      <c r="B319" s="16">
        <v>1673</v>
      </c>
      <c r="C319" s="15">
        <v>890</v>
      </c>
      <c r="D319" s="14">
        <v>3801</v>
      </c>
      <c r="E319" s="13">
        <v>1888</v>
      </c>
      <c r="F319" s="12">
        <v>8577</v>
      </c>
      <c r="G319" s="10">
        <v>13268</v>
      </c>
      <c r="H319" s="11">
        <v>0</v>
      </c>
      <c r="I319">
        <v>13268</v>
      </c>
      <c r="J319">
        <v>62367.45</v>
      </c>
      <c r="K319">
        <f t="shared" si="51"/>
        <v>49099.45</v>
      </c>
      <c r="L319">
        <f t="shared" si="52"/>
        <v>4.7005916490804944</v>
      </c>
      <c r="M319">
        <f t="shared" si="48"/>
        <v>106144</v>
      </c>
      <c r="N319">
        <f t="shared" si="49"/>
        <v>0</v>
      </c>
      <c r="O319">
        <f t="shared" si="53"/>
        <v>106144</v>
      </c>
      <c r="P319" s="1">
        <f t="shared" si="56"/>
        <v>900000</v>
      </c>
      <c r="Q319" s="9">
        <f t="shared" si="57"/>
        <v>0</v>
      </c>
      <c r="R319" s="9">
        <f t="shared" si="54"/>
        <v>1006144</v>
      </c>
      <c r="S319" s="9">
        <f t="shared" si="50"/>
        <v>105434.66666666667</v>
      </c>
      <c r="T319" s="9">
        <f t="shared" si="55"/>
        <v>43776.550000000047</v>
      </c>
      <c r="AI319" s="9">
        <f t="shared" si="58"/>
        <v>92166.666666666672</v>
      </c>
    </row>
    <row r="320" spans="1:35" x14ac:dyDescent="0.25">
      <c r="A320" s="1">
        <v>44787.958333333336</v>
      </c>
      <c r="B320" s="16">
        <v>1636</v>
      </c>
      <c r="C320" s="15">
        <v>960</v>
      </c>
      <c r="D320" s="14">
        <v>3543</v>
      </c>
      <c r="E320" s="13">
        <v>2482</v>
      </c>
      <c r="F320" s="12">
        <v>11058</v>
      </c>
      <c r="G320" s="10">
        <v>15562</v>
      </c>
      <c r="H320" s="11">
        <v>0</v>
      </c>
      <c r="I320">
        <v>15562</v>
      </c>
      <c r="J320">
        <v>58685</v>
      </c>
      <c r="K320">
        <f t="shared" si="51"/>
        <v>43123</v>
      </c>
      <c r="L320">
        <f t="shared" si="52"/>
        <v>3.771044852846678</v>
      </c>
      <c r="M320">
        <f t="shared" si="48"/>
        <v>124496</v>
      </c>
      <c r="N320">
        <f t="shared" si="49"/>
        <v>0</v>
      </c>
      <c r="O320">
        <f t="shared" si="53"/>
        <v>124496</v>
      </c>
      <c r="P320" s="1">
        <f t="shared" si="56"/>
        <v>900000</v>
      </c>
      <c r="Q320" s="9">
        <f t="shared" si="57"/>
        <v>0</v>
      </c>
      <c r="R320" s="9">
        <f t="shared" si="54"/>
        <v>1024496</v>
      </c>
      <c r="S320" s="9">
        <f t="shared" si="50"/>
        <v>107728.66666666667</v>
      </c>
      <c r="T320" s="9">
        <f t="shared" si="55"/>
        <v>65811</v>
      </c>
      <c r="AI320" s="9">
        <f t="shared" si="58"/>
        <v>92166.666666666672</v>
      </c>
    </row>
    <row r="321" spans="1:35" x14ac:dyDescent="0.25">
      <c r="A321" s="1">
        <v>44788</v>
      </c>
      <c r="B321" s="16">
        <v>1860</v>
      </c>
      <c r="C321" s="15">
        <v>1081</v>
      </c>
      <c r="D321" s="14">
        <v>3715</v>
      </c>
      <c r="E321" s="13">
        <v>2903</v>
      </c>
      <c r="F321" s="12">
        <v>12329</v>
      </c>
      <c r="G321" s="10">
        <v>17125</v>
      </c>
      <c r="H321" s="11">
        <v>0</v>
      </c>
      <c r="I321">
        <v>17125</v>
      </c>
      <c r="J321">
        <v>54981.599999999999</v>
      </c>
      <c r="K321">
        <f t="shared" si="51"/>
        <v>37856.6</v>
      </c>
      <c r="L321">
        <f t="shared" si="52"/>
        <v>3.2106043795620436</v>
      </c>
      <c r="M321">
        <f t="shared" si="48"/>
        <v>137000</v>
      </c>
      <c r="N321">
        <f t="shared" si="49"/>
        <v>0</v>
      </c>
      <c r="O321">
        <f t="shared" si="53"/>
        <v>137000</v>
      </c>
      <c r="P321" s="1">
        <f t="shared" si="56"/>
        <v>900000</v>
      </c>
      <c r="Q321" s="9">
        <f t="shared" si="57"/>
        <v>0</v>
      </c>
      <c r="R321" s="9">
        <f t="shared" si="54"/>
        <v>1037000</v>
      </c>
      <c r="S321" s="9">
        <f t="shared" si="50"/>
        <v>109291.66666666667</v>
      </c>
      <c r="T321" s="9">
        <f t="shared" si="55"/>
        <v>82018.400000000023</v>
      </c>
      <c r="AI321" s="9">
        <f t="shared" si="58"/>
        <v>92166.666666666672</v>
      </c>
    </row>
    <row r="322" spans="1:35" x14ac:dyDescent="0.25">
      <c r="A322" s="1">
        <v>44788.041666666664</v>
      </c>
      <c r="B322" s="16">
        <v>1518</v>
      </c>
      <c r="C322" s="15">
        <v>1129</v>
      </c>
      <c r="D322" s="14">
        <v>3186</v>
      </c>
      <c r="E322" s="13">
        <v>2982</v>
      </c>
      <c r="F322" s="12">
        <v>12184</v>
      </c>
      <c r="G322" s="10">
        <v>16498</v>
      </c>
      <c r="H322" s="11">
        <v>0</v>
      </c>
      <c r="I322">
        <v>16498</v>
      </c>
      <c r="J322">
        <v>51825.39</v>
      </c>
      <c r="K322">
        <f t="shared" si="51"/>
        <v>35327.39</v>
      </c>
      <c r="L322">
        <f t="shared" si="52"/>
        <v>3.1413134925445507</v>
      </c>
      <c r="M322">
        <f t="shared" ref="M322:M385" si="59">$W$3*G322</f>
        <v>131984</v>
      </c>
      <c r="N322">
        <f t="shared" ref="N322:N385" si="60">$W$4*H322</f>
        <v>0</v>
      </c>
      <c r="O322">
        <f t="shared" si="53"/>
        <v>131984</v>
      </c>
      <c r="P322" s="1">
        <f t="shared" si="56"/>
        <v>900000</v>
      </c>
      <c r="Q322" s="9">
        <f t="shared" si="57"/>
        <v>0</v>
      </c>
      <c r="R322" s="9">
        <f t="shared" si="54"/>
        <v>1031984</v>
      </c>
      <c r="S322" s="9">
        <f t="shared" ref="S322:S385" si="61">$X$11+I322</f>
        <v>108664.66666666667</v>
      </c>
      <c r="T322" s="9">
        <f t="shared" si="55"/>
        <v>80158.609999999986</v>
      </c>
      <c r="AI322" s="9">
        <f t="shared" si="58"/>
        <v>92166.666666666672</v>
      </c>
    </row>
    <row r="323" spans="1:35" x14ac:dyDescent="0.25">
      <c r="A323" s="1">
        <v>44788.083333333336</v>
      </c>
      <c r="B323" s="16">
        <v>1634</v>
      </c>
      <c r="C323" s="15">
        <v>1023</v>
      </c>
      <c r="D323" s="14">
        <v>3157</v>
      </c>
      <c r="E323" s="13">
        <v>3008</v>
      </c>
      <c r="F323" s="12">
        <v>11488</v>
      </c>
      <c r="G323" s="10">
        <v>15667</v>
      </c>
      <c r="H323" s="11">
        <v>0</v>
      </c>
      <c r="I323">
        <v>15667</v>
      </c>
      <c r="J323">
        <v>49383.69</v>
      </c>
      <c r="K323">
        <f t="shared" ref="K323:K386" si="62">J323-I323</f>
        <v>33716.69</v>
      </c>
      <c r="L323">
        <f t="shared" ref="L323:L386" si="63">J323/I323</f>
        <v>3.1520833599285125</v>
      </c>
      <c r="M323">
        <f t="shared" si="59"/>
        <v>125336</v>
      </c>
      <c r="N323">
        <f t="shared" si="60"/>
        <v>0</v>
      </c>
      <c r="O323">
        <f t="shared" ref="O323:O386" si="64">SUM(M323:N323)</f>
        <v>125336</v>
      </c>
      <c r="P323" s="1">
        <f t="shared" si="56"/>
        <v>900000</v>
      </c>
      <c r="Q323" s="9">
        <f t="shared" si="57"/>
        <v>0</v>
      </c>
      <c r="R323" s="9">
        <f t="shared" ref="R323:R386" si="65">M323+N323+P323</f>
        <v>1025336</v>
      </c>
      <c r="S323" s="9">
        <f t="shared" si="61"/>
        <v>107833.66666666667</v>
      </c>
      <c r="T323" s="9">
        <f t="shared" ref="T323:T386" si="66">IF(O323-J323+P322&gt;$V$9,O323-J323+P322-$V$9,0)</f>
        <v>75952.310000000056</v>
      </c>
      <c r="AI323" s="9">
        <f t="shared" si="58"/>
        <v>92166.666666666672</v>
      </c>
    </row>
    <row r="324" spans="1:35" x14ac:dyDescent="0.25">
      <c r="A324" s="1">
        <v>44788.125</v>
      </c>
      <c r="B324" s="16">
        <v>1242</v>
      </c>
      <c r="C324" s="15">
        <v>855</v>
      </c>
      <c r="D324" s="14">
        <v>2969</v>
      </c>
      <c r="E324" s="13">
        <v>2960</v>
      </c>
      <c r="F324" s="12">
        <v>10312</v>
      </c>
      <c r="G324" s="10">
        <v>14136</v>
      </c>
      <c r="H324" s="11">
        <v>0</v>
      </c>
      <c r="I324">
        <v>14136</v>
      </c>
      <c r="J324">
        <v>47896.26</v>
      </c>
      <c r="K324">
        <f t="shared" si="62"/>
        <v>33760.26</v>
      </c>
      <c r="L324">
        <f t="shared" si="63"/>
        <v>3.3882470288624789</v>
      </c>
      <c r="M324">
        <f t="shared" si="59"/>
        <v>113088</v>
      </c>
      <c r="N324">
        <f t="shared" si="60"/>
        <v>0</v>
      </c>
      <c r="O324">
        <f t="shared" si="64"/>
        <v>113088</v>
      </c>
      <c r="P324" s="1">
        <f t="shared" ref="P324:P387" si="67">IF($V$9=0,0,IF((O324-J324+P323)&gt;$V$9, $V$9, O324-J324+P323))*$V$10</f>
        <v>900000</v>
      </c>
      <c r="Q324" s="9">
        <f t="shared" ref="Q324:Q387" si="68">IF($V$9=0,0,P324-P323)</f>
        <v>0</v>
      </c>
      <c r="R324" s="9">
        <f t="shared" si="65"/>
        <v>1013088</v>
      </c>
      <c r="S324" s="9">
        <f t="shared" si="61"/>
        <v>106302.66666666667</v>
      </c>
      <c r="T324" s="9">
        <f t="shared" si="66"/>
        <v>65191.739999999991</v>
      </c>
      <c r="AI324" s="9">
        <f t="shared" ref="AI324:AI387" si="69">AI323</f>
        <v>92166.666666666672</v>
      </c>
    </row>
    <row r="325" spans="1:35" x14ac:dyDescent="0.25">
      <c r="A325" s="1">
        <v>44788.166666666664</v>
      </c>
      <c r="B325" s="16">
        <v>885</v>
      </c>
      <c r="C325" s="15">
        <v>625</v>
      </c>
      <c r="D325" s="14">
        <v>2686</v>
      </c>
      <c r="E325" s="13">
        <v>2756</v>
      </c>
      <c r="F325" s="12">
        <v>9239</v>
      </c>
      <c r="G325" s="10">
        <v>12550</v>
      </c>
      <c r="H325" s="11">
        <v>0</v>
      </c>
      <c r="I325">
        <v>12550</v>
      </c>
      <c r="J325">
        <v>46775.89</v>
      </c>
      <c r="K325">
        <f t="shared" si="62"/>
        <v>34225.89</v>
      </c>
      <c r="L325">
        <f t="shared" si="63"/>
        <v>3.7271625498007968</v>
      </c>
      <c r="M325">
        <f t="shared" si="59"/>
        <v>100400</v>
      </c>
      <c r="N325">
        <f t="shared" si="60"/>
        <v>0</v>
      </c>
      <c r="O325">
        <f t="shared" si="64"/>
        <v>100400</v>
      </c>
      <c r="P325" s="1">
        <f t="shared" si="67"/>
        <v>900000</v>
      </c>
      <c r="Q325" s="9">
        <f t="shared" si="68"/>
        <v>0</v>
      </c>
      <c r="R325" s="9">
        <f t="shared" si="65"/>
        <v>1000400</v>
      </c>
      <c r="S325" s="9">
        <f t="shared" si="61"/>
        <v>104716.66666666667</v>
      </c>
      <c r="T325" s="9">
        <f t="shared" si="66"/>
        <v>53624.109999999986</v>
      </c>
      <c r="AI325" s="9">
        <f t="shared" si="69"/>
        <v>92166.666666666672</v>
      </c>
    </row>
    <row r="326" spans="1:35" x14ac:dyDescent="0.25">
      <c r="A326" s="1">
        <v>44788.208333333336</v>
      </c>
      <c r="B326" s="16">
        <v>1402</v>
      </c>
      <c r="C326" s="15">
        <v>654</v>
      </c>
      <c r="D326" s="14">
        <v>3064</v>
      </c>
      <c r="E326" s="13">
        <v>2608</v>
      </c>
      <c r="F326" s="12">
        <v>7937</v>
      </c>
      <c r="G326" s="10">
        <v>11655</v>
      </c>
      <c r="H326" s="11">
        <v>0</v>
      </c>
      <c r="I326">
        <v>11655</v>
      </c>
      <c r="J326">
        <v>46441.1</v>
      </c>
      <c r="K326">
        <f t="shared" si="62"/>
        <v>34786.1</v>
      </c>
      <c r="L326">
        <f t="shared" si="63"/>
        <v>3.9846503646503644</v>
      </c>
      <c r="M326">
        <f t="shared" si="59"/>
        <v>93240</v>
      </c>
      <c r="N326">
        <f t="shared" si="60"/>
        <v>0</v>
      </c>
      <c r="O326">
        <f t="shared" si="64"/>
        <v>93240</v>
      </c>
      <c r="P326" s="1">
        <f t="shared" si="67"/>
        <v>900000</v>
      </c>
      <c r="Q326" s="9">
        <f t="shared" si="68"/>
        <v>0</v>
      </c>
      <c r="R326" s="9">
        <f t="shared" si="65"/>
        <v>993240</v>
      </c>
      <c r="S326" s="9">
        <f t="shared" si="61"/>
        <v>103821.66666666667</v>
      </c>
      <c r="T326" s="9">
        <f t="shared" si="66"/>
        <v>46798.900000000023</v>
      </c>
      <c r="AI326" s="9">
        <f t="shared" si="69"/>
        <v>92166.666666666672</v>
      </c>
    </row>
    <row r="327" spans="1:35" x14ac:dyDescent="0.25">
      <c r="A327" s="1">
        <v>44788.25</v>
      </c>
      <c r="B327" s="16">
        <v>1577</v>
      </c>
      <c r="C327" s="15">
        <v>720</v>
      </c>
      <c r="D327" s="14">
        <v>3223</v>
      </c>
      <c r="E327" s="13">
        <v>2434</v>
      </c>
      <c r="F327" s="12">
        <v>6909</v>
      </c>
      <c r="G327" s="10">
        <v>10852</v>
      </c>
      <c r="H327" s="11">
        <v>0</v>
      </c>
      <c r="I327">
        <v>10852</v>
      </c>
      <c r="J327">
        <v>47272.33</v>
      </c>
      <c r="K327">
        <f t="shared" si="62"/>
        <v>36420.33</v>
      </c>
      <c r="L327">
        <f t="shared" si="63"/>
        <v>4.3560938075930702</v>
      </c>
      <c r="M327">
        <f t="shared" si="59"/>
        <v>86816</v>
      </c>
      <c r="N327">
        <f t="shared" si="60"/>
        <v>0</v>
      </c>
      <c r="O327">
        <f t="shared" si="64"/>
        <v>86816</v>
      </c>
      <c r="P327" s="1">
        <f t="shared" si="67"/>
        <v>900000</v>
      </c>
      <c r="Q327" s="9">
        <f t="shared" si="68"/>
        <v>0</v>
      </c>
      <c r="R327" s="9">
        <f t="shared" si="65"/>
        <v>986816</v>
      </c>
      <c r="S327" s="9">
        <f t="shared" si="61"/>
        <v>103018.66666666667</v>
      </c>
      <c r="T327" s="9">
        <f t="shared" si="66"/>
        <v>39543.670000000042</v>
      </c>
      <c r="AI327" s="9">
        <f t="shared" si="69"/>
        <v>92166.666666666672</v>
      </c>
    </row>
    <row r="328" spans="1:35" x14ac:dyDescent="0.25">
      <c r="A328" s="1">
        <v>44788.291666666664</v>
      </c>
      <c r="B328" s="16">
        <v>1870</v>
      </c>
      <c r="C328" s="15">
        <v>662</v>
      </c>
      <c r="D328" s="14">
        <v>3915</v>
      </c>
      <c r="E328" s="13">
        <v>2198</v>
      </c>
      <c r="F328" s="12">
        <v>6429</v>
      </c>
      <c r="G328" s="10">
        <v>11005</v>
      </c>
      <c r="H328" s="11">
        <v>1</v>
      </c>
      <c r="I328">
        <v>11006</v>
      </c>
      <c r="J328">
        <v>48712</v>
      </c>
      <c r="K328">
        <f t="shared" si="62"/>
        <v>37706</v>
      </c>
      <c r="L328">
        <f t="shared" si="63"/>
        <v>4.4259494821006724</v>
      </c>
      <c r="M328">
        <f t="shared" si="59"/>
        <v>88040</v>
      </c>
      <c r="N328">
        <f t="shared" si="60"/>
        <v>8</v>
      </c>
      <c r="O328">
        <f t="shared" si="64"/>
        <v>88048</v>
      </c>
      <c r="P328" s="1">
        <f t="shared" si="67"/>
        <v>900000</v>
      </c>
      <c r="Q328" s="9">
        <f t="shared" si="68"/>
        <v>0</v>
      </c>
      <c r="R328" s="9">
        <f t="shared" si="65"/>
        <v>988048</v>
      </c>
      <c r="S328" s="9">
        <f t="shared" si="61"/>
        <v>103172.66666666667</v>
      </c>
      <c r="T328" s="9">
        <f t="shared" si="66"/>
        <v>39336</v>
      </c>
      <c r="AI328" s="9">
        <f t="shared" si="69"/>
        <v>92166.666666666672</v>
      </c>
    </row>
    <row r="329" spans="1:35" x14ac:dyDescent="0.25">
      <c r="A329" s="1">
        <v>44788.333333333336</v>
      </c>
      <c r="B329" s="16">
        <v>1799</v>
      </c>
      <c r="C329" s="15">
        <v>572</v>
      </c>
      <c r="D329" s="14">
        <v>4003</v>
      </c>
      <c r="E329" s="13">
        <v>2022</v>
      </c>
      <c r="F329" s="12">
        <v>6175</v>
      </c>
      <c r="G329" s="10">
        <v>10750</v>
      </c>
      <c r="H329" s="11">
        <v>738</v>
      </c>
      <c r="I329">
        <v>11488</v>
      </c>
      <c r="J329">
        <v>49499.79</v>
      </c>
      <c r="K329">
        <f t="shared" si="62"/>
        <v>38011.79</v>
      </c>
      <c r="L329">
        <f t="shared" si="63"/>
        <v>4.3088257311977713</v>
      </c>
      <c r="M329">
        <f t="shared" si="59"/>
        <v>86000</v>
      </c>
      <c r="N329">
        <f t="shared" si="60"/>
        <v>5904</v>
      </c>
      <c r="O329">
        <f t="shared" si="64"/>
        <v>91904</v>
      </c>
      <c r="P329" s="1">
        <f t="shared" si="67"/>
        <v>900000</v>
      </c>
      <c r="Q329" s="9">
        <f t="shared" si="68"/>
        <v>0</v>
      </c>
      <c r="R329" s="9">
        <f t="shared" si="65"/>
        <v>991904</v>
      </c>
      <c r="S329" s="9">
        <f t="shared" si="61"/>
        <v>103654.66666666667</v>
      </c>
      <c r="T329" s="9">
        <f t="shared" si="66"/>
        <v>42404.209999999963</v>
      </c>
      <c r="AI329" s="9">
        <f t="shared" si="69"/>
        <v>92166.666666666672</v>
      </c>
    </row>
    <row r="330" spans="1:35" x14ac:dyDescent="0.25">
      <c r="A330" s="1">
        <v>44788.375</v>
      </c>
      <c r="B330" s="16">
        <v>1795</v>
      </c>
      <c r="C330" s="15">
        <v>381</v>
      </c>
      <c r="D330" s="14">
        <v>3790</v>
      </c>
      <c r="E330" s="13">
        <v>1326</v>
      </c>
      <c r="F330" s="12">
        <v>4447</v>
      </c>
      <c r="G330" s="10">
        <v>8617</v>
      </c>
      <c r="H330" s="11">
        <v>4957</v>
      </c>
      <c r="I330">
        <v>13574</v>
      </c>
      <c r="J330">
        <v>51507.62</v>
      </c>
      <c r="K330">
        <f t="shared" si="62"/>
        <v>37933.620000000003</v>
      </c>
      <c r="L330">
        <f t="shared" si="63"/>
        <v>3.7945793428613528</v>
      </c>
      <c r="M330">
        <f t="shared" si="59"/>
        <v>68936</v>
      </c>
      <c r="N330">
        <f t="shared" si="60"/>
        <v>39656</v>
      </c>
      <c r="O330">
        <f t="shared" si="64"/>
        <v>108592</v>
      </c>
      <c r="P330" s="1">
        <f t="shared" si="67"/>
        <v>900000</v>
      </c>
      <c r="Q330" s="9">
        <f t="shared" si="68"/>
        <v>0</v>
      </c>
      <c r="R330" s="9">
        <f t="shared" si="65"/>
        <v>1008592</v>
      </c>
      <c r="S330" s="9">
        <f t="shared" si="61"/>
        <v>105740.66666666667</v>
      </c>
      <c r="T330" s="9">
        <f t="shared" si="66"/>
        <v>57084.380000000005</v>
      </c>
      <c r="AI330" s="9">
        <f t="shared" si="69"/>
        <v>92166.666666666672</v>
      </c>
    </row>
    <row r="331" spans="1:35" x14ac:dyDescent="0.25">
      <c r="A331" s="1">
        <v>44788.416666666664</v>
      </c>
      <c r="B331" s="16">
        <v>1837</v>
      </c>
      <c r="C331" s="15">
        <v>395</v>
      </c>
      <c r="D331" s="14">
        <v>3905</v>
      </c>
      <c r="E331" s="13">
        <v>1086</v>
      </c>
      <c r="F331" s="12">
        <v>4864</v>
      </c>
      <c r="G331" s="10">
        <v>9164</v>
      </c>
      <c r="H331" s="11">
        <v>7662</v>
      </c>
      <c r="I331">
        <v>16826</v>
      </c>
      <c r="J331">
        <v>54742.75</v>
      </c>
      <c r="K331">
        <f t="shared" si="62"/>
        <v>37916.75</v>
      </c>
      <c r="L331">
        <f t="shared" si="63"/>
        <v>3.2534619041958872</v>
      </c>
      <c r="M331">
        <f t="shared" si="59"/>
        <v>73312</v>
      </c>
      <c r="N331">
        <f t="shared" si="60"/>
        <v>61296</v>
      </c>
      <c r="O331">
        <f t="shared" si="64"/>
        <v>134608</v>
      </c>
      <c r="P331" s="1">
        <f t="shared" si="67"/>
        <v>900000</v>
      </c>
      <c r="Q331" s="9">
        <f t="shared" si="68"/>
        <v>0</v>
      </c>
      <c r="R331" s="9">
        <f t="shared" si="65"/>
        <v>1034608</v>
      </c>
      <c r="S331" s="9">
        <f t="shared" si="61"/>
        <v>108992.66666666667</v>
      </c>
      <c r="T331" s="9">
        <f t="shared" si="66"/>
        <v>79865.25</v>
      </c>
      <c r="AI331" s="9">
        <f t="shared" si="69"/>
        <v>92166.666666666672</v>
      </c>
    </row>
    <row r="332" spans="1:35" x14ac:dyDescent="0.25">
      <c r="A332" s="1">
        <v>44788.458333333336</v>
      </c>
      <c r="B332" s="16">
        <v>2209</v>
      </c>
      <c r="C332" s="15">
        <v>417</v>
      </c>
      <c r="D332" s="14">
        <v>4348</v>
      </c>
      <c r="E332" s="13">
        <v>1085</v>
      </c>
      <c r="F332" s="12">
        <v>4704</v>
      </c>
      <c r="G332" s="10">
        <v>9470</v>
      </c>
      <c r="H332" s="11">
        <v>8304</v>
      </c>
      <c r="I332">
        <v>17774</v>
      </c>
      <c r="J332">
        <v>58680.05</v>
      </c>
      <c r="K332">
        <f t="shared" si="62"/>
        <v>40906.050000000003</v>
      </c>
      <c r="L332">
        <f t="shared" si="63"/>
        <v>3.3014543715539553</v>
      </c>
      <c r="M332">
        <f t="shared" si="59"/>
        <v>75760</v>
      </c>
      <c r="N332">
        <f t="shared" si="60"/>
        <v>66432</v>
      </c>
      <c r="O332">
        <f t="shared" si="64"/>
        <v>142192</v>
      </c>
      <c r="P332" s="1">
        <f t="shared" si="67"/>
        <v>900000</v>
      </c>
      <c r="Q332" s="9">
        <f t="shared" si="68"/>
        <v>0</v>
      </c>
      <c r="R332" s="9">
        <f t="shared" si="65"/>
        <v>1042192</v>
      </c>
      <c r="S332" s="9">
        <f t="shared" si="61"/>
        <v>109940.66666666667</v>
      </c>
      <c r="T332" s="9">
        <f t="shared" si="66"/>
        <v>83511.949999999953</v>
      </c>
      <c r="AI332" s="9">
        <f t="shared" si="69"/>
        <v>92166.666666666672</v>
      </c>
    </row>
    <row r="333" spans="1:35" x14ac:dyDescent="0.25">
      <c r="A333" s="1">
        <v>44788.5</v>
      </c>
      <c r="B333" s="16">
        <v>2827</v>
      </c>
      <c r="C333" s="15">
        <v>420</v>
      </c>
      <c r="D333" s="14">
        <v>4969</v>
      </c>
      <c r="E333" s="13">
        <v>998</v>
      </c>
      <c r="F333" s="12">
        <v>4512</v>
      </c>
      <c r="G333" s="10">
        <v>9901</v>
      </c>
      <c r="H333" s="11">
        <v>8549</v>
      </c>
      <c r="I333">
        <v>18450</v>
      </c>
      <c r="J333">
        <v>62669.35</v>
      </c>
      <c r="K333">
        <f t="shared" si="62"/>
        <v>44219.35</v>
      </c>
      <c r="L333">
        <f t="shared" si="63"/>
        <v>3.3967127371273711</v>
      </c>
      <c r="M333">
        <f t="shared" si="59"/>
        <v>79208</v>
      </c>
      <c r="N333">
        <f t="shared" si="60"/>
        <v>68392</v>
      </c>
      <c r="O333">
        <f t="shared" si="64"/>
        <v>147600</v>
      </c>
      <c r="P333" s="1">
        <f t="shared" si="67"/>
        <v>900000</v>
      </c>
      <c r="Q333" s="9">
        <f t="shared" si="68"/>
        <v>0</v>
      </c>
      <c r="R333" s="9">
        <f t="shared" si="65"/>
        <v>1047600</v>
      </c>
      <c r="S333" s="9">
        <f t="shared" si="61"/>
        <v>110616.66666666667</v>
      </c>
      <c r="T333" s="9">
        <f t="shared" si="66"/>
        <v>84930.650000000023</v>
      </c>
      <c r="AI333" s="9">
        <f t="shared" si="69"/>
        <v>92166.666666666672</v>
      </c>
    </row>
    <row r="334" spans="1:35" x14ac:dyDescent="0.25">
      <c r="A334" s="1">
        <v>44788.541666666664</v>
      </c>
      <c r="B334" s="16">
        <v>3008</v>
      </c>
      <c r="C334" s="15">
        <v>465</v>
      </c>
      <c r="D334" s="14">
        <v>5127</v>
      </c>
      <c r="E334" s="13">
        <v>842</v>
      </c>
      <c r="F334" s="12">
        <v>4744</v>
      </c>
      <c r="G334" s="10">
        <v>10337</v>
      </c>
      <c r="H334" s="11">
        <v>8340</v>
      </c>
      <c r="I334">
        <v>18677</v>
      </c>
      <c r="J334">
        <v>66312.929999999993</v>
      </c>
      <c r="K334">
        <f t="shared" si="62"/>
        <v>47635.929999999993</v>
      </c>
      <c r="L334">
        <f t="shared" si="63"/>
        <v>3.5505129303421317</v>
      </c>
      <c r="M334">
        <f t="shared" si="59"/>
        <v>82696</v>
      </c>
      <c r="N334">
        <f t="shared" si="60"/>
        <v>66720</v>
      </c>
      <c r="O334">
        <f t="shared" si="64"/>
        <v>149416</v>
      </c>
      <c r="P334" s="1">
        <f t="shared" si="67"/>
        <v>900000</v>
      </c>
      <c r="Q334" s="9">
        <f t="shared" si="68"/>
        <v>0</v>
      </c>
      <c r="R334" s="9">
        <f t="shared" si="65"/>
        <v>1049416</v>
      </c>
      <c r="S334" s="9">
        <f t="shared" si="61"/>
        <v>110843.66666666667</v>
      </c>
      <c r="T334" s="9">
        <f t="shared" si="66"/>
        <v>83103.070000000065</v>
      </c>
      <c r="AI334" s="9">
        <f t="shared" si="69"/>
        <v>92166.666666666672</v>
      </c>
    </row>
    <row r="335" spans="1:35" x14ac:dyDescent="0.25">
      <c r="A335" s="1">
        <v>44788.583333333336</v>
      </c>
      <c r="B335" s="16">
        <v>3166</v>
      </c>
      <c r="C335" s="15">
        <v>500</v>
      </c>
      <c r="D335" s="14">
        <v>5420</v>
      </c>
      <c r="E335" s="13">
        <v>698</v>
      </c>
      <c r="F335" s="12">
        <v>5102</v>
      </c>
      <c r="G335" s="10">
        <v>11022</v>
      </c>
      <c r="H335" s="11">
        <v>8220</v>
      </c>
      <c r="I335">
        <v>19242</v>
      </c>
      <c r="J335">
        <v>69574.77</v>
      </c>
      <c r="K335">
        <f t="shared" si="62"/>
        <v>50332.770000000004</v>
      </c>
      <c r="L335">
        <f t="shared" si="63"/>
        <v>3.6157764265668852</v>
      </c>
      <c r="M335">
        <f t="shared" si="59"/>
        <v>88176</v>
      </c>
      <c r="N335">
        <f t="shared" si="60"/>
        <v>65760</v>
      </c>
      <c r="O335">
        <f t="shared" si="64"/>
        <v>153936</v>
      </c>
      <c r="P335" s="1">
        <f t="shared" si="67"/>
        <v>900000</v>
      </c>
      <c r="Q335" s="9">
        <f t="shared" si="68"/>
        <v>0</v>
      </c>
      <c r="R335" s="9">
        <f t="shared" si="65"/>
        <v>1053936</v>
      </c>
      <c r="S335" s="9">
        <f t="shared" si="61"/>
        <v>111408.66666666667</v>
      </c>
      <c r="T335" s="9">
        <f t="shared" si="66"/>
        <v>84361.229999999981</v>
      </c>
      <c r="AI335" s="9">
        <f t="shared" si="69"/>
        <v>92166.666666666672</v>
      </c>
    </row>
    <row r="336" spans="1:35" x14ac:dyDescent="0.25">
      <c r="A336" s="1">
        <v>44788.625</v>
      </c>
      <c r="B336" s="16">
        <v>3346</v>
      </c>
      <c r="C336" s="15">
        <v>577</v>
      </c>
      <c r="D336" s="14">
        <v>5567</v>
      </c>
      <c r="E336" s="13">
        <v>521</v>
      </c>
      <c r="F336" s="12">
        <v>5646</v>
      </c>
      <c r="G336" s="10">
        <v>11791</v>
      </c>
      <c r="H336" s="11">
        <v>8228</v>
      </c>
      <c r="I336">
        <v>20019</v>
      </c>
      <c r="J336">
        <v>72188.399999999994</v>
      </c>
      <c r="K336">
        <f t="shared" si="62"/>
        <v>52169.399999999994</v>
      </c>
      <c r="L336">
        <f t="shared" si="63"/>
        <v>3.6059943054098604</v>
      </c>
      <c r="M336">
        <f t="shared" si="59"/>
        <v>94328</v>
      </c>
      <c r="N336">
        <f t="shared" si="60"/>
        <v>65824</v>
      </c>
      <c r="O336">
        <f t="shared" si="64"/>
        <v>160152</v>
      </c>
      <c r="P336" s="1">
        <f t="shared" si="67"/>
        <v>900000</v>
      </c>
      <c r="Q336" s="9">
        <f t="shared" si="68"/>
        <v>0</v>
      </c>
      <c r="R336" s="9">
        <f t="shared" si="65"/>
        <v>1060152</v>
      </c>
      <c r="S336" s="9">
        <f t="shared" si="61"/>
        <v>112185.66666666667</v>
      </c>
      <c r="T336" s="9">
        <f t="shared" si="66"/>
        <v>87963.599999999977</v>
      </c>
      <c r="AI336" s="9">
        <f t="shared" si="69"/>
        <v>92166.666666666672</v>
      </c>
    </row>
    <row r="337" spans="1:35" x14ac:dyDescent="0.25">
      <c r="A337" s="1">
        <v>44788.666666666664</v>
      </c>
      <c r="B337" s="16">
        <v>3317</v>
      </c>
      <c r="C337" s="15">
        <v>518</v>
      </c>
      <c r="D337" s="14">
        <v>5621</v>
      </c>
      <c r="E337" s="13">
        <v>520</v>
      </c>
      <c r="F337" s="12">
        <v>6251</v>
      </c>
      <c r="G337" s="10">
        <v>12389</v>
      </c>
      <c r="H337" s="11">
        <v>7864</v>
      </c>
      <c r="I337">
        <v>20253</v>
      </c>
      <c r="J337">
        <v>73697.91</v>
      </c>
      <c r="K337">
        <f t="shared" si="62"/>
        <v>53444.91</v>
      </c>
      <c r="L337">
        <f t="shared" si="63"/>
        <v>3.6388638720189603</v>
      </c>
      <c r="M337">
        <f t="shared" si="59"/>
        <v>99112</v>
      </c>
      <c r="N337">
        <f t="shared" si="60"/>
        <v>62912</v>
      </c>
      <c r="O337">
        <f t="shared" si="64"/>
        <v>162024</v>
      </c>
      <c r="P337" s="1">
        <f t="shared" si="67"/>
        <v>900000</v>
      </c>
      <c r="Q337" s="9">
        <f t="shared" si="68"/>
        <v>0</v>
      </c>
      <c r="R337" s="9">
        <f t="shared" si="65"/>
        <v>1062024</v>
      </c>
      <c r="S337" s="9">
        <f t="shared" si="61"/>
        <v>112419.66666666667</v>
      </c>
      <c r="T337" s="9">
        <f t="shared" si="66"/>
        <v>88326.089999999967</v>
      </c>
      <c r="AI337" s="9">
        <f t="shared" si="69"/>
        <v>92166.666666666672</v>
      </c>
    </row>
    <row r="338" spans="1:35" x14ac:dyDescent="0.25">
      <c r="A338" s="1">
        <v>44788.708333333336</v>
      </c>
      <c r="B338" s="16">
        <v>3276</v>
      </c>
      <c r="C338" s="15">
        <v>519</v>
      </c>
      <c r="D338" s="14">
        <v>5742</v>
      </c>
      <c r="E338" s="13">
        <v>644</v>
      </c>
      <c r="F338" s="12">
        <v>6647</v>
      </c>
      <c r="G338" s="10">
        <v>12908</v>
      </c>
      <c r="H338" s="11">
        <v>7054</v>
      </c>
      <c r="I338">
        <v>19962</v>
      </c>
      <c r="J338">
        <v>74324.59</v>
      </c>
      <c r="K338">
        <f t="shared" si="62"/>
        <v>54362.59</v>
      </c>
      <c r="L338">
        <f t="shared" si="63"/>
        <v>3.7233037771766355</v>
      </c>
      <c r="M338">
        <f t="shared" si="59"/>
        <v>103264</v>
      </c>
      <c r="N338">
        <f t="shared" si="60"/>
        <v>56432</v>
      </c>
      <c r="O338">
        <f t="shared" si="64"/>
        <v>159696</v>
      </c>
      <c r="P338" s="1">
        <f t="shared" si="67"/>
        <v>900000</v>
      </c>
      <c r="Q338" s="9">
        <f t="shared" si="68"/>
        <v>0</v>
      </c>
      <c r="R338" s="9">
        <f t="shared" si="65"/>
        <v>1059696</v>
      </c>
      <c r="S338" s="9">
        <f t="shared" si="61"/>
        <v>112128.66666666667</v>
      </c>
      <c r="T338" s="9">
        <f t="shared" si="66"/>
        <v>85371.410000000033</v>
      </c>
      <c r="AI338" s="9">
        <f t="shared" si="69"/>
        <v>92166.666666666672</v>
      </c>
    </row>
    <row r="339" spans="1:35" x14ac:dyDescent="0.25">
      <c r="A339" s="1">
        <v>44788.75</v>
      </c>
      <c r="B339" s="16">
        <v>3279</v>
      </c>
      <c r="C339" s="15">
        <v>544</v>
      </c>
      <c r="D339" s="14">
        <v>5856</v>
      </c>
      <c r="E339" s="13">
        <v>759</v>
      </c>
      <c r="F339" s="12">
        <v>7081</v>
      </c>
      <c r="G339" s="10">
        <v>13480</v>
      </c>
      <c r="H339" s="11">
        <v>6620</v>
      </c>
      <c r="I339">
        <v>20100</v>
      </c>
      <c r="J339">
        <v>73807.62</v>
      </c>
      <c r="K339">
        <f t="shared" si="62"/>
        <v>53707.619999999995</v>
      </c>
      <c r="L339">
        <f t="shared" si="63"/>
        <v>3.6720208955223876</v>
      </c>
      <c r="M339">
        <f t="shared" si="59"/>
        <v>107840</v>
      </c>
      <c r="N339">
        <f t="shared" si="60"/>
        <v>52960</v>
      </c>
      <c r="O339">
        <f t="shared" si="64"/>
        <v>160800</v>
      </c>
      <c r="P339" s="1">
        <f t="shared" si="67"/>
        <v>900000</v>
      </c>
      <c r="Q339" s="9">
        <f t="shared" si="68"/>
        <v>0</v>
      </c>
      <c r="R339" s="9">
        <f t="shared" si="65"/>
        <v>1060800</v>
      </c>
      <c r="S339" s="9">
        <f t="shared" si="61"/>
        <v>112266.66666666667</v>
      </c>
      <c r="T339" s="9">
        <f t="shared" si="66"/>
        <v>86992.38</v>
      </c>
      <c r="AI339" s="9">
        <f t="shared" si="69"/>
        <v>92166.666666666672</v>
      </c>
    </row>
    <row r="340" spans="1:35" x14ac:dyDescent="0.25">
      <c r="A340" s="1">
        <v>44788.791666666664</v>
      </c>
      <c r="B340" s="16">
        <v>3177</v>
      </c>
      <c r="C340" s="15">
        <v>493</v>
      </c>
      <c r="D340" s="14">
        <v>5745</v>
      </c>
      <c r="E340" s="13">
        <v>910</v>
      </c>
      <c r="F340" s="12">
        <v>7526</v>
      </c>
      <c r="G340" s="10">
        <v>13764</v>
      </c>
      <c r="H340" s="11">
        <v>5134</v>
      </c>
      <c r="I340">
        <v>18898</v>
      </c>
      <c r="J340">
        <v>72128.639999999999</v>
      </c>
      <c r="K340">
        <f t="shared" si="62"/>
        <v>53230.64</v>
      </c>
      <c r="L340">
        <f t="shared" si="63"/>
        <v>3.8167340459307861</v>
      </c>
      <c r="M340">
        <f t="shared" si="59"/>
        <v>110112</v>
      </c>
      <c r="N340">
        <f t="shared" si="60"/>
        <v>41072</v>
      </c>
      <c r="O340">
        <f t="shared" si="64"/>
        <v>151184</v>
      </c>
      <c r="P340" s="1">
        <f t="shared" si="67"/>
        <v>900000</v>
      </c>
      <c r="Q340" s="9">
        <f t="shared" si="68"/>
        <v>0</v>
      </c>
      <c r="R340" s="9">
        <f t="shared" si="65"/>
        <v>1051184</v>
      </c>
      <c r="S340" s="9">
        <f t="shared" si="61"/>
        <v>111064.66666666667</v>
      </c>
      <c r="T340" s="9">
        <f t="shared" si="66"/>
        <v>79055.359999999986</v>
      </c>
      <c r="AI340" s="9">
        <f t="shared" si="69"/>
        <v>92166.666666666672</v>
      </c>
    </row>
    <row r="341" spans="1:35" x14ac:dyDescent="0.25">
      <c r="A341" s="1">
        <v>44788.833333333336</v>
      </c>
      <c r="B341" s="16">
        <v>2794</v>
      </c>
      <c r="C341" s="15">
        <v>353</v>
      </c>
      <c r="D341" s="14">
        <v>5288</v>
      </c>
      <c r="E341" s="13">
        <v>1311</v>
      </c>
      <c r="F341" s="12">
        <v>7686</v>
      </c>
      <c r="G341" s="10">
        <v>13327</v>
      </c>
      <c r="H341" s="11">
        <v>2010</v>
      </c>
      <c r="I341">
        <v>15337</v>
      </c>
      <c r="J341">
        <v>69319.28</v>
      </c>
      <c r="K341">
        <f t="shared" si="62"/>
        <v>53982.28</v>
      </c>
      <c r="L341">
        <f t="shared" si="63"/>
        <v>4.519741800873704</v>
      </c>
      <c r="M341">
        <f t="shared" si="59"/>
        <v>106616</v>
      </c>
      <c r="N341">
        <f t="shared" si="60"/>
        <v>16080</v>
      </c>
      <c r="O341">
        <f t="shared" si="64"/>
        <v>122696</v>
      </c>
      <c r="P341" s="1">
        <f t="shared" si="67"/>
        <v>900000</v>
      </c>
      <c r="Q341" s="9">
        <f t="shared" si="68"/>
        <v>0</v>
      </c>
      <c r="R341" s="9">
        <f t="shared" si="65"/>
        <v>1022696</v>
      </c>
      <c r="S341" s="9">
        <f t="shared" si="61"/>
        <v>107503.66666666667</v>
      </c>
      <c r="T341" s="9">
        <f t="shared" si="66"/>
        <v>53376.719999999972</v>
      </c>
      <c r="AI341" s="9">
        <f t="shared" si="69"/>
        <v>92166.666666666672</v>
      </c>
    </row>
    <row r="342" spans="1:35" x14ac:dyDescent="0.25">
      <c r="A342" s="1">
        <v>44788.875</v>
      </c>
      <c r="B342" s="16">
        <v>1939</v>
      </c>
      <c r="C342" s="15">
        <v>342</v>
      </c>
      <c r="D342" s="14">
        <v>4356</v>
      </c>
      <c r="E342" s="13">
        <v>1843</v>
      </c>
      <c r="F342" s="12">
        <v>7485</v>
      </c>
      <c r="G342" s="10">
        <v>12183</v>
      </c>
      <c r="H342" s="11">
        <v>110</v>
      </c>
      <c r="I342">
        <v>12293</v>
      </c>
      <c r="J342">
        <v>67110.31</v>
      </c>
      <c r="K342">
        <f t="shared" si="62"/>
        <v>54817.31</v>
      </c>
      <c r="L342">
        <f t="shared" si="63"/>
        <v>5.4592296428861955</v>
      </c>
      <c r="M342">
        <f t="shared" si="59"/>
        <v>97464</v>
      </c>
      <c r="N342">
        <f t="shared" si="60"/>
        <v>880</v>
      </c>
      <c r="O342">
        <f t="shared" si="64"/>
        <v>98344</v>
      </c>
      <c r="P342" s="1">
        <f t="shared" si="67"/>
        <v>900000</v>
      </c>
      <c r="Q342" s="9">
        <f t="shared" si="68"/>
        <v>0</v>
      </c>
      <c r="R342" s="9">
        <f t="shared" si="65"/>
        <v>998344</v>
      </c>
      <c r="S342" s="9">
        <f t="shared" si="61"/>
        <v>104459.66666666667</v>
      </c>
      <c r="T342" s="9">
        <f t="shared" si="66"/>
        <v>31233.689999999944</v>
      </c>
      <c r="AI342" s="9">
        <f t="shared" si="69"/>
        <v>92166.666666666672</v>
      </c>
    </row>
    <row r="343" spans="1:35" x14ac:dyDescent="0.25">
      <c r="A343" s="1">
        <v>44788.916666666664</v>
      </c>
      <c r="B343" s="16">
        <v>1470</v>
      </c>
      <c r="C343" s="15">
        <v>479</v>
      </c>
      <c r="D343" s="14">
        <v>3648</v>
      </c>
      <c r="E343" s="13">
        <v>2379</v>
      </c>
      <c r="F343" s="12">
        <v>8434</v>
      </c>
      <c r="G343" s="10">
        <v>12561</v>
      </c>
      <c r="H343" s="11">
        <v>0</v>
      </c>
      <c r="I343">
        <v>12561</v>
      </c>
      <c r="J343">
        <v>64360.05</v>
      </c>
      <c r="K343">
        <f t="shared" si="62"/>
        <v>51799.05</v>
      </c>
      <c r="L343">
        <f t="shared" si="63"/>
        <v>5.1237998566993079</v>
      </c>
      <c r="M343">
        <f t="shared" si="59"/>
        <v>100488</v>
      </c>
      <c r="N343">
        <f t="shared" si="60"/>
        <v>0</v>
      </c>
      <c r="O343">
        <f t="shared" si="64"/>
        <v>100488</v>
      </c>
      <c r="P343" s="1">
        <f t="shared" si="67"/>
        <v>900000</v>
      </c>
      <c r="Q343" s="9">
        <f t="shared" si="68"/>
        <v>0</v>
      </c>
      <c r="R343" s="9">
        <f t="shared" si="65"/>
        <v>1000488</v>
      </c>
      <c r="S343" s="9">
        <f t="shared" si="61"/>
        <v>104727.66666666667</v>
      </c>
      <c r="T343" s="9">
        <f t="shared" si="66"/>
        <v>36127.949999999953</v>
      </c>
      <c r="AI343" s="9">
        <f t="shared" si="69"/>
        <v>92166.666666666672</v>
      </c>
    </row>
    <row r="344" spans="1:35" x14ac:dyDescent="0.25">
      <c r="A344" s="1">
        <v>44788.958333333336</v>
      </c>
      <c r="B344" s="16">
        <v>1469</v>
      </c>
      <c r="C344" s="15">
        <v>691</v>
      </c>
      <c r="D344" s="14">
        <v>3252</v>
      </c>
      <c r="E344" s="13">
        <v>2531</v>
      </c>
      <c r="F344" s="12">
        <v>9028</v>
      </c>
      <c r="G344" s="10">
        <v>12971</v>
      </c>
      <c r="H344" s="11">
        <v>0</v>
      </c>
      <c r="I344">
        <v>12971</v>
      </c>
      <c r="J344">
        <v>60192.31</v>
      </c>
      <c r="K344">
        <f t="shared" si="62"/>
        <v>47221.31</v>
      </c>
      <c r="L344">
        <f t="shared" si="63"/>
        <v>4.6405296430498799</v>
      </c>
      <c r="M344">
        <f t="shared" si="59"/>
        <v>103768</v>
      </c>
      <c r="N344">
        <f t="shared" si="60"/>
        <v>0</v>
      </c>
      <c r="O344">
        <f t="shared" si="64"/>
        <v>103768</v>
      </c>
      <c r="P344" s="1">
        <f t="shared" si="67"/>
        <v>900000</v>
      </c>
      <c r="Q344" s="9">
        <f t="shared" si="68"/>
        <v>0</v>
      </c>
      <c r="R344" s="9">
        <f t="shared" si="65"/>
        <v>1003768</v>
      </c>
      <c r="S344" s="9">
        <f t="shared" si="61"/>
        <v>105137.66666666667</v>
      </c>
      <c r="T344" s="9">
        <f t="shared" si="66"/>
        <v>43575.689999999944</v>
      </c>
      <c r="AI344" s="9">
        <f t="shared" si="69"/>
        <v>92166.666666666672</v>
      </c>
    </row>
    <row r="345" spans="1:35" x14ac:dyDescent="0.25">
      <c r="A345" s="1">
        <v>44789</v>
      </c>
      <c r="B345" s="16">
        <v>1472</v>
      </c>
      <c r="C345" s="15">
        <v>1039</v>
      </c>
      <c r="D345" s="14">
        <v>3429</v>
      </c>
      <c r="E345" s="13">
        <v>2561</v>
      </c>
      <c r="F345" s="12">
        <v>8896</v>
      </c>
      <c r="G345" s="10">
        <v>13364</v>
      </c>
      <c r="H345" s="11">
        <v>0</v>
      </c>
      <c r="I345">
        <v>13364</v>
      </c>
      <c r="J345">
        <v>56012.7</v>
      </c>
      <c r="K345">
        <f t="shared" si="62"/>
        <v>42648.7</v>
      </c>
      <c r="L345">
        <f t="shared" si="63"/>
        <v>4.1913124812930258</v>
      </c>
      <c r="M345">
        <f t="shared" si="59"/>
        <v>106912</v>
      </c>
      <c r="N345">
        <f t="shared" si="60"/>
        <v>0</v>
      </c>
      <c r="O345">
        <f t="shared" si="64"/>
        <v>106912</v>
      </c>
      <c r="P345" s="1">
        <f t="shared" si="67"/>
        <v>900000</v>
      </c>
      <c r="Q345" s="9">
        <f t="shared" si="68"/>
        <v>0</v>
      </c>
      <c r="R345" s="9">
        <f t="shared" si="65"/>
        <v>1006912</v>
      </c>
      <c r="S345" s="9">
        <f t="shared" si="61"/>
        <v>105530.66666666667</v>
      </c>
      <c r="T345" s="9">
        <f t="shared" si="66"/>
        <v>50899.300000000047</v>
      </c>
      <c r="AI345" s="9">
        <f t="shared" si="69"/>
        <v>92166.666666666672</v>
      </c>
    </row>
    <row r="346" spans="1:35" x14ac:dyDescent="0.25">
      <c r="A346" s="1">
        <v>44789.041666666664</v>
      </c>
      <c r="B346" s="16">
        <v>1258</v>
      </c>
      <c r="C346" s="15">
        <v>1157</v>
      </c>
      <c r="D346" s="14">
        <v>3387</v>
      </c>
      <c r="E346" s="13">
        <v>2575</v>
      </c>
      <c r="F346" s="12">
        <v>8408</v>
      </c>
      <c r="G346" s="10">
        <v>12952</v>
      </c>
      <c r="H346" s="11">
        <v>0</v>
      </c>
      <c r="I346">
        <v>12952</v>
      </c>
      <c r="J346">
        <v>52532.43</v>
      </c>
      <c r="K346">
        <f t="shared" si="62"/>
        <v>39580.43</v>
      </c>
      <c r="L346">
        <f t="shared" si="63"/>
        <v>4.0559319024088945</v>
      </c>
      <c r="M346">
        <f t="shared" si="59"/>
        <v>103616</v>
      </c>
      <c r="N346">
        <f t="shared" si="60"/>
        <v>0</v>
      </c>
      <c r="O346">
        <f t="shared" si="64"/>
        <v>103616</v>
      </c>
      <c r="P346" s="1">
        <f t="shared" si="67"/>
        <v>900000</v>
      </c>
      <c r="Q346" s="9">
        <f t="shared" si="68"/>
        <v>0</v>
      </c>
      <c r="R346" s="9">
        <f t="shared" si="65"/>
        <v>1003616</v>
      </c>
      <c r="S346" s="9">
        <f t="shared" si="61"/>
        <v>105118.66666666667</v>
      </c>
      <c r="T346" s="9">
        <f t="shared" si="66"/>
        <v>51083.569999999949</v>
      </c>
      <c r="AI346" s="9">
        <f t="shared" si="69"/>
        <v>92166.666666666672</v>
      </c>
    </row>
    <row r="347" spans="1:35" x14ac:dyDescent="0.25">
      <c r="A347" s="1">
        <v>44789.083333333336</v>
      </c>
      <c r="B347" s="16">
        <v>1519</v>
      </c>
      <c r="C347" s="15">
        <v>1256</v>
      </c>
      <c r="D347" s="14">
        <v>3467</v>
      </c>
      <c r="E347" s="13">
        <v>2814</v>
      </c>
      <c r="F347" s="12">
        <v>7834</v>
      </c>
      <c r="G347" s="10">
        <v>12557</v>
      </c>
      <c r="H347" s="11">
        <v>0</v>
      </c>
      <c r="I347">
        <v>12557</v>
      </c>
      <c r="J347">
        <v>50035.59</v>
      </c>
      <c r="K347">
        <f t="shared" si="62"/>
        <v>37478.589999999997</v>
      </c>
      <c r="L347">
        <f t="shared" si="63"/>
        <v>3.9846770725491756</v>
      </c>
      <c r="M347">
        <f t="shared" si="59"/>
        <v>100456</v>
      </c>
      <c r="N347">
        <f t="shared" si="60"/>
        <v>0</v>
      </c>
      <c r="O347">
        <f t="shared" si="64"/>
        <v>100456</v>
      </c>
      <c r="P347" s="1">
        <f t="shared" si="67"/>
        <v>900000</v>
      </c>
      <c r="Q347" s="9">
        <f t="shared" si="68"/>
        <v>0</v>
      </c>
      <c r="R347" s="9">
        <f t="shared" si="65"/>
        <v>1000456</v>
      </c>
      <c r="S347" s="9">
        <f t="shared" si="61"/>
        <v>104723.66666666667</v>
      </c>
      <c r="T347" s="9">
        <f t="shared" si="66"/>
        <v>50420.410000000033</v>
      </c>
      <c r="AI347" s="9">
        <f t="shared" si="69"/>
        <v>92166.666666666672</v>
      </c>
    </row>
    <row r="348" spans="1:35" x14ac:dyDescent="0.25">
      <c r="A348" s="1">
        <v>44789.125</v>
      </c>
      <c r="B348" s="16">
        <v>1377</v>
      </c>
      <c r="C348" s="15">
        <v>950</v>
      </c>
      <c r="D348" s="14">
        <v>3145</v>
      </c>
      <c r="E348" s="13">
        <v>2670</v>
      </c>
      <c r="F348" s="12">
        <v>7297</v>
      </c>
      <c r="G348" s="10">
        <v>11392</v>
      </c>
      <c r="H348" s="11">
        <v>0</v>
      </c>
      <c r="I348">
        <v>11392</v>
      </c>
      <c r="J348">
        <v>48237.78</v>
      </c>
      <c r="K348">
        <f t="shared" si="62"/>
        <v>36845.78</v>
      </c>
      <c r="L348">
        <f t="shared" si="63"/>
        <v>4.2343556882022471</v>
      </c>
      <c r="M348">
        <f t="shared" si="59"/>
        <v>91136</v>
      </c>
      <c r="N348">
        <f t="shared" si="60"/>
        <v>0</v>
      </c>
      <c r="O348">
        <f t="shared" si="64"/>
        <v>91136</v>
      </c>
      <c r="P348" s="1">
        <f t="shared" si="67"/>
        <v>900000</v>
      </c>
      <c r="Q348" s="9">
        <f t="shared" si="68"/>
        <v>0</v>
      </c>
      <c r="R348" s="9">
        <f t="shared" si="65"/>
        <v>991136</v>
      </c>
      <c r="S348" s="9">
        <f t="shared" si="61"/>
        <v>103558.66666666667</v>
      </c>
      <c r="T348" s="9">
        <f t="shared" si="66"/>
        <v>42898.219999999972</v>
      </c>
      <c r="AI348" s="9">
        <f t="shared" si="69"/>
        <v>92166.666666666672</v>
      </c>
    </row>
    <row r="349" spans="1:35" x14ac:dyDescent="0.25">
      <c r="A349" s="1">
        <v>44789.166666666664</v>
      </c>
      <c r="B349" s="16">
        <v>1017</v>
      </c>
      <c r="C349" s="15">
        <v>944</v>
      </c>
      <c r="D349" s="14">
        <v>2802</v>
      </c>
      <c r="E349" s="13">
        <v>2332</v>
      </c>
      <c r="F349" s="12">
        <v>6536</v>
      </c>
      <c r="G349" s="10">
        <v>10283</v>
      </c>
      <c r="H349" s="11">
        <v>0</v>
      </c>
      <c r="I349">
        <v>10283</v>
      </c>
      <c r="J349">
        <v>47361.16</v>
      </c>
      <c r="K349">
        <f t="shared" si="62"/>
        <v>37078.160000000003</v>
      </c>
      <c r="L349">
        <f t="shared" si="63"/>
        <v>4.6057726344452012</v>
      </c>
      <c r="M349">
        <f t="shared" si="59"/>
        <v>82264</v>
      </c>
      <c r="N349">
        <f t="shared" si="60"/>
        <v>0</v>
      </c>
      <c r="O349">
        <f t="shared" si="64"/>
        <v>82264</v>
      </c>
      <c r="P349" s="1">
        <f t="shared" si="67"/>
        <v>900000</v>
      </c>
      <c r="Q349" s="9">
        <f t="shared" si="68"/>
        <v>0</v>
      </c>
      <c r="R349" s="9">
        <f t="shared" si="65"/>
        <v>982264</v>
      </c>
      <c r="S349" s="9">
        <f t="shared" si="61"/>
        <v>102449.66666666667</v>
      </c>
      <c r="T349" s="9">
        <f t="shared" si="66"/>
        <v>34902.839999999967</v>
      </c>
      <c r="AI349" s="9">
        <f t="shared" si="69"/>
        <v>92166.666666666672</v>
      </c>
    </row>
    <row r="350" spans="1:35" x14ac:dyDescent="0.25">
      <c r="A350" s="1">
        <v>44789.208333333336</v>
      </c>
      <c r="B350" s="16">
        <v>855</v>
      </c>
      <c r="C350" s="15">
        <v>928</v>
      </c>
      <c r="D350" s="14">
        <v>2446</v>
      </c>
      <c r="E350" s="13">
        <v>2379</v>
      </c>
      <c r="F350" s="12">
        <v>6034</v>
      </c>
      <c r="G350" s="10">
        <v>9409</v>
      </c>
      <c r="H350" s="11">
        <v>0</v>
      </c>
      <c r="I350">
        <v>9409</v>
      </c>
      <c r="J350">
        <v>46876.19</v>
      </c>
      <c r="K350">
        <f t="shared" si="62"/>
        <v>37467.19</v>
      </c>
      <c r="L350">
        <f t="shared" si="63"/>
        <v>4.9820586672334999</v>
      </c>
      <c r="M350">
        <f t="shared" si="59"/>
        <v>75272</v>
      </c>
      <c r="N350">
        <f t="shared" si="60"/>
        <v>0</v>
      </c>
      <c r="O350">
        <f t="shared" si="64"/>
        <v>75272</v>
      </c>
      <c r="P350" s="1">
        <f t="shared" si="67"/>
        <v>900000</v>
      </c>
      <c r="Q350" s="9">
        <f t="shared" si="68"/>
        <v>0</v>
      </c>
      <c r="R350" s="9">
        <f t="shared" si="65"/>
        <v>975272</v>
      </c>
      <c r="S350" s="9">
        <f t="shared" si="61"/>
        <v>101575.66666666667</v>
      </c>
      <c r="T350" s="9">
        <f t="shared" si="66"/>
        <v>28395.810000000056</v>
      </c>
      <c r="AI350" s="9">
        <f t="shared" si="69"/>
        <v>92166.666666666672</v>
      </c>
    </row>
    <row r="351" spans="1:35" x14ac:dyDescent="0.25">
      <c r="A351" s="1">
        <v>44789.25</v>
      </c>
      <c r="B351" s="16">
        <v>787</v>
      </c>
      <c r="C351" s="15">
        <v>752</v>
      </c>
      <c r="D351" s="14">
        <v>2172</v>
      </c>
      <c r="E351" s="13">
        <v>1974</v>
      </c>
      <c r="F351" s="12">
        <v>5237</v>
      </c>
      <c r="G351" s="10">
        <v>8162</v>
      </c>
      <c r="H351" s="11">
        <v>0</v>
      </c>
      <c r="I351">
        <v>8162</v>
      </c>
      <c r="J351">
        <v>47652.79</v>
      </c>
      <c r="K351">
        <f t="shared" si="62"/>
        <v>39490.79</v>
      </c>
      <c r="L351">
        <f t="shared" si="63"/>
        <v>5.8383717226170058</v>
      </c>
      <c r="M351">
        <f t="shared" si="59"/>
        <v>65296</v>
      </c>
      <c r="N351">
        <f t="shared" si="60"/>
        <v>0</v>
      </c>
      <c r="O351">
        <f t="shared" si="64"/>
        <v>65296</v>
      </c>
      <c r="P351" s="1">
        <f t="shared" si="67"/>
        <v>900000</v>
      </c>
      <c r="Q351" s="9">
        <f t="shared" si="68"/>
        <v>0</v>
      </c>
      <c r="R351" s="9">
        <f t="shared" si="65"/>
        <v>965296</v>
      </c>
      <c r="S351" s="9">
        <f t="shared" si="61"/>
        <v>100328.66666666667</v>
      </c>
      <c r="T351" s="9">
        <f t="shared" si="66"/>
        <v>17643.209999999963</v>
      </c>
      <c r="AI351" s="9">
        <f t="shared" si="69"/>
        <v>92166.666666666672</v>
      </c>
    </row>
    <row r="352" spans="1:35" x14ac:dyDescent="0.25">
      <c r="A352" s="1">
        <v>44789.291666666664</v>
      </c>
      <c r="B352" s="16">
        <v>868</v>
      </c>
      <c r="C352" s="15">
        <v>670</v>
      </c>
      <c r="D352" s="14">
        <v>2207</v>
      </c>
      <c r="E352" s="13">
        <v>1382</v>
      </c>
      <c r="F352" s="12">
        <v>4202</v>
      </c>
      <c r="G352" s="10">
        <v>7079</v>
      </c>
      <c r="H352" s="11">
        <v>1</v>
      </c>
      <c r="I352">
        <v>7080</v>
      </c>
      <c r="J352">
        <v>49171.11</v>
      </c>
      <c r="K352">
        <f t="shared" si="62"/>
        <v>42091.11</v>
      </c>
      <c r="L352">
        <f t="shared" si="63"/>
        <v>6.9450720338983052</v>
      </c>
      <c r="M352">
        <f t="shared" si="59"/>
        <v>56632</v>
      </c>
      <c r="N352">
        <f t="shared" si="60"/>
        <v>8</v>
      </c>
      <c r="O352">
        <f t="shared" si="64"/>
        <v>56640</v>
      </c>
      <c r="P352" s="1">
        <f t="shared" si="67"/>
        <v>900000</v>
      </c>
      <c r="Q352" s="9">
        <f t="shared" si="68"/>
        <v>0</v>
      </c>
      <c r="R352" s="9">
        <f t="shared" si="65"/>
        <v>956640</v>
      </c>
      <c r="S352" s="9">
        <f t="shared" si="61"/>
        <v>99246.666666666672</v>
      </c>
      <c r="T352" s="9">
        <f t="shared" si="66"/>
        <v>7468.890000000014</v>
      </c>
      <c r="AI352" s="9">
        <f t="shared" si="69"/>
        <v>92166.666666666672</v>
      </c>
    </row>
    <row r="353" spans="1:35" x14ac:dyDescent="0.25">
      <c r="A353" s="1">
        <v>44789.333333333336</v>
      </c>
      <c r="B353" s="16">
        <v>949</v>
      </c>
      <c r="C353" s="15">
        <v>581</v>
      </c>
      <c r="D353" s="14">
        <v>2221</v>
      </c>
      <c r="E353" s="13">
        <v>1107</v>
      </c>
      <c r="F353" s="12">
        <v>3670</v>
      </c>
      <c r="G353" s="10">
        <v>6472</v>
      </c>
      <c r="H353" s="11">
        <v>639</v>
      </c>
      <c r="I353">
        <v>7111</v>
      </c>
      <c r="J353">
        <v>49856.67</v>
      </c>
      <c r="K353">
        <f t="shared" si="62"/>
        <v>42745.67</v>
      </c>
      <c r="L353">
        <f t="shared" si="63"/>
        <v>7.0112037688088877</v>
      </c>
      <c r="M353">
        <f t="shared" si="59"/>
        <v>51776</v>
      </c>
      <c r="N353">
        <f t="shared" si="60"/>
        <v>5112</v>
      </c>
      <c r="O353">
        <f t="shared" si="64"/>
        <v>56888</v>
      </c>
      <c r="P353" s="1">
        <f t="shared" si="67"/>
        <v>900000</v>
      </c>
      <c r="Q353" s="9">
        <f t="shared" si="68"/>
        <v>0</v>
      </c>
      <c r="R353" s="9">
        <f t="shared" si="65"/>
        <v>956888</v>
      </c>
      <c r="S353" s="9">
        <f t="shared" si="61"/>
        <v>99277.666666666672</v>
      </c>
      <c r="T353" s="9">
        <f t="shared" si="66"/>
        <v>7031.3299999999581</v>
      </c>
      <c r="AI353" s="9">
        <f t="shared" si="69"/>
        <v>92166.666666666672</v>
      </c>
    </row>
    <row r="354" spans="1:35" x14ac:dyDescent="0.25">
      <c r="A354" s="1">
        <v>44789.375</v>
      </c>
      <c r="B354" s="16">
        <v>723</v>
      </c>
      <c r="C354" s="15">
        <v>351</v>
      </c>
      <c r="D354" s="14">
        <v>1948</v>
      </c>
      <c r="E354" s="13">
        <v>626</v>
      </c>
      <c r="F354" s="12">
        <v>2526</v>
      </c>
      <c r="G354" s="10">
        <v>4825</v>
      </c>
      <c r="H354" s="11">
        <v>3097</v>
      </c>
      <c r="I354">
        <v>7922</v>
      </c>
      <c r="J354">
        <v>52057.66</v>
      </c>
      <c r="K354">
        <f t="shared" si="62"/>
        <v>44135.66</v>
      </c>
      <c r="L354">
        <f t="shared" si="63"/>
        <v>6.5712774551880839</v>
      </c>
      <c r="M354">
        <f t="shared" si="59"/>
        <v>38600</v>
      </c>
      <c r="N354">
        <f t="shared" si="60"/>
        <v>24776</v>
      </c>
      <c r="O354">
        <f t="shared" si="64"/>
        <v>63376</v>
      </c>
      <c r="P354" s="1">
        <f t="shared" si="67"/>
        <v>900000</v>
      </c>
      <c r="Q354" s="9">
        <f t="shared" si="68"/>
        <v>0</v>
      </c>
      <c r="R354" s="9">
        <f t="shared" si="65"/>
        <v>963376</v>
      </c>
      <c r="S354" s="9">
        <f t="shared" si="61"/>
        <v>100088.66666666667</v>
      </c>
      <c r="T354" s="9">
        <f t="shared" si="66"/>
        <v>11318.339999999967</v>
      </c>
      <c r="AI354" s="9">
        <f t="shared" si="69"/>
        <v>92166.666666666672</v>
      </c>
    </row>
    <row r="355" spans="1:35" x14ac:dyDescent="0.25">
      <c r="A355" s="1">
        <v>44789.416666666664</v>
      </c>
      <c r="B355" s="16">
        <v>1077</v>
      </c>
      <c r="C355" s="15">
        <v>175</v>
      </c>
      <c r="D355" s="14">
        <v>2455</v>
      </c>
      <c r="E355" s="13">
        <v>355</v>
      </c>
      <c r="F355" s="12">
        <v>2155</v>
      </c>
      <c r="G355" s="10">
        <v>4784</v>
      </c>
      <c r="H355" s="11">
        <v>4899</v>
      </c>
      <c r="I355">
        <v>9683</v>
      </c>
      <c r="J355">
        <v>55574.559999999998</v>
      </c>
      <c r="K355">
        <f t="shared" si="62"/>
        <v>45891.56</v>
      </c>
      <c r="L355">
        <f t="shared" si="63"/>
        <v>5.739394815656305</v>
      </c>
      <c r="M355">
        <f t="shared" si="59"/>
        <v>38272</v>
      </c>
      <c r="N355">
        <f t="shared" si="60"/>
        <v>39192</v>
      </c>
      <c r="O355">
        <f t="shared" si="64"/>
        <v>77464</v>
      </c>
      <c r="P355" s="1">
        <f t="shared" si="67"/>
        <v>900000</v>
      </c>
      <c r="Q355" s="9">
        <f t="shared" si="68"/>
        <v>0</v>
      </c>
      <c r="R355" s="9">
        <f t="shared" si="65"/>
        <v>977464</v>
      </c>
      <c r="S355" s="9">
        <f t="shared" si="61"/>
        <v>101849.66666666667</v>
      </c>
      <c r="T355" s="9">
        <f t="shared" si="66"/>
        <v>21889.439999999944</v>
      </c>
      <c r="AI355" s="9">
        <f t="shared" si="69"/>
        <v>92166.666666666672</v>
      </c>
    </row>
    <row r="356" spans="1:35" x14ac:dyDescent="0.25">
      <c r="A356" s="1">
        <v>44789.458333333336</v>
      </c>
      <c r="B356" s="16">
        <v>1404</v>
      </c>
      <c r="C356" s="15">
        <v>101</v>
      </c>
      <c r="D356" s="14">
        <v>2954</v>
      </c>
      <c r="E356" s="13">
        <v>103</v>
      </c>
      <c r="F356" s="12">
        <v>1929</v>
      </c>
      <c r="G356" s="10">
        <v>4984</v>
      </c>
      <c r="H356" s="11">
        <v>5692</v>
      </c>
      <c r="I356">
        <v>10676</v>
      </c>
      <c r="J356">
        <v>59273.68</v>
      </c>
      <c r="K356">
        <f t="shared" si="62"/>
        <v>48597.68</v>
      </c>
      <c r="L356">
        <f t="shared" si="63"/>
        <v>5.5520494567253653</v>
      </c>
      <c r="M356">
        <f t="shared" si="59"/>
        <v>39872</v>
      </c>
      <c r="N356">
        <f t="shared" si="60"/>
        <v>45536</v>
      </c>
      <c r="O356">
        <f t="shared" si="64"/>
        <v>85408</v>
      </c>
      <c r="P356" s="1">
        <f t="shared" si="67"/>
        <v>900000</v>
      </c>
      <c r="Q356" s="9">
        <f t="shared" si="68"/>
        <v>0</v>
      </c>
      <c r="R356" s="9">
        <f t="shared" si="65"/>
        <v>985408</v>
      </c>
      <c r="S356" s="9">
        <f t="shared" si="61"/>
        <v>102842.66666666667</v>
      </c>
      <c r="T356" s="9">
        <f t="shared" si="66"/>
        <v>26134.319999999949</v>
      </c>
      <c r="AI356" s="9">
        <f t="shared" si="69"/>
        <v>92166.666666666672</v>
      </c>
    </row>
    <row r="357" spans="1:35" x14ac:dyDescent="0.25">
      <c r="A357" s="1">
        <v>44789.5</v>
      </c>
      <c r="B357" s="16">
        <v>1582</v>
      </c>
      <c r="C357" s="15">
        <v>73</v>
      </c>
      <c r="D357" s="14">
        <v>3142</v>
      </c>
      <c r="E357" s="13">
        <v>42</v>
      </c>
      <c r="F357" s="12">
        <v>1677</v>
      </c>
      <c r="G357" s="10">
        <v>4892</v>
      </c>
      <c r="H357" s="11">
        <v>6528</v>
      </c>
      <c r="I357">
        <v>11420</v>
      </c>
      <c r="J357">
        <v>63574.95</v>
      </c>
      <c r="K357">
        <f t="shared" si="62"/>
        <v>52154.95</v>
      </c>
      <c r="L357">
        <f t="shared" si="63"/>
        <v>5.5669833625218912</v>
      </c>
      <c r="M357">
        <f t="shared" si="59"/>
        <v>39136</v>
      </c>
      <c r="N357">
        <f t="shared" si="60"/>
        <v>52224</v>
      </c>
      <c r="O357">
        <f t="shared" si="64"/>
        <v>91360</v>
      </c>
      <c r="P357" s="1">
        <f t="shared" si="67"/>
        <v>900000</v>
      </c>
      <c r="Q357" s="9">
        <f t="shared" si="68"/>
        <v>0</v>
      </c>
      <c r="R357" s="9">
        <f t="shared" si="65"/>
        <v>991360</v>
      </c>
      <c r="S357" s="9">
        <f t="shared" si="61"/>
        <v>103586.66666666667</v>
      </c>
      <c r="T357" s="9">
        <f t="shared" si="66"/>
        <v>27785.050000000047</v>
      </c>
      <c r="AI357" s="9">
        <f t="shared" si="69"/>
        <v>92166.666666666672</v>
      </c>
    </row>
    <row r="358" spans="1:35" x14ac:dyDescent="0.25">
      <c r="A358" s="1">
        <v>44789.541666666664</v>
      </c>
      <c r="B358" s="16">
        <v>1636</v>
      </c>
      <c r="C358" s="15">
        <v>71</v>
      </c>
      <c r="D358" s="14">
        <v>3171</v>
      </c>
      <c r="E358" s="13">
        <v>22</v>
      </c>
      <c r="F358" s="12">
        <v>1745</v>
      </c>
      <c r="G358" s="10">
        <v>4987</v>
      </c>
      <c r="H358" s="11">
        <v>6823</v>
      </c>
      <c r="I358">
        <v>11810</v>
      </c>
      <c r="J358">
        <v>67533.38</v>
      </c>
      <c r="K358">
        <f t="shared" si="62"/>
        <v>55723.380000000005</v>
      </c>
      <c r="L358">
        <f t="shared" si="63"/>
        <v>5.7183217612193058</v>
      </c>
      <c r="M358">
        <f t="shared" si="59"/>
        <v>39896</v>
      </c>
      <c r="N358">
        <f t="shared" si="60"/>
        <v>54584</v>
      </c>
      <c r="O358">
        <f t="shared" si="64"/>
        <v>94480</v>
      </c>
      <c r="P358" s="1">
        <f t="shared" si="67"/>
        <v>900000</v>
      </c>
      <c r="Q358" s="9">
        <f t="shared" si="68"/>
        <v>0</v>
      </c>
      <c r="R358" s="9">
        <f t="shared" si="65"/>
        <v>994480</v>
      </c>
      <c r="S358" s="9">
        <f t="shared" si="61"/>
        <v>103976.66666666667</v>
      </c>
      <c r="T358" s="9">
        <f t="shared" si="66"/>
        <v>26946.619999999995</v>
      </c>
      <c r="AI358" s="9">
        <f t="shared" si="69"/>
        <v>92166.666666666672</v>
      </c>
    </row>
    <row r="359" spans="1:35" x14ac:dyDescent="0.25">
      <c r="A359" s="1">
        <v>44789.583333333336</v>
      </c>
      <c r="B359" s="16">
        <v>2054</v>
      </c>
      <c r="C359" s="15">
        <v>106</v>
      </c>
      <c r="D359" s="14">
        <v>3578</v>
      </c>
      <c r="E359" s="13">
        <v>37</v>
      </c>
      <c r="F359" s="12">
        <v>2038</v>
      </c>
      <c r="G359" s="10">
        <v>5722</v>
      </c>
      <c r="H359" s="11">
        <v>7239</v>
      </c>
      <c r="I359">
        <v>12961</v>
      </c>
      <c r="J359">
        <v>71066.77</v>
      </c>
      <c r="K359">
        <f t="shared" si="62"/>
        <v>58105.770000000004</v>
      </c>
      <c r="L359">
        <f t="shared" si="63"/>
        <v>5.483123987346656</v>
      </c>
      <c r="M359">
        <f t="shared" si="59"/>
        <v>45776</v>
      </c>
      <c r="N359">
        <f t="shared" si="60"/>
        <v>57912</v>
      </c>
      <c r="O359">
        <f t="shared" si="64"/>
        <v>103688</v>
      </c>
      <c r="P359" s="1">
        <f t="shared" si="67"/>
        <v>900000</v>
      </c>
      <c r="Q359" s="9">
        <f t="shared" si="68"/>
        <v>0</v>
      </c>
      <c r="R359" s="9">
        <f t="shared" si="65"/>
        <v>1003688</v>
      </c>
      <c r="S359" s="9">
        <f t="shared" si="61"/>
        <v>105127.66666666667</v>
      </c>
      <c r="T359" s="9">
        <f t="shared" si="66"/>
        <v>32621.229999999981</v>
      </c>
      <c r="AI359" s="9">
        <f t="shared" si="69"/>
        <v>92166.666666666672</v>
      </c>
    </row>
    <row r="360" spans="1:35" x14ac:dyDescent="0.25">
      <c r="A360" s="1">
        <v>44789.625</v>
      </c>
      <c r="B360" s="16">
        <v>2312</v>
      </c>
      <c r="C360" s="15">
        <v>114</v>
      </c>
      <c r="D360" s="14">
        <v>3868</v>
      </c>
      <c r="E360" s="13">
        <v>50</v>
      </c>
      <c r="F360" s="12">
        <v>2524</v>
      </c>
      <c r="G360" s="10">
        <v>6506</v>
      </c>
      <c r="H360" s="11">
        <v>6709</v>
      </c>
      <c r="I360">
        <v>13215</v>
      </c>
      <c r="J360">
        <v>73531.12</v>
      </c>
      <c r="K360">
        <f t="shared" si="62"/>
        <v>60316.119999999995</v>
      </c>
      <c r="L360">
        <f t="shared" si="63"/>
        <v>5.5642164207340139</v>
      </c>
      <c r="M360">
        <f t="shared" si="59"/>
        <v>52048</v>
      </c>
      <c r="N360">
        <f t="shared" si="60"/>
        <v>53672</v>
      </c>
      <c r="O360">
        <f t="shared" si="64"/>
        <v>105720</v>
      </c>
      <c r="P360" s="1">
        <f t="shared" si="67"/>
        <v>900000</v>
      </c>
      <c r="Q360" s="9">
        <f t="shared" si="68"/>
        <v>0</v>
      </c>
      <c r="R360" s="9">
        <f t="shared" si="65"/>
        <v>1005720</v>
      </c>
      <c r="S360" s="9">
        <f t="shared" si="61"/>
        <v>105381.66666666667</v>
      </c>
      <c r="T360" s="9">
        <f t="shared" si="66"/>
        <v>32188.880000000005</v>
      </c>
      <c r="AI360" s="9">
        <f t="shared" si="69"/>
        <v>92166.666666666672</v>
      </c>
    </row>
    <row r="361" spans="1:35" x14ac:dyDescent="0.25">
      <c r="A361" s="1">
        <v>44789.666666666664</v>
      </c>
      <c r="B361" s="16">
        <v>2373</v>
      </c>
      <c r="C361" s="15">
        <v>120</v>
      </c>
      <c r="D361" s="14">
        <v>4162</v>
      </c>
      <c r="E361" s="13">
        <v>96</v>
      </c>
      <c r="F361" s="12">
        <v>2874</v>
      </c>
      <c r="G361" s="10">
        <v>7156</v>
      </c>
      <c r="H361" s="11">
        <v>5952</v>
      </c>
      <c r="I361">
        <v>13108</v>
      </c>
      <c r="J361">
        <v>74988.3</v>
      </c>
      <c r="K361">
        <f t="shared" si="62"/>
        <v>61880.3</v>
      </c>
      <c r="L361">
        <f t="shared" si="63"/>
        <v>5.72080408910589</v>
      </c>
      <c r="M361">
        <f t="shared" si="59"/>
        <v>57248</v>
      </c>
      <c r="N361">
        <f t="shared" si="60"/>
        <v>47616</v>
      </c>
      <c r="O361">
        <f t="shared" si="64"/>
        <v>104864</v>
      </c>
      <c r="P361" s="1">
        <f t="shared" si="67"/>
        <v>900000</v>
      </c>
      <c r="Q361" s="9">
        <f t="shared" si="68"/>
        <v>0</v>
      </c>
      <c r="R361" s="9">
        <f t="shared" si="65"/>
        <v>1004864</v>
      </c>
      <c r="S361" s="9">
        <f t="shared" si="61"/>
        <v>105274.66666666667</v>
      </c>
      <c r="T361" s="9">
        <f t="shared" si="66"/>
        <v>29875.699999999953</v>
      </c>
      <c r="AI361" s="9">
        <f t="shared" si="69"/>
        <v>92166.666666666672</v>
      </c>
    </row>
    <row r="362" spans="1:35" x14ac:dyDescent="0.25">
      <c r="A362" s="1">
        <v>44789.708333333336</v>
      </c>
      <c r="B362" s="16">
        <v>2593</v>
      </c>
      <c r="C362" s="15">
        <v>102</v>
      </c>
      <c r="D362" s="14">
        <v>4634</v>
      </c>
      <c r="E362" s="13">
        <v>225</v>
      </c>
      <c r="F362" s="12">
        <v>2935</v>
      </c>
      <c r="G362" s="10">
        <v>7671</v>
      </c>
      <c r="H362" s="11">
        <v>5141</v>
      </c>
      <c r="I362">
        <v>12812</v>
      </c>
      <c r="J362">
        <v>75465.820000000007</v>
      </c>
      <c r="K362">
        <f t="shared" si="62"/>
        <v>62653.820000000007</v>
      </c>
      <c r="L362">
        <f t="shared" si="63"/>
        <v>5.8902450827349364</v>
      </c>
      <c r="M362">
        <f t="shared" si="59"/>
        <v>61368</v>
      </c>
      <c r="N362">
        <f t="shared" si="60"/>
        <v>41128</v>
      </c>
      <c r="O362">
        <f t="shared" si="64"/>
        <v>102496</v>
      </c>
      <c r="P362" s="1">
        <f t="shared" si="67"/>
        <v>900000</v>
      </c>
      <c r="Q362" s="9">
        <f t="shared" si="68"/>
        <v>0</v>
      </c>
      <c r="R362" s="9">
        <f t="shared" si="65"/>
        <v>1002496</v>
      </c>
      <c r="S362" s="9">
        <f t="shared" si="61"/>
        <v>104978.66666666667</v>
      </c>
      <c r="T362" s="9">
        <f t="shared" si="66"/>
        <v>27030.179999999935</v>
      </c>
      <c r="AI362" s="9">
        <f t="shared" si="69"/>
        <v>92166.666666666672</v>
      </c>
    </row>
    <row r="363" spans="1:35" x14ac:dyDescent="0.25">
      <c r="A363" s="1">
        <v>44789.75</v>
      </c>
      <c r="B363" s="16">
        <v>2628</v>
      </c>
      <c r="C363" s="15">
        <v>124</v>
      </c>
      <c r="D363" s="14">
        <v>4770</v>
      </c>
      <c r="E363" s="13">
        <v>403</v>
      </c>
      <c r="F363" s="12">
        <v>3034</v>
      </c>
      <c r="G363" s="10">
        <v>7929</v>
      </c>
      <c r="H363" s="11">
        <v>5047</v>
      </c>
      <c r="I363">
        <v>12976</v>
      </c>
      <c r="J363">
        <v>75575.240000000005</v>
      </c>
      <c r="K363">
        <f t="shared" si="62"/>
        <v>62599.240000000005</v>
      </c>
      <c r="L363">
        <f t="shared" si="63"/>
        <v>5.8242324290998768</v>
      </c>
      <c r="M363">
        <f t="shared" si="59"/>
        <v>63432</v>
      </c>
      <c r="N363">
        <f t="shared" si="60"/>
        <v>40376</v>
      </c>
      <c r="O363">
        <f t="shared" si="64"/>
        <v>103808</v>
      </c>
      <c r="P363" s="1">
        <f t="shared" si="67"/>
        <v>900000</v>
      </c>
      <c r="Q363" s="9">
        <f t="shared" si="68"/>
        <v>0</v>
      </c>
      <c r="R363" s="9">
        <f t="shared" si="65"/>
        <v>1003808</v>
      </c>
      <c r="S363" s="9">
        <f t="shared" si="61"/>
        <v>105142.66666666667</v>
      </c>
      <c r="T363" s="9">
        <f t="shared" si="66"/>
        <v>28232.760000000009</v>
      </c>
      <c r="AI363" s="9">
        <f t="shared" si="69"/>
        <v>92166.666666666672</v>
      </c>
    </row>
    <row r="364" spans="1:35" x14ac:dyDescent="0.25">
      <c r="A364" s="1">
        <v>44789.791666666664</v>
      </c>
      <c r="B364" s="16">
        <v>2533</v>
      </c>
      <c r="C364" s="15">
        <v>195</v>
      </c>
      <c r="D364" s="14">
        <v>4749</v>
      </c>
      <c r="E364" s="13">
        <v>492</v>
      </c>
      <c r="F364" s="12">
        <v>3259</v>
      </c>
      <c r="G364" s="10">
        <v>8203</v>
      </c>
      <c r="H364" s="11">
        <v>3663</v>
      </c>
      <c r="I364">
        <v>11866</v>
      </c>
      <c r="J364">
        <v>74183.179999999993</v>
      </c>
      <c r="K364">
        <f t="shared" si="62"/>
        <v>62317.179999999993</v>
      </c>
      <c r="L364">
        <f t="shared" si="63"/>
        <v>6.2517427945390187</v>
      </c>
      <c r="M364">
        <f t="shared" si="59"/>
        <v>65624</v>
      </c>
      <c r="N364">
        <f t="shared" si="60"/>
        <v>29304</v>
      </c>
      <c r="O364">
        <f t="shared" si="64"/>
        <v>94928</v>
      </c>
      <c r="P364" s="1">
        <f t="shared" si="67"/>
        <v>900000</v>
      </c>
      <c r="Q364" s="9">
        <f t="shared" si="68"/>
        <v>0</v>
      </c>
      <c r="R364" s="9">
        <f t="shared" si="65"/>
        <v>994928</v>
      </c>
      <c r="S364" s="9">
        <f t="shared" si="61"/>
        <v>104032.66666666667</v>
      </c>
      <c r="T364" s="9">
        <f t="shared" si="66"/>
        <v>20744.820000000065</v>
      </c>
      <c r="AI364" s="9">
        <f t="shared" si="69"/>
        <v>92166.666666666672</v>
      </c>
    </row>
    <row r="365" spans="1:35" x14ac:dyDescent="0.25">
      <c r="A365" s="1">
        <v>44789.833333333336</v>
      </c>
      <c r="B365" s="16">
        <v>2255</v>
      </c>
      <c r="C365" s="15">
        <v>182</v>
      </c>
      <c r="D365" s="14">
        <v>4441</v>
      </c>
      <c r="E365" s="13">
        <v>764</v>
      </c>
      <c r="F365" s="12">
        <v>3357</v>
      </c>
      <c r="G365" s="10">
        <v>7980</v>
      </c>
      <c r="H365" s="11">
        <v>963</v>
      </c>
      <c r="I365">
        <v>8943</v>
      </c>
      <c r="J365">
        <v>71478.75</v>
      </c>
      <c r="K365">
        <f t="shared" si="62"/>
        <v>62535.75</v>
      </c>
      <c r="L365">
        <f t="shared" si="63"/>
        <v>7.9927037906742706</v>
      </c>
      <c r="M365">
        <f t="shared" si="59"/>
        <v>63840</v>
      </c>
      <c r="N365">
        <f t="shared" si="60"/>
        <v>7704</v>
      </c>
      <c r="O365">
        <f t="shared" si="64"/>
        <v>71544</v>
      </c>
      <c r="P365" s="1">
        <f t="shared" si="67"/>
        <v>900000</v>
      </c>
      <c r="Q365" s="9">
        <f t="shared" si="68"/>
        <v>0</v>
      </c>
      <c r="R365" s="9">
        <f t="shared" si="65"/>
        <v>971544</v>
      </c>
      <c r="S365" s="9">
        <f t="shared" si="61"/>
        <v>101109.66666666667</v>
      </c>
      <c r="T365" s="9">
        <f t="shared" si="66"/>
        <v>65.25</v>
      </c>
      <c r="AI365" s="9">
        <f t="shared" si="69"/>
        <v>92166.666666666672</v>
      </c>
    </row>
    <row r="366" spans="1:35" x14ac:dyDescent="0.25">
      <c r="A366" s="1">
        <v>44789.875</v>
      </c>
      <c r="B366" s="16">
        <v>1539</v>
      </c>
      <c r="C366" s="15">
        <v>196</v>
      </c>
      <c r="D366" s="14">
        <v>3619</v>
      </c>
      <c r="E366" s="13">
        <v>961</v>
      </c>
      <c r="F366" s="12">
        <v>3485</v>
      </c>
      <c r="G366" s="10">
        <v>7300</v>
      </c>
      <c r="H366" s="11">
        <v>24</v>
      </c>
      <c r="I366">
        <v>7324</v>
      </c>
      <c r="J366">
        <v>68913.87</v>
      </c>
      <c r="K366">
        <f t="shared" si="62"/>
        <v>61589.869999999995</v>
      </c>
      <c r="L366">
        <f t="shared" si="63"/>
        <v>9.4093214090660826</v>
      </c>
      <c r="M366">
        <f t="shared" si="59"/>
        <v>58400</v>
      </c>
      <c r="N366">
        <f t="shared" si="60"/>
        <v>192</v>
      </c>
      <c r="O366">
        <f t="shared" si="64"/>
        <v>58592</v>
      </c>
      <c r="P366" s="1">
        <f t="shared" si="67"/>
        <v>889678.13</v>
      </c>
      <c r="Q366" s="9">
        <f t="shared" si="68"/>
        <v>-10321.869999999995</v>
      </c>
      <c r="R366" s="9">
        <f t="shared" si="65"/>
        <v>948270.13</v>
      </c>
      <c r="S366" s="9">
        <f t="shared" si="61"/>
        <v>99490.666666666672</v>
      </c>
      <c r="T366" s="9">
        <f t="shared" si="66"/>
        <v>0</v>
      </c>
      <c r="AI366" s="9">
        <f t="shared" si="69"/>
        <v>92166.666666666672</v>
      </c>
    </row>
    <row r="367" spans="1:35" x14ac:dyDescent="0.25">
      <c r="A367" s="1">
        <v>44789.916666666664</v>
      </c>
      <c r="B367" s="16">
        <v>1227</v>
      </c>
      <c r="C367" s="15">
        <v>310</v>
      </c>
      <c r="D367" s="14">
        <v>3311</v>
      </c>
      <c r="E367" s="13">
        <v>967</v>
      </c>
      <c r="F367" s="12">
        <v>3995</v>
      </c>
      <c r="G367" s="10">
        <v>7617</v>
      </c>
      <c r="H367" s="11">
        <v>0</v>
      </c>
      <c r="I367">
        <v>7617</v>
      </c>
      <c r="J367">
        <v>65972.58</v>
      </c>
      <c r="K367">
        <f t="shared" si="62"/>
        <v>58355.58</v>
      </c>
      <c r="L367">
        <f t="shared" si="63"/>
        <v>8.6612288302481293</v>
      </c>
      <c r="M367">
        <f t="shared" si="59"/>
        <v>60936</v>
      </c>
      <c r="N367">
        <f t="shared" si="60"/>
        <v>0</v>
      </c>
      <c r="O367">
        <f t="shared" si="64"/>
        <v>60936</v>
      </c>
      <c r="P367" s="1">
        <f t="shared" si="67"/>
        <v>884641.55</v>
      </c>
      <c r="Q367" s="9">
        <f t="shared" si="68"/>
        <v>-5036.5799999999581</v>
      </c>
      <c r="R367" s="9">
        <f t="shared" si="65"/>
        <v>945577.55</v>
      </c>
      <c r="S367" s="9">
        <f t="shared" si="61"/>
        <v>99783.666666666672</v>
      </c>
      <c r="T367" s="9">
        <f t="shared" si="66"/>
        <v>0</v>
      </c>
      <c r="AI367" s="9">
        <f t="shared" si="69"/>
        <v>92166.666666666672</v>
      </c>
    </row>
    <row r="368" spans="1:35" x14ac:dyDescent="0.25">
      <c r="A368" s="1">
        <v>44789.958333333336</v>
      </c>
      <c r="B368" s="16">
        <v>1204</v>
      </c>
      <c r="C368" s="15">
        <v>409</v>
      </c>
      <c r="D368" s="14">
        <v>3206</v>
      </c>
      <c r="E368" s="13">
        <v>989</v>
      </c>
      <c r="F368" s="12">
        <v>4459</v>
      </c>
      <c r="G368" s="10">
        <v>8074</v>
      </c>
      <c r="H368" s="11">
        <v>0</v>
      </c>
      <c r="I368">
        <v>8074</v>
      </c>
      <c r="J368">
        <v>61860.43</v>
      </c>
      <c r="K368">
        <f t="shared" si="62"/>
        <v>53786.43</v>
      </c>
      <c r="L368">
        <f t="shared" si="63"/>
        <v>7.6616831805796384</v>
      </c>
      <c r="M368">
        <f t="shared" si="59"/>
        <v>64592</v>
      </c>
      <c r="N368">
        <f t="shared" si="60"/>
        <v>0</v>
      </c>
      <c r="O368">
        <f t="shared" si="64"/>
        <v>64592</v>
      </c>
      <c r="P368" s="1">
        <f t="shared" si="67"/>
        <v>887373.12</v>
      </c>
      <c r="Q368" s="9">
        <f t="shared" si="68"/>
        <v>2731.5699999999488</v>
      </c>
      <c r="R368" s="9">
        <f t="shared" si="65"/>
        <v>951965.12</v>
      </c>
      <c r="S368" s="9">
        <f t="shared" si="61"/>
        <v>100240.66666666667</v>
      </c>
      <c r="T368" s="9">
        <f t="shared" si="66"/>
        <v>0</v>
      </c>
      <c r="AI368" s="9">
        <f t="shared" si="69"/>
        <v>92166.666666666672</v>
      </c>
    </row>
    <row r="369" spans="1:35" x14ac:dyDescent="0.25">
      <c r="A369" s="1">
        <v>44790</v>
      </c>
      <c r="B369" s="16">
        <v>1202</v>
      </c>
      <c r="C369" s="15">
        <v>483</v>
      </c>
      <c r="D369" s="14">
        <v>3098</v>
      </c>
      <c r="E369" s="13">
        <v>846</v>
      </c>
      <c r="F369" s="12">
        <v>4518</v>
      </c>
      <c r="G369" s="10">
        <v>8099</v>
      </c>
      <c r="H369" s="11">
        <v>0</v>
      </c>
      <c r="I369">
        <v>8099</v>
      </c>
      <c r="J369">
        <v>57770.25</v>
      </c>
      <c r="K369">
        <f t="shared" si="62"/>
        <v>49671.25</v>
      </c>
      <c r="L369">
        <f t="shared" si="63"/>
        <v>7.1330102481787874</v>
      </c>
      <c r="M369">
        <f t="shared" si="59"/>
        <v>64792</v>
      </c>
      <c r="N369">
        <f t="shared" si="60"/>
        <v>0</v>
      </c>
      <c r="O369">
        <f t="shared" si="64"/>
        <v>64792</v>
      </c>
      <c r="P369" s="1">
        <f t="shared" si="67"/>
        <v>894394.87</v>
      </c>
      <c r="Q369" s="9">
        <f t="shared" si="68"/>
        <v>7021.75</v>
      </c>
      <c r="R369" s="9">
        <f t="shared" si="65"/>
        <v>959186.87</v>
      </c>
      <c r="S369" s="9">
        <f t="shared" si="61"/>
        <v>100265.66666666667</v>
      </c>
      <c r="T369" s="9">
        <f t="shared" si="66"/>
        <v>0</v>
      </c>
      <c r="AI369" s="9">
        <f t="shared" si="69"/>
        <v>92166.666666666672</v>
      </c>
    </row>
    <row r="370" spans="1:35" x14ac:dyDescent="0.25">
      <c r="A370" s="1">
        <v>44790.041666666664</v>
      </c>
      <c r="B370" s="16">
        <v>1137</v>
      </c>
      <c r="C370" s="15">
        <v>799</v>
      </c>
      <c r="D370" s="14">
        <v>2900</v>
      </c>
      <c r="E370" s="13">
        <v>874</v>
      </c>
      <c r="F370" s="12">
        <v>4630</v>
      </c>
      <c r="G370" s="10">
        <v>8329</v>
      </c>
      <c r="H370" s="11">
        <v>0</v>
      </c>
      <c r="I370">
        <v>8329</v>
      </c>
      <c r="J370">
        <v>53873.14</v>
      </c>
      <c r="K370">
        <f t="shared" si="62"/>
        <v>45544.14</v>
      </c>
      <c r="L370">
        <f t="shared" si="63"/>
        <v>6.4681402329211188</v>
      </c>
      <c r="M370">
        <f t="shared" si="59"/>
        <v>66632</v>
      </c>
      <c r="N370">
        <f t="shared" si="60"/>
        <v>0</v>
      </c>
      <c r="O370">
        <f t="shared" si="64"/>
        <v>66632</v>
      </c>
      <c r="P370" s="1">
        <f t="shared" si="67"/>
        <v>900000</v>
      </c>
      <c r="Q370" s="9">
        <f t="shared" si="68"/>
        <v>5605.1300000000047</v>
      </c>
      <c r="R370" s="9">
        <f t="shared" si="65"/>
        <v>966632</v>
      </c>
      <c r="S370" s="9">
        <f t="shared" si="61"/>
        <v>100495.66666666667</v>
      </c>
      <c r="T370" s="9">
        <f t="shared" si="66"/>
        <v>7153.7299999999814</v>
      </c>
      <c r="AI370" s="9">
        <f t="shared" si="69"/>
        <v>92166.666666666672</v>
      </c>
    </row>
    <row r="371" spans="1:35" x14ac:dyDescent="0.25">
      <c r="A371" s="1">
        <v>44790.083333333336</v>
      </c>
      <c r="B371" s="16">
        <v>918</v>
      </c>
      <c r="C371" s="15">
        <v>1137</v>
      </c>
      <c r="D371" s="14">
        <v>2556</v>
      </c>
      <c r="E371" s="13">
        <v>1162</v>
      </c>
      <c r="F371" s="12">
        <v>5057</v>
      </c>
      <c r="G371" s="10">
        <v>8750</v>
      </c>
      <c r="H371" s="11">
        <v>0</v>
      </c>
      <c r="I371">
        <v>8750</v>
      </c>
      <c r="J371">
        <v>51166.32</v>
      </c>
      <c r="K371">
        <f t="shared" si="62"/>
        <v>42416.32</v>
      </c>
      <c r="L371">
        <f t="shared" si="63"/>
        <v>5.8475794285714287</v>
      </c>
      <c r="M371">
        <f t="shared" si="59"/>
        <v>70000</v>
      </c>
      <c r="N371">
        <f t="shared" si="60"/>
        <v>0</v>
      </c>
      <c r="O371">
        <f t="shared" si="64"/>
        <v>70000</v>
      </c>
      <c r="P371" s="1">
        <f t="shared" si="67"/>
        <v>900000</v>
      </c>
      <c r="Q371" s="9">
        <f t="shared" si="68"/>
        <v>0</v>
      </c>
      <c r="R371" s="9">
        <f t="shared" si="65"/>
        <v>970000</v>
      </c>
      <c r="S371" s="9">
        <f t="shared" si="61"/>
        <v>100916.66666666667</v>
      </c>
      <c r="T371" s="9">
        <f t="shared" si="66"/>
        <v>18833.680000000051</v>
      </c>
      <c r="AI371" s="9">
        <f t="shared" si="69"/>
        <v>92166.666666666672</v>
      </c>
    </row>
    <row r="372" spans="1:35" x14ac:dyDescent="0.25">
      <c r="A372" s="1">
        <v>44790.125</v>
      </c>
      <c r="B372" s="16">
        <v>782</v>
      </c>
      <c r="C372" s="15">
        <v>1339</v>
      </c>
      <c r="D372" s="14">
        <v>2238</v>
      </c>
      <c r="E372" s="13">
        <v>1705</v>
      </c>
      <c r="F372" s="12">
        <v>6219</v>
      </c>
      <c r="G372" s="10">
        <v>9796</v>
      </c>
      <c r="H372" s="11">
        <v>0</v>
      </c>
      <c r="I372">
        <v>9796</v>
      </c>
      <c r="J372">
        <v>49314.52</v>
      </c>
      <c r="K372">
        <f t="shared" si="62"/>
        <v>39518.519999999997</v>
      </c>
      <c r="L372">
        <f t="shared" si="63"/>
        <v>5.0341486320947322</v>
      </c>
      <c r="M372">
        <f t="shared" si="59"/>
        <v>78368</v>
      </c>
      <c r="N372">
        <f t="shared" si="60"/>
        <v>0</v>
      </c>
      <c r="O372">
        <f t="shared" si="64"/>
        <v>78368</v>
      </c>
      <c r="P372" s="1">
        <f t="shared" si="67"/>
        <v>900000</v>
      </c>
      <c r="Q372" s="9">
        <f t="shared" si="68"/>
        <v>0</v>
      </c>
      <c r="R372" s="9">
        <f t="shared" si="65"/>
        <v>978368</v>
      </c>
      <c r="S372" s="9">
        <f t="shared" si="61"/>
        <v>101962.66666666667</v>
      </c>
      <c r="T372" s="9">
        <f t="shared" si="66"/>
        <v>29053.479999999981</v>
      </c>
      <c r="AI372" s="9">
        <f t="shared" si="69"/>
        <v>92166.666666666672</v>
      </c>
    </row>
    <row r="373" spans="1:35" x14ac:dyDescent="0.25">
      <c r="A373" s="1">
        <v>44790.166666666664</v>
      </c>
      <c r="B373" s="16">
        <v>744</v>
      </c>
      <c r="C373" s="15">
        <v>1350</v>
      </c>
      <c r="D373" s="14">
        <v>1980</v>
      </c>
      <c r="E373" s="13">
        <v>1988</v>
      </c>
      <c r="F373" s="12">
        <v>6292</v>
      </c>
      <c r="G373" s="10">
        <v>9622</v>
      </c>
      <c r="H373" s="11">
        <v>0</v>
      </c>
      <c r="I373">
        <v>9622</v>
      </c>
      <c r="J373">
        <v>48229.43</v>
      </c>
      <c r="K373">
        <f t="shared" si="62"/>
        <v>38607.43</v>
      </c>
      <c r="L373">
        <f t="shared" si="63"/>
        <v>5.0124121804198714</v>
      </c>
      <c r="M373">
        <f t="shared" si="59"/>
        <v>76976</v>
      </c>
      <c r="N373">
        <f t="shared" si="60"/>
        <v>0</v>
      </c>
      <c r="O373">
        <f t="shared" si="64"/>
        <v>76976</v>
      </c>
      <c r="P373" s="1">
        <f t="shared" si="67"/>
        <v>900000</v>
      </c>
      <c r="Q373" s="9">
        <f t="shared" si="68"/>
        <v>0</v>
      </c>
      <c r="R373" s="9">
        <f t="shared" si="65"/>
        <v>976976</v>
      </c>
      <c r="S373" s="9">
        <f t="shared" si="61"/>
        <v>101788.66666666667</v>
      </c>
      <c r="T373" s="9">
        <f t="shared" si="66"/>
        <v>28746.569999999949</v>
      </c>
      <c r="AI373" s="9">
        <f t="shared" si="69"/>
        <v>92166.666666666672</v>
      </c>
    </row>
    <row r="374" spans="1:35" x14ac:dyDescent="0.25">
      <c r="A374" s="1">
        <v>44790.208333333336</v>
      </c>
      <c r="B374" s="16">
        <v>619</v>
      </c>
      <c r="C374" s="15">
        <v>1113</v>
      </c>
      <c r="D374" s="14">
        <v>1798</v>
      </c>
      <c r="E374" s="13">
        <v>2008</v>
      </c>
      <c r="F374" s="12">
        <v>6179</v>
      </c>
      <c r="G374" s="10">
        <v>9089</v>
      </c>
      <c r="H374" s="11">
        <v>0</v>
      </c>
      <c r="I374">
        <v>9089</v>
      </c>
      <c r="J374">
        <v>47811.32</v>
      </c>
      <c r="K374">
        <f t="shared" si="62"/>
        <v>38722.32</v>
      </c>
      <c r="L374">
        <f t="shared" si="63"/>
        <v>5.2603498734734293</v>
      </c>
      <c r="M374">
        <f t="shared" si="59"/>
        <v>72712</v>
      </c>
      <c r="N374">
        <f t="shared" si="60"/>
        <v>0</v>
      </c>
      <c r="O374">
        <f t="shared" si="64"/>
        <v>72712</v>
      </c>
      <c r="P374" s="1">
        <f t="shared" si="67"/>
        <v>900000</v>
      </c>
      <c r="Q374" s="9">
        <f t="shared" si="68"/>
        <v>0</v>
      </c>
      <c r="R374" s="9">
        <f t="shared" si="65"/>
        <v>972712</v>
      </c>
      <c r="S374" s="9">
        <f t="shared" si="61"/>
        <v>101255.66666666667</v>
      </c>
      <c r="T374" s="9">
        <f t="shared" si="66"/>
        <v>24900.680000000051</v>
      </c>
      <c r="AI374" s="9">
        <f t="shared" si="69"/>
        <v>92166.666666666672</v>
      </c>
    </row>
    <row r="375" spans="1:35" x14ac:dyDescent="0.25">
      <c r="A375" s="1">
        <v>44790.25</v>
      </c>
      <c r="B375" s="16">
        <v>488</v>
      </c>
      <c r="C375" s="15">
        <v>851</v>
      </c>
      <c r="D375" s="14">
        <v>1656</v>
      </c>
      <c r="E375" s="13">
        <v>1624</v>
      </c>
      <c r="F375" s="12">
        <v>6475</v>
      </c>
      <c r="G375" s="10">
        <v>8982</v>
      </c>
      <c r="H375" s="11">
        <v>0</v>
      </c>
      <c r="I375">
        <v>8982</v>
      </c>
      <c r="J375">
        <v>48489.8</v>
      </c>
      <c r="K375">
        <f t="shared" si="62"/>
        <v>39507.800000000003</v>
      </c>
      <c r="L375">
        <f t="shared" si="63"/>
        <v>5.3985526608773107</v>
      </c>
      <c r="M375">
        <f t="shared" si="59"/>
        <v>71856</v>
      </c>
      <c r="N375">
        <f t="shared" si="60"/>
        <v>0</v>
      </c>
      <c r="O375">
        <f t="shared" si="64"/>
        <v>71856</v>
      </c>
      <c r="P375" s="1">
        <f t="shared" si="67"/>
        <v>900000</v>
      </c>
      <c r="Q375" s="9">
        <f t="shared" si="68"/>
        <v>0</v>
      </c>
      <c r="R375" s="9">
        <f t="shared" si="65"/>
        <v>971856</v>
      </c>
      <c r="S375" s="9">
        <f t="shared" si="61"/>
        <v>101148.66666666667</v>
      </c>
      <c r="T375" s="9">
        <f t="shared" si="66"/>
        <v>23366.199999999953</v>
      </c>
      <c r="AI375" s="9">
        <f t="shared" si="69"/>
        <v>92166.666666666672</v>
      </c>
    </row>
    <row r="376" spans="1:35" x14ac:dyDescent="0.25">
      <c r="A376" s="1">
        <v>44790.291666666664</v>
      </c>
      <c r="B376" s="16">
        <v>469</v>
      </c>
      <c r="C376" s="15">
        <v>818</v>
      </c>
      <c r="D376" s="14">
        <v>1498</v>
      </c>
      <c r="E376" s="13">
        <v>1427</v>
      </c>
      <c r="F376" s="12">
        <v>6060</v>
      </c>
      <c r="G376" s="10">
        <v>8376</v>
      </c>
      <c r="H376" s="11">
        <v>0</v>
      </c>
      <c r="I376">
        <v>8376</v>
      </c>
      <c r="J376">
        <v>50213.06</v>
      </c>
      <c r="K376">
        <f t="shared" si="62"/>
        <v>41837.06</v>
      </c>
      <c r="L376">
        <f t="shared" si="63"/>
        <v>5.9948734479465138</v>
      </c>
      <c r="M376">
        <f t="shared" si="59"/>
        <v>67008</v>
      </c>
      <c r="N376">
        <f t="shared" si="60"/>
        <v>0</v>
      </c>
      <c r="O376">
        <f t="shared" si="64"/>
        <v>67008</v>
      </c>
      <c r="P376" s="1">
        <f t="shared" si="67"/>
        <v>900000</v>
      </c>
      <c r="Q376" s="9">
        <f t="shared" si="68"/>
        <v>0</v>
      </c>
      <c r="R376" s="9">
        <f t="shared" si="65"/>
        <v>967008</v>
      </c>
      <c r="S376" s="9">
        <f t="shared" si="61"/>
        <v>100542.66666666667</v>
      </c>
      <c r="T376" s="9">
        <f t="shared" si="66"/>
        <v>16794.939999999944</v>
      </c>
      <c r="AI376" s="9">
        <f t="shared" si="69"/>
        <v>92166.666666666672</v>
      </c>
    </row>
    <row r="377" spans="1:35" x14ac:dyDescent="0.25">
      <c r="A377" s="1">
        <v>44790.333333333336</v>
      </c>
      <c r="B377" s="16">
        <v>346</v>
      </c>
      <c r="C377" s="15">
        <v>684</v>
      </c>
      <c r="D377" s="14">
        <v>1190</v>
      </c>
      <c r="E377" s="13">
        <v>1464</v>
      </c>
      <c r="F377" s="12">
        <v>5588</v>
      </c>
      <c r="G377" s="10">
        <v>7463</v>
      </c>
      <c r="H377" s="11">
        <v>660</v>
      </c>
      <c r="I377">
        <v>8123</v>
      </c>
      <c r="J377">
        <v>50670.32</v>
      </c>
      <c r="K377">
        <f t="shared" si="62"/>
        <v>42547.32</v>
      </c>
      <c r="L377">
        <f t="shared" si="63"/>
        <v>6.2378825557060198</v>
      </c>
      <c r="M377">
        <f t="shared" si="59"/>
        <v>59704</v>
      </c>
      <c r="N377">
        <f t="shared" si="60"/>
        <v>5280</v>
      </c>
      <c r="O377">
        <f t="shared" si="64"/>
        <v>64984</v>
      </c>
      <c r="P377" s="1">
        <f t="shared" si="67"/>
        <v>900000</v>
      </c>
      <c r="Q377" s="9">
        <f t="shared" si="68"/>
        <v>0</v>
      </c>
      <c r="R377" s="9">
        <f t="shared" si="65"/>
        <v>964984</v>
      </c>
      <c r="S377" s="9">
        <f t="shared" si="61"/>
        <v>100289.66666666667</v>
      </c>
      <c r="T377" s="9">
        <f t="shared" si="66"/>
        <v>14313.680000000051</v>
      </c>
      <c r="AI377" s="9">
        <f t="shared" si="69"/>
        <v>92166.666666666672</v>
      </c>
    </row>
    <row r="378" spans="1:35" x14ac:dyDescent="0.25">
      <c r="A378" s="1">
        <v>44790.375</v>
      </c>
      <c r="B378" s="16">
        <v>175</v>
      </c>
      <c r="C378" s="15">
        <v>611</v>
      </c>
      <c r="D378" s="14">
        <v>643</v>
      </c>
      <c r="E378" s="13">
        <v>978</v>
      </c>
      <c r="F378" s="12">
        <v>3485</v>
      </c>
      <c r="G378" s="10">
        <v>4739</v>
      </c>
      <c r="H378" s="11">
        <v>4226</v>
      </c>
      <c r="I378">
        <v>8965</v>
      </c>
      <c r="J378">
        <v>52663.360000000001</v>
      </c>
      <c r="K378">
        <f t="shared" si="62"/>
        <v>43698.36</v>
      </c>
      <c r="L378">
        <f t="shared" si="63"/>
        <v>5.8743290574456219</v>
      </c>
      <c r="M378">
        <f t="shared" si="59"/>
        <v>37912</v>
      </c>
      <c r="N378">
        <f t="shared" si="60"/>
        <v>33808</v>
      </c>
      <c r="O378">
        <f t="shared" si="64"/>
        <v>71720</v>
      </c>
      <c r="P378" s="1">
        <f t="shared" si="67"/>
        <v>900000</v>
      </c>
      <c r="Q378" s="9">
        <f t="shared" si="68"/>
        <v>0</v>
      </c>
      <c r="R378" s="9">
        <f t="shared" si="65"/>
        <v>971720</v>
      </c>
      <c r="S378" s="9">
        <f t="shared" si="61"/>
        <v>101131.66666666667</v>
      </c>
      <c r="T378" s="9">
        <f t="shared" si="66"/>
        <v>19056.640000000014</v>
      </c>
      <c r="AI378" s="9">
        <f t="shared" si="69"/>
        <v>92166.666666666672</v>
      </c>
    </row>
    <row r="379" spans="1:35" x14ac:dyDescent="0.25">
      <c r="A379" s="1">
        <v>44790.416666666664</v>
      </c>
      <c r="B379" s="16">
        <v>285</v>
      </c>
      <c r="C379" s="15">
        <v>487</v>
      </c>
      <c r="D379" s="14">
        <v>710</v>
      </c>
      <c r="E379" s="13">
        <v>910</v>
      </c>
      <c r="F379" s="12">
        <v>2287</v>
      </c>
      <c r="G379" s="10">
        <v>3484</v>
      </c>
      <c r="H379" s="11">
        <v>6753</v>
      </c>
      <c r="I379">
        <v>10237</v>
      </c>
      <c r="J379">
        <v>56274.45</v>
      </c>
      <c r="K379">
        <f t="shared" si="62"/>
        <v>46037.45</v>
      </c>
      <c r="L379">
        <f t="shared" si="63"/>
        <v>5.4971622545667671</v>
      </c>
      <c r="M379">
        <f t="shared" si="59"/>
        <v>27872</v>
      </c>
      <c r="N379">
        <f t="shared" si="60"/>
        <v>54024</v>
      </c>
      <c r="O379">
        <f t="shared" si="64"/>
        <v>81896</v>
      </c>
      <c r="P379" s="1">
        <f t="shared" si="67"/>
        <v>900000</v>
      </c>
      <c r="Q379" s="9">
        <f t="shared" si="68"/>
        <v>0</v>
      </c>
      <c r="R379" s="9">
        <f t="shared" si="65"/>
        <v>981896</v>
      </c>
      <c r="S379" s="9">
        <f t="shared" si="61"/>
        <v>102403.66666666667</v>
      </c>
      <c r="T379" s="9">
        <f t="shared" si="66"/>
        <v>25621.550000000047</v>
      </c>
      <c r="AI379" s="9">
        <f t="shared" si="69"/>
        <v>92166.666666666672</v>
      </c>
    </row>
    <row r="380" spans="1:35" x14ac:dyDescent="0.25">
      <c r="A380" s="1">
        <v>44790.458333333336</v>
      </c>
      <c r="B380" s="16">
        <v>329</v>
      </c>
      <c r="C380" s="15">
        <v>247</v>
      </c>
      <c r="D380" s="14">
        <v>816</v>
      </c>
      <c r="E380" s="13">
        <v>779</v>
      </c>
      <c r="F380" s="12">
        <v>1960</v>
      </c>
      <c r="G380" s="10">
        <v>3023</v>
      </c>
      <c r="H380" s="11">
        <v>8356</v>
      </c>
      <c r="I380">
        <v>11379</v>
      </c>
      <c r="J380">
        <v>60753.73</v>
      </c>
      <c r="K380">
        <f t="shared" si="62"/>
        <v>49374.73</v>
      </c>
      <c r="L380">
        <f t="shared" si="63"/>
        <v>5.3391097635996134</v>
      </c>
      <c r="M380">
        <f t="shared" si="59"/>
        <v>24184</v>
      </c>
      <c r="N380">
        <f t="shared" si="60"/>
        <v>66848</v>
      </c>
      <c r="O380">
        <f t="shared" si="64"/>
        <v>91032</v>
      </c>
      <c r="P380" s="1">
        <f t="shared" si="67"/>
        <v>900000</v>
      </c>
      <c r="Q380" s="9">
        <f t="shared" si="68"/>
        <v>0</v>
      </c>
      <c r="R380" s="9">
        <f t="shared" si="65"/>
        <v>991032</v>
      </c>
      <c r="S380" s="9">
        <f t="shared" si="61"/>
        <v>103545.66666666667</v>
      </c>
      <c r="T380" s="9">
        <f t="shared" si="66"/>
        <v>30278.270000000019</v>
      </c>
      <c r="AI380" s="9">
        <f t="shared" si="69"/>
        <v>92166.666666666672</v>
      </c>
    </row>
    <row r="381" spans="1:35" x14ac:dyDescent="0.25">
      <c r="A381" s="1">
        <v>44790.5</v>
      </c>
      <c r="B381" s="16">
        <v>313</v>
      </c>
      <c r="C381" s="15">
        <v>144</v>
      </c>
      <c r="D381" s="14">
        <v>762</v>
      </c>
      <c r="E381" s="13">
        <v>658</v>
      </c>
      <c r="F381" s="12">
        <v>1629</v>
      </c>
      <c r="G381" s="10">
        <v>2535</v>
      </c>
      <c r="H381" s="11">
        <v>8637</v>
      </c>
      <c r="I381">
        <v>11172</v>
      </c>
      <c r="J381">
        <v>65198.05</v>
      </c>
      <c r="K381">
        <f t="shared" si="62"/>
        <v>54026.05</v>
      </c>
      <c r="L381">
        <f t="shared" si="63"/>
        <v>5.8358440744718942</v>
      </c>
      <c r="M381">
        <f t="shared" si="59"/>
        <v>20280</v>
      </c>
      <c r="N381">
        <f t="shared" si="60"/>
        <v>69096</v>
      </c>
      <c r="O381">
        <f t="shared" si="64"/>
        <v>89376</v>
      </c>
      <c r="P381" s="1">
        <f t="shared" si="67"/>
        <v>900000</v>
      </c>
      <c r="Q381" s="9">
        <f t="shared" si="68"/>
        <v>0</v>
      </c>
      <c r="R381" s="9">
        <f t="shared" si="65"/>
        <v>989376</v>
      </c>
      <c r="S381" s="9">
        <f t="shared" si="61"/>
        <v>103338.66666666667</v>
      </c>
      <c r="T381" s="9">
        <f t="shared" si="66"/>
        <v>24177.949999999953</v>
      </c>
      <c r="AI381" s="9">
        <f t="shared" si="69"/>
        <v>92166.666666666672</v>
      </c>
    </row>
    <row r="382" spans="1:35" x14ac:dyDescent="0.25">
      <c r="A382" s="1">
        <v>44790.541666666664</v>
      </c>
      <c r="B382" s="16">
        <v>468</v>
      </c>
      <c r="C382" s="15">
        <v>74</v>
      </c>
      <c r="D382" s="14">
        <v>794</v>
      </c>
      <c r="E382" s="13">
        <v>499</v>
      </c>
      <c r="F382" s="12">
        <v>1434</v>
      </c>
      <c r="G382" s="10">
        <v>2302</v>
      </c>
      <c r="H382" s="11">
        <v>8521</v>
      </c>
      <c r="I382">
        <v>10823</v>
      </c>
      <c r="J382">
        <v>69285.3</v>
      </c>
      <c r="K382">
        <f t="shared" si="62"/>
        <v>58462.3</v>
      </c>
      <c r="L382">
        <f t="shared" si="63"/>
        <v>6.4016723644091291</v>
      </c>
      <c r="M382">
        <f t="shared" si="59"/>
        <v>18416</v>
      </c>
      <c r="N382">
        <f t="shared" si="60"/>
        <v>68168</v>
      </c>
      <c r="O382">
        <f t="shared" si="64"/>
        <v>86584</v>
      </c>
      <c r="P382" s="1">
        <f t="shared" si="67"/>
        <v>900000</v>
      </c>
      <c r="Q382" s="9">
        <f t="shared" si="68"/>
        <v>0</v>
      </c>
      <c r="R382" s="9">
        <f t="shared" si="65"/>
        <v>986584</v>
      </c>
      <c r="S382" s="9">
        <f t="shared" si="61"/>
        <v>102989.66666666667</v>
      </c>
      <c r="T382" s="9">
        <f t="shared" si="66"/>
        <v>17298.699999999953</v>
      </c>
      <c r="AI382" s="9">
        <f t="shared" si="69"/>
        <v>92166.666666666672</v>
      </c>
    </row>
    <row r="383" spans="1:35" x14ac:dyDescent="0.25">
      <c r="A383" s="1">
        <v>44790.583333333336</v>
      </c>
      <c r="B383" s="16">
        <v>840</v>
      </c>
      <c r="C383" s="15">
        <v>129</v>
      </c>
      <c r="D383" s="14">
        <v>1236</v>
      </c>
      <c r="E383" s="13">
        <v>421</v>
      </c>
      <c r="F383" s="12">
        <v>1478</v>
      </c>
      <c r="G383" s="10">
        <v>2843</v>
      </c>
      <c r="H383" s="11">
        <v>8372</v>
      </c>
      <c r="I383">
        <v>11215</v>
      </c>
      <c r="J383">
        <v>72846.94</v>
      </c>
      <c r="K383">
        <f t="shared" si="62"/>
        <v>61631.94</v>
      </c>
      <c r="L383">
        <f t="shared" si="63"/>
        <v>6.4954917521177</v>
      </c>
      <c r="M383">
        <f t="shared" si="59"/>
        <v>22744</v>
      </c>
      <c r="N383">
        <f t="shared" si="60"/>
        <v>66976</v>
      </c>
      <c r="O383">
        <f t="shared" si="64"/>
        <v>89720</v>
      </c>
      <c r="P383" s="1">
        <f t="shared" si="67"/>
        <v>900000</v>
      </c>
      <c r="Q383" s="9">
        <f t="shared" si="68"/>
        <v>0</v>
      </c>
      <c r="R383" s="9">
        <f t="shared" si="65"/>
        <v>989720</v>
      </c>
      <c r="S383" s="9">
        <f t="shared" si="61"/>
        <v>103381.66666666667</v>
      </c>
      <c r="T383" s="9">
        <f t="shared" si="66"/>
        <v>16873.060000000056</v>
      </c>
      <c r="AI383" s="9">
        <f t="shared" si="69"/>
        <v>92166.666666666672</v>
      </c>
    </row>
    <row r="384" spans="1:35" x14ac:dyDescent="0.25">
      <c r="A384" s="1">
        <v>44790.625</v>
      </c>
      <c r="B384" s="16">
        <v>1450</v>
      </c>
      <c r="C384" s="15">
        <v>124</v>
      </c>
      <c r="D384" s="14">
        <v>1951</v>
      </c>
      <c r="E384" s="13">
        <v>384</v>
      </c>
      <c r="F384" s="12">
        <v>1710</v>
      </c>
      <c r="G384" s="10">
        <v>3785</v>
      </c>
      <c r="H384" s="11">
        <v>7873</v>
      </c>
      <c r="I384">
        <v>11658</v>
      </c>
      <c r="J384">
        <v>75620.38</v>
      </c>
      <c r="K384">
        <f t="shared" si="62"/>
        <v>63962.380000000005</v>
      </c>
      <c r="L384">
        <f t="shared" si="63"/>
        <v>6.4865654486189745</v>
      </c>
      <c r="M384">
        <f t="shared" si="59"/>
        <v>30280</v>
      </c>
      <c r="N384">
        <f t="shared" si="60"/>
        <v>62984</v>
      </c>
      <c r="O384">
        <f t="shared" si="64"/>
        <v>93264</v>
      </c>
      <c r="P384" s="1">
        <f t="shared" si="67"/>
        <v>900000</v>
      </c>
      <c r="Q384" s="9">
        <f t="shared" si="68"/>
        <v>0</v>
      </c>
      <c r="R384" s="9">
        <f t="shared" si="65"/>
        <v>993264</v>
      </c>
      <c r="S384" s="9">
        <f t="shared" si="61"/>
        <v>103824.66666666667</v>
      </c>
      <c r="T384" s="9">
        <f t="shared" si="66"/>
        <v>17643.619999999995</v>
      </c>
      <c r="AI384" s="9">
        <f t="shared" si="69"/>
        <v>92166.666666666672</v>
      </c>
    </row>
    <row r="385" spans="1:35" x14ac:dyDescent="0.25">
      <c r="A385" s="1">
        <v>44790.666666666664</v>
      </c>
      <c r="B385" s="16">
        <v>1820</v>
      </c>
      <c r="C385" s="15">
        <v>73</v>
      </c>
      <c r="D385" s="14">
        <v>2455</v>
      </c>
      <c r="E385" s="13">
        <v>439</v>
      </c>
      <c r="F385" s="12">
        <v>1866</v>
      </c>
      <c r="G385" s="10">
        <v>4393</v>
      </c>
      <c r="H385" s="11">
        <v>7315</v>
      </c>
      <c r="I385">
        <v>11708</v>
      </c>
      <c r="J385">
        <v>76705.509999999995</v>
      </c>
      <c r="K385">
        <f t="shared" si="62"/>
        <v>64997.509999999995</v>
      </c>
      <c r="L385">
        <f t="shared" si="63"/>
        <v>6.5515468056030057</v>
      </c>
      <c r="M385">
        <f t="shared" si="59"/>
        <v>35144</v>
      </c>
      <c r="N385">
        <f t="shared" si="60"/>
        <v>58520</v>
      </c>
      <c r="O385">
        <f t="shared" si="64"/>
        <v>93664</v>
      </c>
      <c r="P385" s="1">
        <f t="shared" si="67"/>
        <v>900000</v>
      </c>
      <c r="Q385" s="9">
        <f t="shared" si="68"/>
        <v>0</v>
      </c>
      <c r="R385" s="9">
        <f t="shared" si="65"/>
        <v>993664</v>
      </c>
      <c r="S385" s="9">
        <f t="shared" si="61"/>
        <v>103874.66666666667</v>
      </c>
      <c r="T385" s="9">
        <f t="shared" si="66"/>
        <v>16958.489999999991</v>
      </c>
      <c r="AI385" s="9">
        <f t="shared" si="69"/>
        <v>92166.666666666672</v>
      </c>
    </row>
    <row r="386" spans="1:35" x14ac:dyDescent="0.25">
      <c r="A386" s="1">
        <v>44790.708333333336</v>
      </c>
      <c r="B386" s="16">
        <v>2416</v>
      </c>
      <c r="C386" s="15">
        <v>124</v>
      </c>
      <c r="D386" s="14">
        <v>3269</v>
      </c>
      <c r="E386" s="13">
        <v>474</v>
      </c>
      <c r="F386" s="12">
        <v>2158</v>
      </c>
      <c r="G386" s="10">
        <v>5551</v>
      </c>
      <c r="H386" s="11">
        <v>7095</v>
      </c>
      <c r="I386">
        <v>12646</v>
      </c>
      <c r="J386">
        <v>77598.25</v>
      </c>
      <c r="K386">
        <f t="shared" si="62"/>
        <v>64952.25</v>
      </c>
      <c r="L386">
        <f t="shared" si="63"/>
        <v>6.1361893088723711</v>
      </c>
      <c r="M386">
        <f t="shared" ref="M386:M449" si="70">$W$3*G386</f>
        <v>44408</v>
      </c>
      <c r="N386">
        <f t="shared" ref="N386:N449" si="71">$W$4*H386</f>
        <v>56760</v>
      </c>
      <c r="O386">
        <f t="shared" si="64"/>
        <v>101168</v>
      </c>
      <c r="P386" s="1">
        <f t="shared" si="67"/>
        <v>900000</v>
      </c>
      <c r="Q386" s="9">
        <f t="shared" si="68"/>
        <v>0</v>
      </c>
      <c r="R386" s="9">
        <f t="shared" si="65"/>
        <v>1001168</v>
      </c>
      <c r="S386" s="9">
        <f t="shared" ref="S386:S449" si="72">$X$11+I386</f>
        <v>104812.66666666667</v>
      </c>
      <c r="T386" s="9">
        <f t="shared" si="66"/>
        <v>23569.75</v>
      </c>
      <c r="AI386" s="9">
        <f t="shared" si="69"/>
        <v>92166.666666666672</v>
      </c>
    </row>
    <row r="387" spans="1:35" x14ac:dyDescent="0.25">
      <c r="A387" s="1">
        <v>44790.75</v>
      </c>
      <c r="B387" s="16">
        <v>2841</v>
      </c>
      <c r="C387" s="15">
        <v>141</v>
      </c>
      <c r="D387" s="14">
        <v>4115</v>
      </c>
      <c r="E387" s="13">
        <v>615</v>
      </c>
      <c r="F387" s="12">
        <v>2807</v>
      </c>
      <c r="G387" s="10">
        <v>7064</v>
      </c>
      <c r="H387" s="11">
        <v>6840</v>
      </c>
      <c r="I387">
        <v>13904</v>
      </c>
      <c r="J387">
        <v>77582.289999999994</v>
      </c>
      <c r="K387">
        <f t="shared" ref="K387:K450" si="73">J387-I387</f>
        <v>63678.289999999994</v>
      </c>
      <c r="L387">
        <f t="shared" ref="L387:L450" si="74">J387/I387</f>
        <v>5.5798539988492513</v>
      </c>
      <c r="M387">
        <f t="shared" si="70"/>
        <v>56512</v>
      </c>
      <c r="N387">
        <f t="shared" si="71"/>
        <v>54720</v>
      </c>
      <c r="O387">
        <f t="shared" ref="O387:O450" si="75">SUM(M387:N387)</f>
        <v>111232</v>
      </c>
      <c r="P387" s="1">
        <f t="shared" si="67"/>
        <v>900000</v>
      </c>
      <c r="Q387" s="9">
        <f t="shared" si="68"/>
        <v>0</v>
      </c>
      <c r="R387" s="9">
        <f t="shared" ref="R387:R450" si="76">M387+N387+P387</f>
        <v>1011232</v>
      </c>
      <c r="S387" s="9">
        <f t="shared" si="72"/>
        <v>106070.66666666667</v>
      </c>
      <c r="T387" s="9">
        <f t="shared" ref="T387:T450" si="77">IF(O387-J387+P386&gt;$V$9,O387-J387+P386-$V$9,0)</f>
        <v>33649.709999999963</v>
      </c>
      <c r="AI387" s="9">
        <f t="shared" si="69"/>
        <v>92166.666666666672</v>
      </c>
    </row>
    <row r="388" spans="1:35" x14ac:dyDescent="0.25">
      <c r="A388" s="1">
        <v>44790.791666666664</v>
      </c>
      <c r="B388" s="16">
        <v>2837</v>
      </c>
      <c r="C388" s="15">
        <v>218</v>
      </c>
      <c r="D388" s="14">
        <v>4716</v>
      </c>
      <c r="E388" s="13">
        <v>1012</v>
      </c>
      <c r="F388" s="12">
        <v>4133</v>
      </c>
      <c r="G388" s="10">
        <v>9067</v>
      </c>
      <c r="H388" s="11">
        <v>4601</v>
      </c>
      <c r="I388">
        <v>13668</v>
      </c>
      <c r="J388">
        <v>75995.929999999993</v>
      </c>
      <c r="K388">
        <f t="shared" si="73"/>
        <v>62327.929999999993</v>
      </c>
      <c r="L388">
        <f t="shared" si="74"/>
        <v>5.5601353526485218</v>
      </c>
      <c r="M388">
        <f t="shared" si="70"/>
        <v>72536</v>
      </c>
      <c r="N388">
        <f t="shared" si="71"/>
        <v>36808</v>
      </c>
      <c r="O388">
        <f t="shared" si="75"/>
        <v>109344</v>
      </c>
      <c r="P388" s="1">
        <f t="shared" ref="P388:P451" si="78">IF($V$9=0,0,IF((O388-J388+P387)&gt;$V$9, $V$9, O388-J388+P387))*$V$10</f>
        <v>900000</v>
      </c>
      <c r="Q388" s="9">
        <f t="shared" ref="Q388:Q451" si="79">IF($V$9=0,0,P388-P387)</f>
        <v>0</v>
      </c>
      <c r="R388" s="9">
        <f t="shared" si="76"/>
        <v>1009344</v>
      </c>
      <c r="S388" s="9">
        <f t="shared" si="72"/>
        <v>105834.66666666667</v>
      </c>
      <c r="T388" s="9">
        <f t="shared" si="77"/>
        <v>33348.070000000065</v>
      </c>
      <c r="AI388" s="9">
        <f t="shared" ref="AI388:AI451" si="80">AI387</f>
        <v>92166.666666666672</v>
      </c>
    </row>
    <row r="389" spans="1:35" x14ac:dyDescent="0.25">
      <c r="A389" s="1">
        <v>44790.833333333336</v>
      </c>
      <c r="B389" s="16">
        <v>2329</v>
      </c>
      <c r="C389" s="15">
        <v>615</v>
      </c>
      <c r="D389" s="14">
        <v>4372</v>
      </c>
      <c r="E389" s="13">
        <v>1145</v>
      </c>
      <c r="F389" s="12">
        <v>5949</v>
      </c>
      <c r="G389" s="10">
        <v>10936</v>
      </c>
      <c r="H389" s="11">
        <v>1404</v>
      </c>
      <c r="I389">
        <v>12340</v>
      </c>
      <c r="J389">
        <v>73223.59</v>
      </c>
      <c r="K389">
        <f t="shared" si="73"/>
        <v>60883.59</v>
      </c>
      <c r="L389">
        <f t="shared" si="74"/>
        <v>5.9338403565640192</v>
      </c>
      <c r="M389">
        <f t="shared" si="70"/>
        <v>87488</v>
      </c>
      <c r="N389">
        <f t="shared" si="71"/>
        <v>11232</v>
      </c>
      <c r="O389">
        <f t="shared" si="75"/>
        <v>98720</v>
      </c>
      <c r="P389" s="1">
        <f t="shared" si="78"/>
        <v>900000</v>
      </c>
      <c r="Q389" s="9">
        <f t="shared" si="79"/>
        <v>0</v>
      </c>
      <c r="R389" s="9">
        <f t="shared" si="76"/>
        <v>998720</v>
      </c>
      <c r="S389" s="9">
        <f t="shared" si="72"/>
        <v>104506.66666666667</v>
      </c>
      <c r="T389" s="9">
        <f t="shared" si="77"/>
        <v>25496.410000000033</v>
      </c>
      <c r="AI389" s="9">
        <f t="shared" si="80"/>
        <v>92166.666666666672</v>
      </c>
    </row>
    <row r="390" spans="1:35" x14ac:dyDescent="0.25">
      <c r="A390" s="1">
        <v>44790.875</v>
      </c>
      <c r="B390" s="16">
        <v>1645</v>
      </c>
      <c r="C390" s="15">
        <v>731</v>
      </c>
      <c r="D390" s="14">
        <v>3688</v>
      </c>
      <c r="E390" s="13">
        <v>1519</v>
      </c>
      <c r="F390" s="12">
        <v>7437</v>
      </c>
      <c r="G390" s="10">
        <v>11856</v>
      </c>
      <c r="H390" s="11">
        <v>26</v>
      </c>
      <c r="I390">
        <v>11882</v>
      </c>
      <c r="J390">
        <v>70735.69</v>
      </c>
      <c r="K390">
        <f t="shared" si="73"/>
        <v>58853.69</v>
      </c>
      <c r="L390">
        <f t="shared" si="74"/>
        <v>5.9531804410031981</v>
      </c>
      <c r="M390">
        <f t="shared" si="70"/>
        <v>94848</v>
      </c>
      <c r="N390">
        <f t="shared" si="71"/>
        <v>208</v>
      </c>
      <c r="O390">
        <f t="shared" si="75"/>
        <v>95056</v>
      </c>
      <c r="P390" s="1">
        <f t="shared" si="78"/>
        <v>900000</v>
      </c>
      <c r="Q390" s="9">
        <f t="shared" si="79"/>
        <v>0</v>
      </c>
      <c r="R390" s="9">
        <f t="shared" si="76"/>
        <v>995056</v>
      </c>
      <c r="S390" s="9">
        <f t="shared" si="72"/>
        <v>104048.66666666667</v>
      </c>
      <c r="T390" s="9">
        <f t="shared" si="77"/>
        <v>24320.310000000056</v>
      </c>
      <c r="AI390" s="9">
        <f t="shared" si="80"/>
        <v>92166.666666666672</v>
      </c>
    </row>
    <row r="391" spans="1:35" x14ac:dyDescent="0.25">
      <c r="A391" s="1">
        <v>44790.916666666664</v>
      </c>
      <c r="B391" s="16">
        <v>1323</v>
      </c>
      <c r="C391" s="15">
        <v>874</v>
      </c>
      <c r="D391" s="14">
        <v>3212</v>
      </c>
      <c r="E391" s="13">
        <v>1819</v>
      </c>
      <c r="F391" s="12">
        <v>8133</v>
      </c>
      <c r="G391" s="10">
        <v>12218</v>
      </c>
      <c r="H391" s="11">
        <v>0</v>
      </c>
      <c r="I391">
        <v>12218</v>
      </c>
      <c r="J391">
        <v>67192.399999999994</v>
      </c>
      <c r="K391">
        <f t="shared" si="73"/>
        <v>54974.399999999994</v>
      </c>
      <c r="L391">
        <f t="shared" si="74"/>
        <v>5.4994598133900796</v>
      </c>
      <c r="M391">
        <f t="shared" si="70"/>
        <v>97744</v>
      </c>
      <c r="N391">
        <f t="shared" si="71"/>
        <v>0</v>
      </c>
      <c r="O391">
        <f t="shared" si="75"/>
        <v>97744</v>
      </c>
      <c r="P391" s="1">
        <f t="shared" si="78"/>
        <v>900000</v>
      </c>
      <c r="Q391" s="9">
        <f t="shared" si="79"/>
        <v>0</v>
      </c>
      <c r="R391" s="9">
        <f t="shared" si="76"/>
        <v>997744</v>
      </c>
      <c r="S391" s="9">
        <f t="shared" si="72"/>
        <v>104384.66666666667</v>
      </c>
      <c r="T391" s="9">
        <f t="shared" si="77"/>
        <v>30551.599999999977</v>
      </c>
      <c r="AI391" s="9">
        <f t="shared" si="80"/>
        <v>92166.666666666672</v>
      </c>
    </row>
    <row r="392" spans="1:35" x14ac:dyDescent="0.25">
      <c r="A392" s="1">
        <v>44790.958333333336</v>
      </c>
      <c r="B392" s="16">
        <v>1184</v>
      </c>
      <c r="C392" s="15">
        <v>858</v>
      </c>
      <c r="D392" s="14">
        <v>2815</v>
      </c>
      <c r="E392" s="13">
        <v>1722</v>
      </c>
      <c r="F392" s="12">
        <v>7977</v>
      </c>
      <c r="G392" s="10">
        <v>11650</v>
      </c>
      <c r="H392" s="11">
        <v>0</v>
      </c>
      <c r="I392">
        <v>11650</v>
      </c>
      <c r="J392">
        <v>61917.95</v>
      </c>
      <c r="K392">
        <f t="shared" si="73"/>
        <v>50267.95</v>
      </c>
      <c r="L392">
        <f t="shared" si="74"/>
        <v>5.3148454935622311</v>
      </c>
      <c r="M392">
        <f t="shared" si="70"/>
        <v>93200</v>
      </c>
      <c r="N392">
        <f t="shared" si="71"/>
        <v>0</v>
      </c>
      <c r="O392">
        <f t="shared" si="75"/>
        <v>93200</v>
      </c>
      <c r="P392" s="1">
        <f t="shared" si="78"/>
        <v>900000</v>
      </c>
      <c r="Q392" s="9">
        <f t="shared" si="79"/>
        <v>0</v>
      </c>
      <c r="R392" s="9">
        <f t="shared" si="76"/>
        <v>993200</v>
      </c>
      <c r="S392" s="9">
        <f t="shared" si="72"/>
        <v>103816.66666666667</v>
      </c>
      <c r="T392" s="9">
        <f t="shared" si="77"/>
        <v>31282.050000000047</v>
      </c>
      <c r="AI392" s="9">
        <f t="shared" si="80"/>
        <v>92166.666666666672</v>
      </c>
    </row>
    <row r="393" spans="1:35" x14ac:dyDescent="0.25">
      <c r="A393" s="1">
        <v>44791</v>
      </c>
      <c r="B393" s="16">
        <v>1111</v>
      </c>
      <c r="C393" s="15">
        <v>785</v>
      </c>
      <c r="D393" s="14">
        <v>2672</v>
      </c>
      <c r="E393" s="13">
        <v>1392</v>
      </c>
      <c r="F393" s="12">
        <v>7846</v>
      </c>
      <c r="G393" s="10">
        <v>11303</v>
      </c>
      <c r="H393" s="11">
        <v>0</v>
      </c>
      <c r="I393">
        <v>11303</v>
      </c>
      <c r="J393">
        <v>57128.98</v>
      </c>
      <c r="K393">
        <f t="shared" si="73"/>
        <v>45825.98</v>
      </c>
      <c r="L393">
        <f t="shared" si="74"/>
        <v>5.054320092010971</v>
      </c>
      <c r="M393">
        <f t="shared" si="70"/>
        <v>90424</v>
      </c>
      <c r="N393">
        <f t="shared" si="71"/>
        <v>0</v>
      </c>
      <c r="O393">
        <f t="shared" si="75"/>
        <v>90424</v>
      </c>
      <c r="P393" s="1">
        <f t="shared" si="78"/>
        <v>900000</v>
      </c>
      <c r="Q393" s="9">
        <f t="shared" si="79"/>
        <v>0</v>
      </c>
      <c r="R393" s="9">
        <f t="shared" si="76"/>
        <v>990424</v>
      </c>
      <c r="S393" s="9">
        <f t="shared" si="72"/>
        <v>103469.66666666667</v>
      </c>
      <c r="T393" s="9">
        <f t="shared" si="77"/>
        <v>33295.020000000019</v>
      </c>
      <c r="AI393" s="9">
        <f t="shared" si="80"/>
        <v>92166.666666666672</v>
      </c>
    </row>
    <row r="394" spans="1:35" x14ac:dyDescent="0.25">
      <c r="A394" s="1">
        <v>44791.041666666664</v>
      </c>
      <c r="B394" s="16">
        <v>1067</v>
      </c>
      <c r="C394" s="15">
        <v>855</v>
      </c>
      <c r="D394" s="14">
        <v>2556</v>
      </c>
      <c r="E394" s="13">
        <v>986</v>
      </c>
      <c r="F394" s="12">
        <v>6857</v>
      </c>
      <c r="G394" s="10">
        <v>10268</v>
      </c>
      <c r="H394" s="11">
        <v>0</v>
      </c>
      <c r="I394">
        <v>10268</v>
      </c>
      <c r="J394">
        <v>53296.25</v>
      </c>
      <c r="K394">
        <f t="shared" si="73"/>
        <v>43028.25</v>
      </c>
      <c r="L394">
        <f t="shared" si="74"/>
        <v>5.190519088430074</v>
      </c>
      <c r="M394">
        <f t="shared" si="70"/>
        <v>82144</v>
      </c>
      <c r="N394">
        <f t="shared" si="71"/>
        <v>0</v>
      </c>
      <c r="O394">
        <f t="shared" si="75"/>
        <v>82144</v>
      </c>
      <c r="P394" s="1">
        <f t="shared" si="78"/>
        <v>900000</v>
      </c>
      <c r="Q394" s="9">
        <f t="shared" si="79"/>
        <v>0</v>
      </c>
      <c r="R394" s="9">
        <f t="shared" si="76"/>
        <v>982144</v>
      </c>
      <c r="S394" s="9">
        <f t="shared" si="72"/>
        <v>102434.66666666667</v>
      </c>
      <c r="T394" s="9">
        <f t="shared" si="77"/>
        <v>28847.75</v>
      </c>
      <c r="AI394" s="9">
        <f t="shared" si="80"/>
        <v>92166.666666666672</v>
      </c>
    </row>
    <row r="395" spans="1:35" x14ac:dyDescent="0.25">
      <c r="A395" s="1">
        <v>44791.083333333336</v>
      </c>
      <c r="B395" s="16">
        <v>984</v>
      </c>
      <c r="C395" s="15">
        <v>699</v>
      </c>
      <c r="D395" s="14">
        <v>2163</v>
      </c>
      <c r="E395" s="13">
        <v>759</v>
      </c>
      <c r="F395" s="12">
        <v>5269</v>
      </c>
      <c r="G395" s="10">
        <v>8132</v>
      </c>
      <c r="H395" s="11">
        <v>0</v>
      </c>
      <c r="I395">
        <v>8132</v>
      </c>
      <c r="J395">
        <v>50494.19</v>
      </c>
      <c r="K395">
        <f t="shared" si="73"/>
        <v>42362.19</v>
      </c>
      <c r="L395">
        <f t="shared" si="74"/>
        <v>6.2093199704869653</v>
      </c>
      <c r="M395">
        <f t="shared" si="70"/>
        <v>65056</v>
      </c>
      <c r="N395">
        <f t="shared" si="71"/>
        <v>0</v>
      </c>
      <c r="O395">
        <f t="shared" si="75"/>
        <v>65056</v>
      </c>
      <c r="P395" s="1">
        <f t="shared" si="78"/>
        <v>900000</v>
      </c>
      <c r="Q395" s="9">
        <f t="shared" si="79"/>
        <v>0</v>
      </c>
      <c r="R395" s="9">
        <f t="shared" si="76"/>
        <v>965056</v>
      </c>
      <c r="S395" s="9">
        <f t="shared" si="72"/>
        <v>100298.66666666667</v>
      </c>
      <c r="T395" s="9">
        <f t="shared" si="77"/>
        <v>14561.810000000056</v>
      </c>
      <c r="AI395" s="9">
        <f t="shared" si="80"/>
        <v>92166.666666666672</v>
      </c>
    </row>
    <row r="396" spans="1:35" x14ac:dyDescent="0.25">
      <c r="A396" s="1">
        <v>44791.125</v>
      </c>
      <c r="B396" s="16">
        <v>860</v>
      </c>
      <c r="C396" s="15">
        <v>458</v>
      </c>
      <c r="D396" s="14">
        <v>1979</v>
      </c>
      <c r="E396" s="13">
        <v>383</v>
      </c>
      <c r="F396" s="12">
        <v>3320</v>
      </c>
      <c r="G396" s="10">
        <v>5756</v>
      </c>
      <c r="H396" s="11">
        <v>0</v>
      </c>
      <c r="I396">
        <v>5756</v>
      </c>
      <c r="J396">
        <v>48463.38</v>
      </c>
      <c r="K396">
        <f t="shared" si="73"/>
        <v>42707.38</v>
      </c>
      <c r="L396">
        <f t="shared" si="74"/>
        <v>8.4196282140375249</v>
      </c>
      <c r="M396">
        <f t="shared" si="70"/>
        <v>46048</v>
      </c>
      <c r="N396">
        <f t="shared" si="71"/>
        <v>0</v>
      </c>
      <c r="O396">
        <f t="shared" si="75"/>
        <v>46048</v>
      </c>
      <c r="P396" s="1">
        <f t="shared" si="78"/>
        <v>897584.62</v>
      </c>
      <c r="Q396" s="9">
        <f t="shared" si="79"/>
        <v>-2415.3800000000047</v>
      </c>
      <c r="R396" s="9">
        <f t="shared" si="76"/>
        <v>943632.62</v>
      </c>
      <c r="S396" s="9">
        <f t="shared" si="72"/>
        <v>97922.666666666672</v>
      </c>
      <c r="T396" s="9">
        <f t="shared" si="77"/>
        <v>0</v>
      </c>
      <c r="AI396" s="9">
        <f t="shared" si="80"/>
        <v>92166.666666666672</v>
      </c>
    </row>
    <row r="397" spans="1:35" x14ac:dyDescent="0.25">
      <c r="A397" s="1">
        <v>44791.166666666664</v>
      </c>
      <c r="B397" s="16">
        <v>780</v>
      </c>
      <c r="C397" s="15">
        <v>556</v>
      </c>
      <c r="D397" s="14">
        <v>1675</v>
      </c>
      <c r="E397" s="13">
        <v>279</v>
      </c>
      <c r="F397" s="12">
        <v>2018</v>
      </c>
      <c r="G397" s="10">
        <v>4249</v>
      </c>
      <c r="H397" s="11">
        <v>0</v>
      </c>
      <c r="I397">
        <v>4249</v>
      </c>
      <c r="J397">
        <v>47030.21</v>
      </c>
      <c r="K397">
        <f t="shared" si="73"/>
        <v>42781.21</v>
      </c>
      <c r="L397">
        <f t="shared" si="74"/>
        <v>11.068536126147329</v>
      </c>
      <c r="M397">
        <f t="shared" si="70"/>
        <v>33992</v>
      </c>
      <c r="N397">
        <f t="shared" si="71"/>
        <v>0</v>
      </c>
      <c r="O397">
        <f t="shared" si="75"/>
        <v>33992</v>
      </c>
      <c r="P397" s="1">
        <f t="shared" si="78"/>
        <v>884546.41</v>
      </c>
      <c r="Q397" s="9">
        <f t="shared" si="79"/>
        <v>-13038.209999999963</v>
      </c>
      <c r="R397" s="9">
        <f t="shared" si="76"/>
        <v>918538.41</v>
      </c>
      <c r="S397" s="9">
        <f t="shared" si="72"/>
        <v>96415.666666666672</v>
      </c>
      <c r="T397" s="9">
        <f t="shared" si="77"/>
        <v>0</v>
      </c>
      <c r="AI397" s="9">
        <f t="shared" si="80"/>
        <v>92166.666666666672</v>
      </c>
    </row>
    <row r="398" spans="1:35" x14ac:dyDescent="0.25">
      <c r="A398" s="1">
        <v>44791.208333333336</v>
      </c>
      <c r="B398" s="16">
        <v>608</v>
      </c>
      <c r="C398" s="15">
        <v>380</v>
      </c>
      <c r="D398" s="14">
        <v>1502</v>
      </c>
      <c r="E398" s="13">
        <v>236</v>
      </c>
      <c r="F398" s="12">
        <v>1659</v>
      </c>
      <c r="G398" s="10">
        <v>3541</v>
      </c>
      <c r="H398" s="11">
        <v>0</v>
      </c>
      <c r="I398">
        <v>3541</v>
      </c>
      <c r="J398">
        <v>46629.68</v>
      </c>
      <c r="K398">
        <f t="shared" si="73"/>
        <v>43088.68</v>
      </c>
      <c r="L398">
        <f t="shared" si="74"/>
        <v>13.16850607173115</v>
      </c>
      <c r="M398">
        <f t="shared" si="70"/>
        <v>28328</v>
      </c>
      <c r="N398">
        <f t="shared" si="71"/>
        <v>0</v>
      </c>
      <c r="O398">
        <f t="shared" si="75"/>
        <v>28328</v>
      </c>
      <c r="P398" s="1">
        <f t="shared" si="78"/>
        <v>866244.73</v>
      </c>
      <c r="Q398" s="9">
        <f t="shared" si="79"/>
        <v>-18301.680000000051</v>
      </c>
      <c r="R398" s="9">
        <f t="shared" si="76"/>
        <v>894572.73</v>
      </c>
      <c r="S398" s="9">
        <f t="shared" si="72"/>
        <v>95707.666666666672</v>
      </c>
      <c r="T398" s="9">
        <f t="shared" si="77"/>
        <v>0</v>
      </c>
      <c r="AI398" s="9">
        <f t="shared" si="80"/>
        <v>92166.666666666672</v>
      </c>
    </row>
    <row r="399" spans="1:35" x14ac:dyDescent="0.25">
      <c r="A399" s="1">
        <v>44791.25</v>
      </c>
      <c r="B399" s="16">
        <v>302</v>
      </c>
      <c r="C399" s="15">
        <v>249</v>
      </c>
      <c r="D399" s="14">
        <v>1161</v>
      </c>
      <c r="E399" s="13">
        <v>385</v>
      </c>
      <c r="F399" s="12">
        <v>2186</v>
      </c>
      <c r="G399" s="10">
        <v>3596</v>
      </c>
      <c r="H399" s="11">
        <v>0</v>
      </c>
      <c r="I399">
        <v>3596</v>
      </c>
      <c r="J399">
        <v>47393.919999999998</v>
      </c>
      <c r="K399">
        <f t="shared" si="73"/>
        <v>43797.919999999998</v>
      </c>
      <c r="L399">
        <f t="shared" si="74"/>
        <v>13.179621802002224</v>
      </c>
      <c r="M399">
        <f t="shared" si="70"/>
        <v>28768</v>
      </c>
      <c r="N399">
        <f t="shared" si="71"/>
        <v>0</v>
      </c>
      <c r="O399">
        <f t="shared" si="75"/>
        <v>28768</v>
      </c>
      <c r="P399" s="1">
        <f t="shared" si="78"/>
        <v>847618.80999999994</v>
      </c>
      <c r="Q399" s="9">
        <f t="shared" si="79"/>
        <v>-18625.920000000042</v>
      </c>
      <c r="R399" s="9">
        <f t="shared" si="76"/>
        <v>876386.80999999994</v>
      </c>
      <c r="S399" s="9">
        <f t="shared" si="72"/>
        <v>95762.666666666672</v>
      </c>
      <c r="T399" s="9">
        <f t="shared" si="77"/>
        <v>0</v>
      </c>
      <c r="AI399" s="9">
        <f t="shared" si="80"/>
        <v>92166.666666666672</v>
      </c>
    </row>
    <row r="400" spans="1:35" x14ac:dyDescent="0.25">
      <c r="A400" s="1">
        <v>44791.291666666664</v>
      </c>
      <c r="B400" s="16">
        <v>108</v>
      </c>
      <c r="C400" s="15">
        <v>223</v>
      </c>
      <c r="D400" s="14">
        <v>844</v>
      </c>
      <c r="E400" s="13">
        <v>290</v>
      </c>
      <c r="F400" s="12">
        <v>2474</v>
      </c>
      <c r="G400" s="10">
        <v>3541</v>
      </c>
      <c r="H400" s="11">
        <v>0</v>
      </c>
      <c r="I400">
        <v>3541</v>
      </c>
      <c r="J400">
        <v>49392.98</v>
      </c>
      <c r="K400">
        <f t="shared" si="73"/>
        <v>45851.98</v>
      </c>
      <c r="L400">
        <f t="shared" si="74"/>
        <v>13.948878847783114</v>
      </c>
      <c r="M400">
        <f t="shared" si="70"/>
        <v>28328</v>
      </c>
      <c r="N400">
        <f t="shared" si="71"/>
        <v>0</v>
      </c>
      <c r="O400">
        <f t="shared" si="75"/>
        <v>28328</v>
      </c>
      <c r="P400" s="1">
        <f t="shared" si="78"/>
        <v>826553.83</v>
      </c>
      <c r="Q400" s="9">
        <f t="shared" si="79"/>
        <v>-21064.979999999981</v>
      </c>
      <c r="R400" s="9">
        <f t="shared" si="76"/>
        <v>854881.83</v>
      </c>
      <c r="S400" s="9">
        <f t="shared" si="72"/>
        <v>95707.666666666672</v>
      </c>
      <c r="T400" s="9">
        <f t="shared" si="77"/>
        <v>0</v>
      </c>
      <c r="AI400" s="9">
        <f t="shared" si="80"/>
        <v>92166.666666666672</v>
      </c>
    </row>
    <row r="401" spans="1:35" x14ac:dyDescent="0.25">
      <c r="A401" s="1">
        <v>44791.333333333336</v>
      </c>
      <c r="B401" s="16">
        <v>78</v>
      </c>
      <c r="C401" s="15">
        <v>172</v>
      </c>
      <c r="D401" s="14">
        <v>749</v>
      </c>
      <c r="E401" s="13">
        <v>144</v>
      </c>
      <c r="F401" s="12">
        <v>3667</v>
      </c>
      <c r="G401" s="10">
        <v>4587</v>
      </c>
      <c r="H401" s="11">
        <v>342</v>
      </c>
      <c r="I401">
        <v>4929</v>
      </c>
      <c r="J401">
        <v>49687.28</v>
      </c>
      <c r="K401">
        <f t="shared" si="73"/>
        <v>44758.28</v>
      </c>
      <c r="L401">
        <f t="shared" si="74"/>
        <v>10.080600527490363</v>
      </c>
      <c r="M401">
        <f t="shared" si="70"/>
        <v>36696</v>
      </c>
      <c r="N401">
        <f t="shared" si="71"/>
        <v>2736</v>
      </c>
      <c r="O401">
        <f t="shared" si="75"/>
        <v>39432</v>
      </c>
      <c r="P401" s="1">
        <f t="shared" si="78"/>
        <v>816298.54999999993</v>
      </c>
      <c r="Q401" s="9">
        <f t="shared" si="79"/>
        <v>-10255.280000000028</v>
      </c>
      <c r="R401" s="9">
        <f t="shared" si="76"/>
        <v>855730.54999999993</v>
      </c>
      <c r="S401" s="9">
        <f t="shared" si="72"/>
        <v>97095.666666666672</v>
      </c>
      <c r="T401" s="9">
        <f t="shared" si="77"/>
        <v>0</v>
      </c>
      <c r="AI401" s="9">
        <f t="shared" si="80"/>
        <v>92166.666666666672</v>
      </c>
    </row>
    <row r="402" spans="1:35" x14ac:dyDescent="0.25">
      <c r="A402" s="1">
        <v>44791.375</v>
      </c>
      <c r="B402" s="16">
        <v>48</v>
      </c>
      <c r="C402" s="15">
        <v>271</v>
      </c>
      <c r="D402" s="14">
        <v>703</v>
      </c>
      <c r="E402" s="13">
        <v>89</v>
      </c>
      <c r="F402" s="12">
        <v>4653</v>
      </c>
      <c r="G402" s="10">
        <v>5627</v>
      </c>
      <c r="H402" s="11">
        <v>2583</v>
      </c>
      <c r="I402">
        <v>8210</v>
      </c>
      <c r="J402">
        <v>51204.11</v>
      </c>
      <c r="K402">
        <f t="shared" si="73"/>
        <v>42994.11</v>
      </c>
      <c r="L402">
        <f t="shared" si="74"/>
        <v>6.236797807551766</v>
      </c>
      <c r="M402">
        <f t="shared" si="70"/>
        <v>45016</v>
      </c>
      <c r="N402">
        <f t="shared" si="71"/>
        <v>20664</v>
      </c>
      <c r="O402">
        <f t="shared" si="75"/>
        <v>65680</v>
      </c>
      <c r="P402" s="1">
        <f t="shared" si="78"/>
        <v>830774.44</v>
      </c>
      <c r="Q402" s="9">
        <f t="shared" si="79"/>
        <v>14475.890000000014</v>
      </c>
      <c r="R402" s="9">
        <f t="shared" si="76"/>
        <v>896454.44</v>
      </c>
      <c r="S402" s="9">
        <f t="shared" si="72"/>
        <v>100376.66666666667</v>
      </c>
      <c r="T402" s="9">
        <f t="shared" si="77"/>
        <v>0</v>
      </c>
      <c r="AI402" s="9">
        <f t="shared" si="80"/>
        <v>92166.666666666672</v>
      </c>
    </row>
    <row r="403" spans="1:35" x14ac:dyDescent="0.25">
      <c r="A403" s="1">
        <v>44791.416666666664</v>
      </c>
      <c r="B403" s="16">
        <v>113</v>
      </c>
      <c r="C403" s="15">
        <v>295</v>
      </c>
      <c r="D403" s="14">
        <v>1000</v>
      </c>
      <c r="E403" s="13">
        <v>77</v>
      </c>
      <c r="F403" s="12">
        <v>4571</v>
      </c>
      <c r="G403" s="10">
        <v>5866</v>
      </c>
      <c r="H403" s="11">
        <v>4790</v>
      </c>
      <c r="I403">
        <v>10656</v>
      </c>
      <c r="J403">
        <v>54090.03</v>
      </c>
      <c r="K403">
        <f t="shared" si="73"/>
        <v>43434.03</v>
      </c>
      <c r="L403">
        <f t="shared" si="74"/>
        <v>5.0760163288288291</v>
      </c>
      <c r="M403">
        <f t="shared" si="70"/>
        <v>46928</v>
      </c>
      <c r="N403">
        <f t="shared" si="71"/>
        <v>38320</v>
      </c>
      <c r="O403">
        <f t="shared" si="75"/>
        <v>85248</v>
      </c>
      <c r="P403" s="1">
        <f t="shared" si="78"/>
        <v>861932.40999999992</v>
      </c>
      <c r="Q403" s="9">
        <f t="shared" si="79"/>
        <v>31157.969999999972</v>
      </c>
      <c r="R403" s="9">
        <f t="shared" si="76"/>
        <v>947180.40999999992</v>
      </c>
      <c r="S403" s="9">
        <f t="shared" si="72"/>
        <v>102822.66666666667</v>
      </c>
      <c r="T403" s="9">
        <f t="shared" si="77"/>
        <v>0</v>
      </c>
      <c r="AI403" s="9">
        <f t="shared" si="80"/>
        <v>92166.666666666672</v>
      </c>
    </row>
    <row r="404" spans="1:35" x14ac:dyDescent="0.25">
      <c r="A404" s="1">
        <v>44791.458333333336</v>
      </c>
      <c r="B404" s="16">
        <v>348</v>
      </c>
      <c r="C404" s="15">
        <v>380</v>
      </c>
      <c r="D404" s="14">
        <v>1039</v>
      </c>
      <c r="E404" s="13">
        <v>64</v>
      </c>
      <c r="F404" s="12">
        <v>3540</v>
      </c>
      <c r="G404" s="10">
        <v>4960</v>
      </c>
      <c r="H404" s="11">
        <v>6286</v>
      </c>
      <c r="I404">
        <v>11246</v>
      </c>
      <c r="J404">
        <v>57323.199999999997</v>
      </c>
      <c r="K404">
        <f t="shared" si="73"/>
        <v>46077.2</v>
      </c>
      <c r="L404">
        <f t="shared" si="74"/>
        <v>5.0972078961408496</v>
      </c>
      <c r="M404">
        <f t="shared" si="70"/>
        <v>39680</v>
      </c>
      <c r="N404">
        <f t="shared" si="71"/>
        <v>50288</v>
      </c>
      <c r="O404">
        <f t="shared" si="75"/>
        <v>89968</v>
      </c>
      <c r="P404" s="1">
        <f t="shared" si="78"/>
        <v>894577.21</v>
      </c>
      <c r="Q404" s="9">
        <f t="shared" si="79"/>
        <v>32644.800000000047</v>
      </c>
      <c r="R404" s="9">
        <f t="shared" si="76"/>
        <v>984545.21</v>
      </c>
      <c r="S404" s="9">
        <f t="shared" si="72"/>
        <v>103412.66666666667</v>
      </c>
      <c r="T404" s="9">
        <f t="shared" si="77"/>
        <v>0</v>
      </c>
      <c r="AI404" s="9">
        <f t="shared" si="80"/>
        <v>92166.666666666672</v>
      </c>
    </row>
    <row r="405" spans="1:35" x14ac:dyDescent="0.25">
      <c r="A405" s="1">
        <v>44791.5</v>
      </c>
      <c r="B405" s="16">
        <v>347</v>
      </c>
      <c r="C405" s="15">
        <v>454</v>
      </c>
      <c r="D405" s="14">
        <v>880</v>
      </c>
      <c r="E405" s="13">
        <v>38</v>
      </c>
      <c r="F405" s="12">
        <v>2473</v>
      </c>
      <c r="G405" s="10">
        <v>3807</v>
      </c>
      <c r="H405" s="11">
        <v>7247</v>
      </c>
      <c r="I405">
        <v>11054</v>
      </c>
      <c r="J405">
        <v>60554.43</v>
      </c>
      <c r="K405">
        <f t="shared" si="73"/>
        <v>49500.43</v>
      </c>
      <c r="L405">
        <f t="shared" si="74"/>
        <v>5.4780559073638502</v>
      </c>
      <c r="M405">
        <f t="shared" si="70"/>
        <v>30456</v>
      </c>
      <c r="N405">
        <f t="shared" si="71"/>
        <v>57976</v>
      </c>
      <c r="O405">
        <f t="shared" si="75"/>
        <v>88432</v>
      </c>
      <c r="P405" s="1">
        <f t="shared" si="78"/>
        <v>900000</v>
      </c>
      <c r="Q405" s="9">
        <f t="shared" si="79"/>
        <v>5422.7900000000373</v>
      </c>
      <c r="R405" s="9">
        <f t="shared" si="76"/>
        <v>988432</v>
      </c>
      <c r="S405" s="9">
        <f t="shared" si="72"/>
        <v>103220.66666666667</v>
      </c>
      <c r="T405" s="9">
        <f t="shared" si="77"/>
        <v>22454.779999999912</v>
      </c>
      <c r="AI405" s="9">
        <f t="shared" si="80"/>
        <v>92166.666666666672</v>
      </c>
    </row>
    <row r="406" spans="1:35" x14ac:dyDescent="0.25">
      <c r="A406" s="1">
        <v>44791.541666666664</v>
      </c>
      <c r="B406" s="16">
        <v>239</v>
      </c>
      <c r="C406" s="15">
        <v>467</v>
      </c>
      <c r="D406" s="14">
        <v>588</v>
      </c>
      <c r="E406" s="13">
        <v>21</v>
      </c>
      <c r="F406" s="12">
        <v>1638</v>
      </c>
      <c r="G406" s="10">
        <v>2693</v>
      </c>
      <c r="H406" s="11">
        <v>7903</v>
      </c>
      <c r="I406">
        <v>10596</v>
      </c>
      <c r="J406">
        <v>63391.6</v>
      </c>
      <c r="K406">
        <f t="shared" si="73"/>
        <v>52795.6</v>
      </c>
      <c r="L406">
        <f t="shared" si="74"/>
        <v>5.9825972064930157</v>
      </c>
      <c r="M406">
        <f t="shared" si="70"/>
        <v>21544</v>
      </c>
      <c r="N406">
        <f t="shared" si="71"/>
        <v>63224</v>
      </c>
      <c r="O406">
        <f t="shared" si="75"/>
        <v>84768</v>
      </c>
      <c r="P406" s="1">
        <f t="shared" si="78"/>
        <v>900000</v>
      </c>
      <c r="Q406" s="9">
        <f t="shared" si="79"/>
        <v>0</v>
      </c>
      <c r="R406" s="9">
        <f t="shared" si="76"/>
        <v>984768</v>
      </c>
      <c r="S406" s="9">
        <f t="shared" si="72"/>
        <v>102762.66666666667</v>
      </c>
      <c r="T406" s="9">
        <f t="shared" si="77"/>
        <v>21376.400000000023</v>
      </c>
      <c r="AI406" s="9">
        <f t="shared" si="80"/>
        <v>92166.666666666672</v>
      </c>
    </row>
    <row r="407" spans="1:35" x14ac:dyDescent="0.25">
      <c r="A407" s="1">
        <v>44791.583333333336</v>
      </c>
      <c r="B407" s="16">
        <v>762</v>
      </c>
      <c r="C407" s="15">
        <v>326</v>
      </c>
      <c r="D407" s="14">
        <v>1105</v>
      </c>
      <c r="E407" s="13">
        <v>57</v>
      </c>
      <c r="F407" s="12">
        <v>1142</v>
      </c>
      <c r="G407" s="10">
        <v>2572</v>
      </c>
      <c r="H407" s="11">
        <v>7220</v>
      </c>
      <c r="I407">
        <v>9792</v>
      </c>
      <c r="J407">
        <v>65405.97</v>
      </c>
      <c r="K407">
        <f t="shared" si="73"/>
        <v>55613.97</v>
      </c>
      <c r="L407">
        <f t="shared" si="74"/>
        <v>6.6795312500000001</v>
      </c>
      <c r="M407">
        <f t="shared" si="70"/>
        <v>20576</v>
      </c>
      <c r="N407">
        <f t="shared" si="71"/>
        <v>57760</v>
      </c>
      <c r="O407">
        <f t="shared" si="75"/>
        <v>78336</v>
      </c>
      <c r="P407" s="1">
        <f t="shared" si="78"/>
        <v>900000</v>
      </c>
      <c r="Q407" s="9">
        <f t="shared" si="79"/>
        <v>0</v>
      </c>
      <c r="R407" s="9">
        <f t="shared" si="76"/>
        <v>978336</v>
      </c>
      <c r="S407" s="9">
        <f t="shared" si="72"/>
        <v>101958.66666666667</v>
      </c>
      <c r="T407" s="9">
        <f t="shared" si="77"/>
        <v>12930.030000000028</v>
      </c>
      <c r="AI407" s="9">
        <f t="shared" si="80"/>
        <v>92166.666666666672</v>
      </c>
    </row>
    <row r="408" spans="1:35" x14ac:dyDescent="0.25">
      <c r="A408" s="1">
        <v>44791.625</v>
      </c>
      <c r="B408" s="16">
        <v>1679</v>
      </c>
      <c r="C408" s="15">
        <v>200</v>
      </c>
      <c r="D408" s="14">
        <v>2190</v>
      </c>
      <c r="E408" s="13">
        <v>71</v>
      </c>
      <c r="F408" s="12">
        <v>1003</v>
      </c>
      <c r="G408" s="10">
        <v>3392</v>
      </c>
      <c r="H408" s="11">
        <v>6840</v>
      </c>
      <c r="I408">
        <v>10232</v>
      </c>
      <c r="J408">
        <v>66535.679999999993</v>
      </c>
      <c r="K408">
        <f t="shared" si="73"/>
        <v>56303.679999999993</v>
      </c>
      <c r="L408">
        <f t="shared" si="74"/>
        <v>6.5027052384675521</v>
      </c>
      <c r="M408">
        <f t="shared" si="70"/>
        <v>27136</v>
      </c>
      <c r="N408">
        <f t="shared" si="71"/>
        <v>54720</v>
      </c>
      <c r="O408">
        <f t="shared" si="75"/>
        <v>81856</v>
      </c>
      <c r="P408" s="1">
        <f t="shared" si="78"/>
        <v>900000</v>
      </c>
      <c r="Q408" s="9">
        <f t="shared" si="79"/>
        <v>0</v>
      </c>
      <c r="R408" s="9">
        <f t="shared" si="76"/>
        <v>981856</v>
      </c>
      <c r="S408" s="9">
        <f t="shared" si="72"/>
        <v>102398.66666666667</v>
      </c>
      <c r="T408" s="9">
        <f t="shared" si="77"/>
        <v>15320.320000000065</v>
      </c>
      <c r="AI408" s="9">
        <f t="shared" si="80"/>
        <v>92166.666666666672</v>
      </c>
    </row>
    <row r="409" spans="1:35" x14ac:dyDescent="0.25">
      <c r="A409" s="1">
        <v>44791.666666666664</v>
      </c>
      <c r="B409" s="16">
        <v>1807</v>
      </c>
      <c r="C409" s="15">
        <v>164</v>
      </c>
      <c r="D409" s="14">
        <v>2561</v>
      </c>
      <c r="E409" s="13">
        <v>83</v>
      </c>
      <c r="F409" s="12">
        <v>1309</v>
      </c>
      <c r="G409" s="10">
        <v>4034</v>
      </c>
      <c r="H409" s="11">
        <v>7010</v>
      </c>
      <c r="I409">
        <v>11044</v>
      </c>
      <c r="J409">
        <v>67069.5</v>
      </c>
      <c r="K409">
        <f t="shared" si="73"/>
        <v>56025.5</v>
      </c>
      <c r="L409">
        <f t="shared" si="74"/>
        <v>6.0729355306048536</v>
      </c>
      <c r="M409">
        <f t="shared" si="70"/>
        <v>32272</v>
      </c>
      <c r="N409">
        <f t="shared" si="71"/>
        <v>56080</v>
      </c>
      <c r="O409">
        <f t="shared" si="75"/>
        <v>88352</v>
      </c>
      <c r="P409" s="1">
        <f t="shared" si="78"/>
        <v>900000</v>
      </c>
      <c r="Q409" s="9">
        <f t="shared" si="79"/>
        <v>0</v>
      </c>
      <c r="R409" s="9">
        <f t="shared" si="76"/>
        <v>988352</v>
      </c>
      <c r="S409" s="9">
        <f t="shared" si="72"/>
        <v>103210.66666666667</v>
      </c>
      <c r="T409" s="9">
        <f t="shared" si="77"/>
        <v>21282.5</v>
      </c>
      <c r="AI409" s="9">
        <f t="shared" si="80"/>
        <v>92166.666666666672</v>
      </c>
    </row>
    <row r="410" spans="1:35" x14ac:dyDescent="0.25">
      <c r="A410" s="1">
        <v>44791.708333333336</v>
      </c>
      <c r="B410" s="16">
        <v>2018</v>
      </c>
      <c r="C410" s="15">
        <v>235</v>
      </c>
      <c r="D410" s="14">
        <v>2946</v>
      </c>
      <c r="E410" s="13">
        <v>54</v>
      </c>
      <c r="F410" s="12">
        <v>1800</v>
      </c>
      <c r="G410" s="10">
        <v>4982</v>
      </c>
      <c r="H410" s="11">
        <v>6857</v>
      </c>
      <c r="I410">
        <v>11839</v>
      </c>
      <c r="J410">
        <v>66582.61</v>
      </c>
      <c r="K410">
        <f t="shared" si="73"/>
        <v>54743.61</v>
      </c>
      <c r="L410">
        <f t="shared" si="74"/>
        <v>5.6240062505279163</v>
      </c>
      <c r="M410">
        <f t="shared" si="70"/>
        <v>39856</v>
      </c>
      <c r="N410">
        <f t="shared" si="71"/>
        <v>54856</v>
      </c>
      <c r="O410">
        <f t="shared" si="75"/>
        <v>94712</v>
      </c>
      <c r="P410" s="1">
        <f t="shared" si="78"/>
        <v>900000</v>
      </c>
      <c r="Q410" s="9">
        <f t="shared" si="79"/>
        <v>0</v>
      </c>
      <c r="R410" s="9">
        <f t="shared" si="76"/>
        <v>994712</v>
      </c>
      <c r="S410" s="9">
        <f t="shared" si="72"/>
        <v>104005.66666666667</v>
      </c>
      <c r="T410" s="9">
        <f t="shared" si="77"/>
        <v>28129.390000000014</v>
      </c>
      <c r="AI410" s="9">
        <f t="shared" si="80"/>
        <v>92166.666666666672</v>
      </c>
    </row>
    <row r="411" spans="1:35" x14ac:dyDescent="0.25">
      <c r="A411" s="1">
        <v>44791.75</v>
      </c>
      <c r="B411" s="16">
        <v>2241</v>
      </c>
      <c r="C411" s="15">
        <v>349</v>
      </c>
      <c r="D411" s="14">
        <v>3504</v>
      </c>
      <c r="E411" s="13">
        <v>38</v>
      </c>
      <c r="F411" s="12">
        <v>2807</v>
      </c>
      <c r="G411" s="10">
        <v>6661</v>
      </c>
      <c r="H411" s="11">
        <v>6176</v>
      </c>
      <c r="I411">
        <v>12837</v>
      </c>
      <c r="J411">
        <v>64128.92</v>
      </c>
      <c r="K411">
        <f t="shared" si="73"/>
        <v>51291.92</v>
      </c>
      <c r="L411">
        <f t="shared" si="74"/>
        <v>4.9956313780478308</v>
      </c>
      <c r="M411">
        <f t="shared" si="70"/>
        <v>53288</v>
      </c>
      <c r="N411">
        <f t="shared" si="71"/>
        <v>49408</v>
      </c>
      <c r="O411">
        <f t="shared" si="75"/>
        <v>102696</v>
      </c>
      <c r="P411" s="1">
        <f t="shared" si="78"/>
        <v>900000</v>
      </c>
      <c r="Q411" s="9">
        <f t="shared" si="79"/>
        <v>0</v>
      </c>
      <c r="R411" s="9">
        <f t="shared" si="76"/>
        <v>1002696</v>
      </c>
      <c r="S411" s="9">
        <f t="shared" si="72"/>
        <v>105003.66666666667</v>
      </c>
      <c r="T411" s="9">
        <f t="shared" si="77"/>
        <v>38567.079999999958</v>
      </c>
      <c r="AI411" s="9">
        <f t="shared" si="80"/>
        <v>92166.666666666672</v>
      </c>
    </row>
    <row r="412" spans="1:35" x14ac:dyDescent="0.25">
      <c r="A412" s="1">
        <v>44791.791666666664</v>
      </c>
      <c r="B412" s="16">
        <v>2407</v>
      </c>
      <c r="C412" s="15">
        <v>414</v>
      </c>
      <c r="D412" s="14">
        <v>4089</v>
      </c>
      <c r="E412" s="13">
        <v>25</v>
      </c>
      <c r="F412" s="12">
        <v>3668</v>
      </c>
      <c r="G412" s="10">
        <v>8171</v>
      </c>
      <c r="H412" s="11">
        <v>4517</v>
      </c>
      <c r="I412">
        <v>12688</v>
      </c>
      <c r="J412">
        <v>61797.01</v>
      </c>
      <c r="K412">
        <f t="shared" si="73"/>
        <v>49109.01</v>
      </c>
      <c r="L412">
        <f t="shared" si="74"/>
        <v>4.8705083543505676</v>
      </c>
      <c r="M412">
        <f t="shared" si="70"/>
        <v>65368</v>
      </c>
      <c r="N412">
        <f t="shared" si="71"/>
        <v>36136</v>
      </c>
      <c r="O412">
        <f t="shared" si="75"/>
        <v>101504</v>
      </c>
      <c r="P412" s="1">
        <f t="shared" si="78"/>
        <v>900000</v>
      </c>
      <c r="Q412" s="9">
        <f t="shared" si="79"/>
        <v>0</v>
      </c>
      <c r="R412" s="9">
        <f t="shared" si="76"/>
        <v>1001504</v>
      </c>
      <c r="S412" s="9">
        <f t="shared" si="72"/>
        <v>104854.66666666667</v>
      </c>
      <c r="T412" s="9">
        <f t="shared" si="77"/>
        <v>39706.989999999991</v>
      </c>
      <c r="AI412" s="9">
        <f t="shared" si="80"/>
        <v>92166.666666666672</v>
      </c>
    </row>
    <row r="413" spans="1:35" x14ac:dyDescent="0.25">
      <c r="A413" s="1">
        <v>44791.833333333336</v>
      </c>
      <c r="B413" s="16">
        <v>2609</v>
      </c>
      <c r="C413" s="15">
        <v>346</v>
      </c>
      <c r="D413" s="14">
        <v>4801</v>
      </c>
      <c r="E413" s="13">
        <v>32</v>
      </c>
      <c r="F413" s="12">
        <v>3562</v>
      </c>
      <c r="G413" s="10">
        <v>8710</v>
      </c>
      <c r="H413" s="11">
        <v>1726</v>
      </c>
      <c r="I413">
        <v>10436</v>
      </c>
      <c r="J413">
        <v>59981.2</v>
      </c>
      <c r="K413">
        <f t="shared" si="73"/>
        <v>49545.2</v>
      </c>
      <c r="L413">
        <f t="shared" si="74"/>
        <v>5.7475277884246836</v>
      </c>
      <c r="M413">
        <f t="shared" si="70"/>
        <v>69680</v>
      </c>
      <c r="N413">
        <f t="shared" si="71"/>
        <v>13808</v>
      </c>
      <c r="O413">
        <f t="shared" si="75"/>
        <v>83488</v>
      </c>
      <c r="P413" s="1">
        <f t="shared" si="78"/>
        <v>900000</v>
      </c>
      <c r="Q413" s="9">
        <f t="shared" si="79"/>
        <v>0</v>
      </c>
      <c r="R413" s="9">
        <f t="shared" si="76"/>
        <v>983488</v>
      </c>
      <c r="S413" s="9">
        <f t="shared" si="72"/>
        <v>102602.66666666667</v>
      </c>
      <c r="T413" s="9">
        <f t="shared" si="77"/>
        <v>23506.800000000047</v>
      </c>
      <c r="AI413" s="9">
        <f t="shared" si="80"/>
        <v>92166.666666666672</v>
      </c>
    </row>
    <row r="414" spans="1:35" x14ac:dyDescent="0.25">
      <c r="A414" s="1">
        <v>44791.875</v>
      </c>
      <c r="B414" s="16">
        <v>2133</v>
      </c>
      <c r="C414" s="15">
        <v>227</v>
      </c>
      <c r="D414" s="14">
        <v>4182</v>
      </c>
      <c r="E414" s="13">
        <v>62</v>
      </c>
      <c r="F414" s="12">
        <v>3254</v>
      </c>
      <c r="G414" s="10">
        <v>7663</v>
      </c>
      <c r="H414" s="11">
        <v>55</v>
      </c>
      <c r="I414">
        <v>7718</v>
      </c>
      <c r="J414">
        <v>58624.37</v>
      </c>
      <c r="K414">
        <f t="shared" si="73"/>
        <v>50906.37</v>
      </c>
      <c r="L414">
        <f t="shared" si="74"/>
        <v>7.5957981342316669</v>
      </c>
      <c r="M414">
        <f t="shared" si="70"/>
        <v>61304</v>
      </c>
      <c r="N414">
        <f t="shared" si="71"/>
        <v>440</v>
      </c>
      <c r="O414">
        <f t="shared" si="75"/>
        <v>61744</v>
      </c>
      <c r="P414" s="1">
        <f t="shared" si="78"/>
        <v>900000</v>
      </c>
      <c r="Q414" s="9">
        <f t="shared" si="79"/>
        <v>0</v>
      </c>
      <c r="R414" s="9">
        <f t="shared" si="76"/>
        <v>961744</v>
      </c>
      <c r="S414" s="9">
        <f t="shared" si="72"/>
        <v>99884.666666666672</v>
      </c>
      <c r="T414" s="9">
        <f t="shared" si="77"/>
        <v>3119.6300000000047</v>
      </c>
      <c r="AI414" s="9">
        <f t="shared" si="80"/>
        <v>92166.666666666672</v>
      </c>
    </row>
    <row r="415" spans="1:35" x14ac:dyDescent="0.25">
      <c r="A415" s="1">
        <v>44791.916666666664</v>
      </c>
      <c r="B415" s="16">
        <v>1667</v>
      </c>
      <c r="C415" s="15">
        <v>100</v>
      </c>
      <c r="D415" s="14">
        <v>3769</v>
      </c>
      <c r="E415" s="13">
        <v>109</v>
      </c>
      <c r="F415" s="12">
        <v>2301</v>
      </c>
      <c r="G415" s="10">
        <v>6169</v>
      </c>
      <c r="H415" s="11">
        <v>0</v>
      </c>
      <c r="I415">
        <v>6169</v>
      </c>
      <c r="J415">
        <v>56672.04</v>
      </c>
      <c r="K415">
        <f t="shared" si="73"/>
        <v>50503.040000000001</v>
      </c>
      <c r="L415">
        <f t="shared" si="74"/>
        <v>9.1865845355811313</v>
      </c>
      <c r="M415">
        <f t="shared" si="70"/>
        <v>49352</v>
      </c>
      <c r="N415">
        <f t="shared" si="71"/>
        <v>0</v>
      </c>
      <c r="O415">
        <f t="shared" si="75"/>
        <v>49352</v>
      </c>
      <c r="P415" s="1">
        <f t="shared" si="78"/>
        <v>892679.96</v>
      </c>
      <c r="Q415" s="9">
        <f t="shared" si="79"/>
        <v>-7320.0400000000373</v>
      </c>
      <c r="R415" s="9">
        <f t="shared" si="76"/>
        <v>942031.96</v>
      </c>
      <c r="S415" s="9">
        <f t="shared" si="72"/>
        <v>98335.666666666672</v>
      </c>
      <c r="T415" s="9">
        <f t="shared" si="77"/>
        <v>0</v>
      </c>
      <c r="AI415" s="9">
        <f t="shared" si="80"/>
        <v>92166.666666666672</v>
      </c>
    </row>
    <row r="416" spans="1:35" x14ac:dyDescent="0.25">
      <c r="A416" s="1">
        <v>44791.958333333336</v>
      </c>
      <c r="B416" s="16">
        <v>1420</v>
      </c>
      <c r="C416" s="15">
        <v>83</v>
      </c>
      <c r="D416" s="14">
        <v>3431</v>
      </c>
      <c r="E416" s="13">
        <v>299</v>
      </c>
      <c r="F416" s="12">
        <v>2213</v>
      </c>
      <c r="G416" s="10">
        <v>5727</v>
      </c>
      <c r="H416" s="11">
        <v>0</v>
      </c>
      <c r="I416">
        <v>5727</v>
      </c>
      <c r="J416">
        <v>53588.88</v>
      </c>
      <c r="K416">
        <f t="shared" si="73"/>
        <v>47861.88</v>
      </c>
      <c r="L416">
        <f t="shared" si="74"/>
        <v>9.3572341540073332</v>
      </c>
      <c r="M416">
        <f t="shared" si="70"/>
        <v>45816</v>
      </c>
      <c r="N416">
        <f t="shared" si="71"/>
        <v>0</v>
      </c>
      <c r="O416">
        <f t="shared" si="75"/>
        <v>45816</v>
      </c>
      <c r="P416" s="1">
        <f t="shared" si="78"/>
        <v>884907.08</v>
      </c>
      <c r="Q416" s="9">
        <f t="shared" si="79"/>
        <v>-7772.8800000000047</v>
      </c>
      <c r="R416" s="9">
        <f t="shared" si="76"/>
        <v>930723.08</v>
      </c>
      <c r="S416" s="9">
        <f t="shared" si="72"/>
        <v>97893.666666666672</v>
      </c>
      <c r="T416" s="9">
        <f t="shared" si="77"/>
        <v>0</v>
      </c>
      <c r="AI416" s="9">
        <f t="shared" si="80"/>
        <v>92166.666666666672</v>
      </c>
    </row>
    <row r="417" spans="1:35" x14ac:dyDescent="0.25">
      <c r="A417" s="1">
        <v>44792</v>
      </c>
      <c r="B417" s="16">
        <v>1257</v>
      </c>
      <c r="C417" s="15">
        <v>87</v>
      </c>
      <c r="D417" s="14">
        <v>3137</v>
      </c>
      <c r="E417" s="13">
        <v>568</v>
      </c>
      <c r="F417" s="12">
        <v>2666</v>
      </c>
      <c r="G417" s="10">
        <v>5890</v>
      </c>
      <c r="H417" s="11">
        <v>0</v>
      </c>
      <c r="I417">
        <v>5890</v>
      </c>
      <c r="J417">
        <v>49930.7</v>
      </c>
      <c r="K417">
        <f t="shared" si="73"/>
        <v>44040.7</v>
      </c>
      <c r="L417">
        <f t="shared" si="74"/>
        <v>8.4771986417657033</v>
      </c>
      <c r="M417">
        <f t="shared" si="70"/>
        <v>47120</v>
      </c>
      <c r="N417">
        <f t="shared" si="71"/>
        <v>0</v>
      </c>
      <c r="O417">
        <f t="shared" si="75"/>
        <v>47120</v>
      </c>
      <c r="P417" s="1">
        <f t="shared" si="78"/>
        <v>882096.38</v>
      </c>
      <c r="Q417" s="9">
        <f t="shared" si="79"/>
        <v>-2810.6999999999534</v>
      </c>
      <c r="R417" s="9">
        <f t="shared" si="76"/>
        <v>929216.38</v>
      </c>
      <c r="S417" s="9">
        <f t="shared" si="72"/>
        <v>98056.666666666672</v>
      </c>
      <c r="T417" s="9">
        <f t="shared" si="77"/>
        <v>0</v>
      </c>
      <c r="AI417" s="9">
        <f t="shared" si="80"/>
        <v>92166.666666666672</v>
      </c>
    </row>
    <row r="418" spans="1:35" x14ac:dyDescent="0.25">
      <c r="A418" s="1">
        <v>44792.041666666664</v>
      </c>
      <c r="B418" s="16">
        <v>1338</v>
      </c>
      <c r="C418" s="15">
        <v>102</v>
      </c>
      <c r="D418" s="14">
        <v>3114</v>
      </c>
      <c r="E418" s="13">
        <v>898</v>
      </c>
      <c r="F418" s="12">
        <v>2886</v>
      </c>
      <c r="G418" s="10">
        <v>6103</v>
      </c>
      <c r="H418" s="11">
        <v>0</v>
      </c>
      <c r="I418">
        <v>6103</v>
      </c>
      <c r="J418">
        <v>46984.06</v>
      </c>
      <c r="K418">
        <f t="shared" si="73"/>
        <v>40881.06</v>
      </c>
      <c r="L418">
        <f t="shared" si="74"/>
        <v>7.6985187612649515</v>
      </c>
      <c r="M418">
        <f t="shared" si="70"/>
        <v>48824</v>
      </c>
      <c r="N418">
        <f t="shared" si="71"/>
        <v>0</v>
      </c>
      <c r="O418">
        <f t="shared" si="75"/>
        <v>48824</v>
      </c>
      <c r="P418" s="1">
        <f t="shared" si="78"/>
        <v>883936.32000000007</v>
      </c>
      <c r="Q418" s="9">
        <f t="shared" si="79"/>
        <v>1839.9400000000605</v>
      </c>
      <c r="R418" s="9">
        <f t="shared" si="76"/>
        <v>932760.32000000007</v>
      </c>
      <c r="S418" s="9">
        <f t="shared" si="72"/>
        <v>98269.666666666672</v>
      </c>
      <c r="T418" s="9">
        <f t="shared" si="77"/>
        <v>0</v>
      </c>
      <c r="AI418" s="9">
        <f t="shared" si="80"/>
        <v>92166.666666666672</v>
      </c>
    </row>
    <row r="419" spans="1:35" x14ac:dyDescent="0.25">
      <c r="A419" s="1">
        <v>44792.083333333336</v>
      </c>
      <c r="B419" s="16">
        <v>1366</v>
      </c>
      <c r="C419" s="15">
        <v>138</v>
      </c>
      <c r="D419" s="14">
        <v>2904</v>
      </c>
      <c r="E419" s="13">
        <v>1101</v>
      </c>
      <c r="F419" s="12">
        <v>2811</v>
      </c>
      <c r="G419" s="10">
        <v>5853</v>
      </c>
      <c r="H419" s="11">
        <v>0</v>
      </c>
      <c r="I419">
        <v>5853</v>
      </c>
      <c r="J419">
        <v>44975.79</v>
      </c>
      <c r="K419">
        <f t="shared" si="73"/>
        <v>39122.79</v>
      </c>
      <c r="L419">
        <f t="shared" si="74"/>
        <v>7.6842286007175806</v>
      </c>
      <c r="M419">
        <f t="shared" si="70"/>
        <v>46824</v>
      </c>
      <c r="N419">
        <f t="shared" si="71"/>
        <v>0</v>
      </c>
      <c r="O419">
        <f t="shared" si="75"/>
        <v>46824</v>
      </c>
      <c r="P419" s="1">
        <f t="shared" si="78"/>
        <v>885784.53</v>
      </c>
      <c r="Q419" s="9">
        <f t="shared" si="79"/>
        <v>1848.2099999999627</v>
      </c>
      <c r="R419" s="9">
        <f t="shared" si="76"/>
        <v>932608.53</v>
      </c>
      <c r="S419" s="9">
        <f t="shared" si="72"/>
        <v>98019.666666666672</v>
      </c>
      <c r="T419" s="9">
        <f t="shared" si="77"/>
        <v>0</v>
      </c>
      <c r="AI419" s="9">
        <f t="shared" si="80"/>
        <v>92166.666666666672</v>
      </c>
    </row>
    <row r="420" spans="1:35" x14ac:dyDescent="0.25">
      <c r="A420" s="1">
        <v>44792.125</v>
      </c>
      <c r="B420" s="16">
        <v>1392</v>
      </c>
      <c r="C420" s="15">
        <v>186</v>
      </c>
      <c r="D420" s="14">
        <v>2785</v>
      </c>
      <c r="E420" s="13">
        <v>1062</v>
      </c>
      <c r="F420" s="12">
        <v>2535</v>
      </c>
      <c r="G420" s="10">
        <v>5506</v>
      </c>
      <c r="H420" s="11">
        <v>0</v>
      </c>
      <c r="I420">
        <v>5506</v>
      </c>
      <c r="J420">
        <v>43670.54</v>
      </c>
      <c r="K420">
        <f t="shared" si="73"/>
        <v>38164.54</v>
      </c>
      <c r="L420">
        <f t="shared" si="74"/>
        <v>7.9314456956047952</v>
      </c>
      <c r="M420">
        <f t="shared" si="70"/>
        <v>44048</v>
      </c>
      <c r="N420">
        <f t="shared" si="71"/>
        <v>0</v>
      </c>
      <c r="O420">
        <f t="shared" si="75"/>
        <v>44048</v>
      </c>
      <c r="P420" s="1">
        <f t="shared" si="78"/>
        <v>886161.99</v>
      </c>
      <c r="Q420" s="9">
        <f t="shared" si="79"/>
        <v>377.45999999996275</v>
      </c>
      <c r="R420" s="9">
        <f t="shared" si="76"/>
        <v>930209.99</v>
      </c>
      <c r="S420" s="9">
        <f t="shared" si="72"/>
        <v>97672.666666666672</v>
      </c>
      <c r="T420" s="9">
        <f t="shared" si="77"/>
        <v>0</v>
      </c>
      <c r="AI420" s="9">
        <f t="shared" si="80"/>
        <v>92166.666666666672</v>
      </c>
    </row>
    <row r="421" spans="1:35" x14ac:dyDescent="0.25">
      <c r="A421" s="1">
        <v>44792.166666666664</v>
      </c>
      <c r="B421" s="16">
        <v>1179</v>
      </c>
      <c r="C421" s="15">
        <v>162</v>
      </c>
      <c r="D421" s="14">
        <v>2494</v>
      </c>
      <c r="E421" s="13">
        <v>875</v>
      </c>
      <c r="F421" s="12">
        <v>2072</v>
      </c>
      <c r="G421" s="10">
        <v>4728</v>
      </c>
      <c r="H421" s="11">
        <v>0</v>
      </c>
      <c r="I421">
        <v>4728</v>
      </c>
      <c r="J421">
        <v>43098.61</v>
      </c>
      <c r="K421">
        <f t="shared" si="73"/>
        <v>38370.61</v>
      </c>
      <c r="L421">
        <f t="shared" si="74"/>
        <v>9.115611252115059</v>
      </c>
      <c r="M421">
        <f t="shared" si="70"/>
        <v>37824</v>
      </c>
      <c r="N421">
        <f t="shared" si="71"/>
        <v>0</v>
      </c>
      <c r="O421">
        <f t="shared" si="75"/>
        <v>37824</v>
      </c>
      <c r="P421" s="1">
        <f t="shared" si="78"/>
        <v>880887.38</v>
      </c>
      <c r="Q421" s="9">
        <f t="shared" si="79"/>
        <v>-5274.609999999986</v>
      </c>
      <c r="R421" s="9">
        <f t="shared" si="76"/>
        <v>918711.38</v>
      </c>
      <c r="S421" s="9">
        <f t="shared" si="72"/>
        <v>96894.666666666672</v>
      </c>
      <c r="T421" s="9">
        <f t="shared" si="77"/>
        <v>0</v>
      </c>
      <c r="AI421" s="9">
        <f t="shared" si="80"/>
        <v>92166.666666666672</v>
      </c>
    </row>
    <row r="422" spans="1:35" x14ac:dyDescent="0.25">
      <c r="A422" s="1">
        <v>44792.208333333336</v>
      </c>
      <c r="B422" s="16">
        <v>938</v>
      </c>
      <c r="C422" s="15">
        <v>137</v>
      </c>
      <c r="D422" s="14">
        <v>1992</v>
      </c>
      <c r="E422" s="13">
        <v>662</v>
      </c>
      <c r="F422" s="12">
        <v>1476</v>
      </c>
      <c r="G422" s="10">
        <v>3605</v>
      </c>
      <c r="H422" s="11">
        <v>0</v>
      </c>
      <c r="I422">
        <v>3605</v>
      </c>
      <c r="J422">
        <v>42994.94</v>
      </c>
      <c r="K422">
        <f t="shared" si="73"/>
        <v>39389.94</v>
      </c>
      <c r="L422">
        <f t="shared" si="74"/>
        <v>11.926474341192788</v>
      </c>
      <c r="M422">
        <f t="shared" si="70"/>
        <v>28840</v>
      </c>
      <c r="N422">
        <f t="shared" si="71"/>
        <v>0</v>
      </c>
      <c r="O422">
        <f t="shared" si="75"/>
        <v>28840</v>
      </c>
      <c r="P422" s="1">
        <f t="shared" si="78"/>
        <v>866732.44</v>
      </c>
      <c r="Q422" s="9">
        <f t="shared" si="79"/>
        <v>-14154.940000000061</v>
      </c>
      <c r="R422" s="9">
        <f t="shared" si="76"/>
        <v>895572.44</v>
      </c>
      <c r="S422" s="9">
        <f t="shared" si="72"/>
        <v>95771.666666666672</v>
      </c>
      <c r="T422" s="9">
        <f t="shared" si="77"/>
        <v>0</v>
      </c>
      <c r="AI422" s="9">
        <f t="shared" si="80"/>
        <v>92166.666666666672</v>
      </c>
    </row>
    <row r="423" spans="1:35" x14ac:dyDescent="0.25">
      <c r="A423" s="1">
        <v>44792.25</v>
      </c>
      <c r="B423" s="16">
        <v>786</v>
      </c>
      <c r="C423" s="15">
        <v>111</v>
      </c>
      <c r="D423" s="14">
        <v>1749</v>
      </c>
      <c r="E423" s="13">
        <v>523</v>
      </c>
      <c r="F423" s="12">
        <v>1082</v>
      </c>
      <c r="G423" s="10">
        <v>2942</v>
      </c>
      <c r="H423" s="11">
        <v>0</v>
      </c>
      <c r="I423">
        <v>2942</v>
      </c>
      <c r="J423">
        <v>44043.85</v>
      </c>
      <c r="K423">
        <f t="shared" si="73"/>
        <v>41101.85</v>
      </c>
      <c r="L423">
        <f t="shared" si="74"/>
        <v>14.970717199184229</v>
      </c>
      <c r="M423">
        <f t="shared" si="70"/>
        <v>23536</v>
      </c>
      <c r="N423">
        <f t="shared" si="71"/>
        <v>0</v>
      </c>
      <c r="O423">
        <f t="shared" si="75"/>
        <v>23536</v>
      </c>
      <c r="P423" s="1">
        <f t="shared" si="78"/>
        <v>846224.59</v>
      </c>
      <c r="Q423" s="9">
        <f t="shared" si="79"/>
        <v>-20507.849999999977</v>
      </c>
      <c r="R423" s="9">
        <f t="shared" si="76"/>
        <v>869760.59</v>
      </c>
      <c r="S423" s="9">
        <f t="shared" si="72"/>
        <v>95108.666666666672</v>
      </c>
      <c r="T423" s="9">
        <f t="shared" si="77"/>
        <v>0</v>
      </c>
      <c r="AI423" s="9">
        <f t="shared" si="80"/>
        <v>92166.666666666672</v>
      </c>
    </row>
    <row r="424" spans="1:35" x14ac:dyDescent="0.25">
      <c r="A424" s="1">
        <v>44792.291666666664</v>
      </c>
      <c r="B424" s="16">
        <v>742</v>
      </c>
      <c r="C424" s="15">
        <v>101</v>
      </c>
      <c r="D424" s="14">
        <v>1888</v>
      </c>
      <c r="E424" s="13">
        <v>379</v>
      </c>
      <c r="F424" s="12">
        <v>961</v>
      </c>
      <c r="G424" s="10">
        <v>2949</v>
      </c>
      <c r="H424" s="11">
        <v>0</v>
      </c>
      <c r="I424">
        <v>2949</v>
      </c>
      <c r="J424">
        <v>46320.51</v>
      </c>
      <c r="K424">
        <f t="shared" si="73"/>
        <v>43371.51</v>
      </c>
      <c r="L424">
        <f t="shared" si="74"/>
        <v>15.707192268565617</v>
      </c>
      <c r="M424">
        <f t="shared" si="70"/>
        <v>23592</v>
      </c>
      <c r="N424">
        <f t="shared" si="71"/>
        <v>0</v>
      </c>
      <c r="O424">
        <f t="shared" si="75"/>
        <v>23592</v>
      </c>
      <c r="P424" s="1">
        <f t="shared" si="78"/>
        <v>823496.08</v>
      </c>
      <c r="Q424" s="9">
        <f t="shared" si="79"/>
        <v>-22728.510000000009</v>
      </c>
      <c r="R424" s="9">
        <f t="shared" si="76"/>
        <v>847088.08</v>
      </c>
      <c r="S424" s="9">
        <f t="shared" si="72"/>
        <v>95115.666666666672</v>
      </c>
      <c r="T424" s="9">
        <f t="shared" si="77"/>
        <v>0</v>
      </c>
      <c r="AI424" s="9">
        <f t="shared" si="80"/>
        <v>92166.666666666672</v>
      </c>
    </row>
    <row r="425" spans="1:35" x14ac:dyDescent="0.25">
      <c r="A425" s="1">
        <v>44792.333333333336</v>
      </c>
      <c r="B425" s="16">
        <v>816</v>
      </c>
      <c r="C425" s="15">
        <v>27</v>
      </c>
      <c r="D425" s="14">
        <v>2057</v>
      </c>
      <c r="E425" s="13">
        <v>327</v>
      </c>
      <c r="F425" s="12">
        <v>799</v>
      </c>
      <c r="G425" s="10">
        <v>2884</v>
      </c>
      <c r="H425" s="11">
        <v>318</v>
      </c>
      <c r="I425">
        <v>3202</v>
      </c>
      <c r="J425">
        <v>47088.46</v>
      </c>
      <c r="K425">
        <f t="shared" si="73"/>
        <v>43886.46</v>
      </c>
      <c r="L425">
        <f t="shared" si="74"/>
        <v>14.705952529668957</v>
      </c>
      <c r="M425">
        <f t="shared" si="70"/>
        <v>23072</v>
      </c>
      <c r="N425">
        <f t="shared" si="71"/>
        <v>2544</v>
      </c>
      <c r="O425">
        <f t="shared" si="75"/>
        <v>25616</v>
      </c>
      <c r="P425" s="1">
        <f t="shared" si="78"/>
        <v>802023.62</v>
      </c>
      <c r="Q425" s="9">
        <f t="shared" si="79"/>
        <v>-21472.459999999963</v>
      </c>
      <c r="R425" s="9">
        <f t="shared" si="76"/>
        <v>827639.62</v>
      </c>
      <c r="S425" s="9">
        <f t="shared" si="72"/>
        <v>95368.666666666672</v>
      </c>
      <c r="T425" s="9">
        <f t="shared" si="77"/>
        <v>0</v>
      </c>
      <c r="AI425" s="9">
        <f t="shared" si="80"/>
        <v>92166.666666666672</v>
      </c>
    </row>
    <row r="426" spans="1:35" x14ac:dyDescent="0.25">
      <c r="A426" s="1">
        <v>44792.375</v>
      </c>
      <c r="B426" s="16">
        <v>683</v>
      </c>
      <c r="C426" s="15">
        <v>13</v>
      </c>
      <c r="D426" s="14">
        <v>1781</v>
      </c>
      <c r="E426" s="13">
        <v>195</v>
      </c>
      <c r="F426" s="12">
        <v>406</v>
      </c>
      <c r="G426" s="10">
        <v>2201</v>
      </c>
      <c r="H426" s="11">
        <v>3245</v>
      </c>
      <c r="I426">
        <v>5446</v>
      </c>
      <c r="J426">
        <v>48312.63</v>
      </c>
      <c r="K426">
        <f t="shared" si="73"/>
        <v>42866.63</v>
      </c>
      <c r="L426">
        <f t="shared" si="74"/>
        <v>8.871213734851267</v>
      </c>
      <c r="M426">
        <f t="shared" si="70"/>
        <v>17608</v>
      </c>
      <c r="N426">
        <f t="shared" si="71"/>
        <v>25960</v>
      </c>
      <c r="O426">
        <f t="shared" si="75"/>
        <v>43568</v>
      </c>
      <c r="P426" s="1">
        <f t="shared" si="78"/>
        <v>797278.99</v>
      </c>
      <c r="Q426" s="9">
        <f t="shared" si="79"/>
        <v>-4744.6300000000047</v>
      </c>
      <c r="R426" s="9">
        <f t="shared" si="76"/>
        <v>840846.99</v>
      </c>
      <c r="S426" s="9">
        <f t="shared" si="72"/>
        <v>97612.666666666672</v>
      </c>
      <c r="T426" s="9">
        <f t="shared" si="77"/>
        <v>0</v>
      </c>
      <c r="AI426" s="9">
        <f t="shared" si="80"/>
        <v>92166.666666666672</v>
      </c>
    </row>
    <row r="427" spans="1:35" x14ac:dyDescent="0.25">
      <c r="A427" s="1">
        <v>44792.416666666664</v>
      </c>
      <c r="B427" s="16">
        <v>1035</v>
      </c>
      <c r="C427" s="15">
        <v>2</v>
      </c>
      <c r="D427" s="14">
        <v>2333</v>
      </c>
      <c r="E427" s="13">
        <v>88</v>
      </c>
      <c r="F427" s="12">
        <v>290</v>
      </c>
      <c r="G427" s="10">
        <v>2625</v>
      </c>
      <c r="H427" s="11">
        <v>5392</v>
      </c>
      <c r="I427">
        <v>8017</v>
      </c>
      <c r="J427">
        <v>50295.37</v>
      </c>
      <c r="K427">
        <f t="shared" si="73"/>
        <v>42278.37</v>
      </c>
      <c r="L427">
        <f t="shared" si="74"/>
        <v>6.2735898715230141</v>
      </c>
      <c r="M427">
        <f t="shared" si="70"/>
        <v>21000</v>
      </c>
      <c r="N427">
        <f t="shared" si="71"/>
        <v>43136</v>
      </c>
      <c r="O427">
        <f t="shared" si="75"/>
        <v>64136</v>
      </c>
      <c r="P427" s="1">
        <f t="shared" si="78"/>
        <v>811119.62</v>
      </c>
      <c r="Q427" s="9">
        <f t="shared" si="79"/>
        <v>13840.630000000005</v>
      </c>
      <c r="R427" s="9">
        <f t="shared" si="76"/>
        <v>875255.62</v>
      </c>
      <c r="S427" s="9">
        <f t="shared" si="72"/>
        <v>100183.66666666667</v>
      </c>
      <c r="T427" s="9">
        <f t="shared" si="77"/>
        <v>0</v>
      </c>
      <c r="AI427" s="9">
        <f t="shared" si="80"/>
        <v>92166.666666666672</v>
      </c>
    </row>
    <row r="428" spans="1:35" x14ac:dyDescent="0.25">
      <c r="A428" s="1">
        <v>44792.458333333336</v>
      </c>
      <c r="B428" s="16">
        <v>1277</v>
      </c>
      <c r="C428" s="15">
        <v>3</v>
      </c>
      <c r="D428" s="14">
        <v>2127</v>
      </c>
      <c r="E428" s="13">
        <v>140</v>
      </c>
      <c r="F428" s="12">
        <v>417</v>
      </c>
      <c r="G428" s="10">
        <v>2547</v>
      </c>
      <c r="H428" s="11">
        <v>5950</v>
      </c>
      <c r="I428">
        <v>8497</v>
      </c>
      <c r="J428">
        <v>53017.98</v>
      </c>
      <c r="K428">
        <f t="shared" si="73"/>
        <v>44520.98</v>
      </c>
      <c r="L428">
        <f t="shared" si="74"/>
        <v>6.2396116276332831</v>
      </c>
      <c r="M428">
        <f t="shared" si="70"/>
        <v>20376</v>
      </c>
      <c r="N428">
        <f t="shared" si="71"/>
        <v>47600</v>
      </c>
      <c r="O428">
        <f t="shared" si="75"/>
        <v>67976</v>
      </c>
      <c r="P428" s="1">
        <f t="shared" si="78"/>
        <v>826077.64</v>
      </c>
      <c r="Q428" s="9">
        <f t="shared" si="79"/>
        <v>14958.020000000019</v>
      </c>
      <c r="R428" s="9">
        <f t="shared" si="76"/>
        <v>894053.64</v>
      </c>
      <c r="S428" s="9">
        <f t="shared" si="72"/>
        <v>100663.66666666667</v>
      </c>
      <c r="T428" s="9">
        <f t="shared" si="77"/>
        <v>0</v>
      </c>
      <c r="AI428" s="9">
        <f t="shared" si="80"/>
        <v>92166.666666666672</v>
      </c>
    </row>
    <row r="429" spans="1:35" x14ac:dyDescent="0.25">
      <c r="A429" s="1">
        <v>44792.5</v>
      </c>
      <c r="B429" s="16">
        <v>986</v>
      </c>
      <c r="C429" s="15">
        <v>8</v>
      </c>
      <c r="D429" s="14">
        <v>1552</v>
      </c>
      <c r="E429" s="13">
        <v>271</v>
      </c>
      <c r="F429" s="12">
        <v>582</v>
      </c>
      <c r="G429" s="10">
        <v>2141</v>
      </c>
      <c r="H429" s="11">
        <v>7295</v>
      </c>
      <c r="I429">
        <v>9436</v>
      </c>
      <c r="J429">
        <v>55980.97</v>
      </c>
      <c r="K429">
        <f t="shared" si="73"/>
        <v>46544.97</v>
      </c>
      <c r="L429">
        <f t="shared" si="74"/>
        <v>5.9327013565069944</v>
      </c>
      <c r="M429">
        <f t="shared" si="70"/>
        <v>17128</v>
      </c>
      <c r="N429">
        <f t="shared" si="71"/>
        <v>58360</v>
      </c>
      <c r="O429">
        <f t="shared" si="75"/>
        <v>75488</v>
      </c>
      <c r="P429" s="1">
        <f t="shared" si="78"/>
        <v>845584.67</v>
      </c>
      <c r="Q429" s="9">
        <f t="shared" si="79"/>
        <v>19507.030000000028</v>
      </c>
      <c r="R429" s="9">
        <f t="shared" si="76"/>
        <v>921072.67</v>
      </c>
      <c r="S429" s="9">
        <f t="shared" si="72"/>
        <v>101602.66666666667</v>
      </c>
      <c r="T429" s="9">
        <f t="shared" si="77"/>
        <v>0</v>
      </c>
      <c r="AI429" s="9">
        <f t="shared" si="80"/>
        <v>92166.666666666672</v>
      </c>
    </row>
    <row r="430" spans="1:35" x14ac:dyDescent="0.25">
      <c r="A430" s="1">
        <v>44792.541666666664</v>
      </c>
      <c r="B430" s="16">
        <v>782</v>
      </c>
      <c r="C430" s="15">
        <v>17</v>
      </c>
      <c r="D430" s="14">
        <v>1116</v>
      </c>
      <c r="E430" s="13">
        <v>231</v>
      </c>
      <c r="F430" s="12">
        <v>644</v>
      </c>
      <c r="G430" s="10">
        <v>1777</v>
      </c>
      <c r="H430" s="11">
        <v>7597</v>
      </c>
      <c r="I430">
        <v>9374</v>
      </c>
      <c r="J430">
        <v>58824.79</v>
      </c>
      <c r="K430">
        <f t="shared" si="73"/>
        <v>49450.79</v>
      </c>
      <c r="L430">
        <f t="shared" si="74"/>
        <v>6.2753136334542354</v>
      </c>
      <c r="M430">
        <f t="shared" si="70"/>
        <v>14216</v>
      </c>
      <c r="N430">
        <f t="shared" si="71"/>
        <v>60776</v>
      </c>
      <c r="O430">
        <f t="shared" si="75"/>
        <v>74992</v>
      </c>
      <c r="P430" s="1">
        <f t="shared" si="78"/>
        <v>861751.88</v>
      </c>
      <c r="Q430" s="9">
        <f t="shared" si="79"/>
        <v>16167.209999999963</v>
      </c>
      <c r="R430" s="9">
        <f t="shared" si="76"/>
        <v>936743.88</v>
      </c>
      <c r="S430" s="9">
        <f t="shared" si="72"/>
        <v>101540.66666666667</v>
      </c>
      <c r="T430" s="9">
        <f t="shared" si="77"/>
        <v>0</v>
      </c>
      <c r="AI430" s="9">
        <f t="shared" si="80"/>
        <v>92166.666666666672</v>
      </c>
    </row>
    <row r="431" spans="1:35" x14ac:dyDescent="0.25">
      <c r="A431" s="1">
        <v>44792.583333333336</v>
      </c>
      <c r="B431" s="16">
        <v>1073</v>
      </c>
      <c r="C431" s="15">
        <v>44</v>
      </c>
      <c r="D431" s="14">
        <v>1452</v>
      </c>
      <c r="E431" s="13">
        <v>176</v>
      </c>
      <c r="F431" s="12">
        <v>824</v>
      </c>
      <c r="G431" s="10">
        <v>2320</v>
      </c>
      <c r="H431" s="11">
        <v>7262</v>
      </c>
      <c r="I431">
        <v>9582</v>
      </c>
      <c r="J431">
        <v>61293.23</v>
      </c>
      <c r="K431">
        <f t="shared" si="73"/>
        <v>51711.23</v>
      </c>
      <c r="L431">
        <f t="shared" si="74"/>
        <v>6.3967052807347109</v>
      </c>
      <c r="M431">
        <f t="shared" si="70"/>
        <v>18560</v>
      </c>
      <c r="N431">
        <f t="shared" si="71"/>
        <v>58096</v>
      </c>
      <c r="O431">
        <f t="shared" si="75"/>
        <v>76656</v>
      </c>
      <c r="P431" s="1">
        <f t="shared" si="78"/>
        <v>877114.65</v>
      </c>
      <c r="Q431" s="9">
        <f t="shared" si="79"/>
        <v>15362.770000000019</v>
      </c>
      <c r="R431" s="9">
        <f t="shared" si="76"/>
        <v>953770.65</v>
      </c>
      <c r="S431" s="9">
        <f t="shared" si="72"/>
        <v>101748.66666666667</v>
      </c>
      <c r="T431" s="9">
        <f t="shared" si="77"/>
        <v>0</v>
      </c>
      <c r="AI431" s="9">
        <f t="shared" si="80"/>
        <v>92166.666666666672</v>
      </c>
    </row>
    <row r="432" spans="1:35" x14ac:dyDescent="0.25">
      <c r="A432" s="1">
        <v>44792.625</v>
      </c>
      <c r="B432" s="16">
        <v>1911</v>
      </c>
      <c r="C432" s="15">
        <v>72</v>
      </c>
      <c r="D432" s="14">
        <v>2475</v>
      </c>
      <c r="E432" s="13">
        <v>156</v>
      </c>
      <c r="F432" s="12">
        <v>1055</v>
      </c>
      <c r="G432" s="10">
        <v>3602</v>
      </c>
      <c r="H432" s="11">
        <v>6636</v>
      </c>
      <c r="I432">
        <v>10238</v>
      </c>
      <c r="J432">
        <v>62687.86</v>
      </c>
      <c r="K432">
        <f t="shared" si="73"/>
        <v>52449.86</v>
      </c>
      <c r="L432">
        <f t="shared" si="74"/>
        <v>6.1230572377417465</v>
      </c>
      <c r="M432">
        <f t="shared" si="70"/>
        <v>28816</v>
      </c>
      <c r="N432">
        <f t="shared" si="71"/>
        <v>53088</v>
      </c>
      <c r="O432">
        <f t="shared" si="75"/>
        <v>81904</v>
      </c>
      <c r="P432" s="1">
        <f t="shared" si="78"/>
        <v>896330.79</v>
      </c>
      <c r="Q432" s="9">
        <f t="shared" si="79"/>
        <v>19216.140000000014</v>
      </c>
      <c r="R432" s="9">
        <f t="shared" si="76"/>
        <v>978234.79</v>
      </c>
      <c r="S432" s="9">
        <f t="shared" si="72"/>
        <v>102404.66666666667</v>
      </c>
      <c r="T432" s="9">
        <f t="shared" si="77"/>
        <v>0</v>
      </c>
      <c r="AI432" s="9">
        <f t="shared" si="80"/>
        <v>92166.666666666672</v>
      </c>
    </row>
    <row r="433" spans="1:35" x14ac:dyDescent="0.25">
      <c r="A433" s="1">
        <v>44792.666666666664</v>
      </c>
      <c r="B433" s="16">
        <v>2751</v>
      </c>
      <c r="C433" s="15">
        <v>187</v>
      </c>
      <c r="D433" s="14">
        <v>3735</v>
      </c>
      <c r="E433" s="13">
        <v>76</v>
      </c>
      <c r="F433" s="12">
        <v>1606</v>
      </c>
      <c r="G433" s="10">
        <v>5528</v>
      </c>
      <c r="H433" s="11">
        <v>5850</v>
      </c>
      <c r="I433">
        <v>11378</v>
      </c>
      <c r="J433">
        <v>63145.34</v>
      </c>
      <c r="K433">
        <f t="shared" si="73"/>
        <v>51767.34</v>
      </c>
      <c r="L433">
        <f t="shared" si="74"/>
        <v>5.5497750043944452</v>
      </c>
      <c r="M433">
        <f t="shared" si="70"/>
        <v>44224</v>
      </c>
      <c r="N433">
        <f t="shared" si="71"/>
        <v>46800</v>
      </c>
      <c r="O433">
        <f t="shared" si="75"/>
        <v>91024</v>
      </c>
      <c r="P433" s="1">
        <f t="shared" si="78"/>
        <v>900000</v>
      </c>
      <c r="Q433" s="9">
        <f t="shared" si="79"/>
        <v>3669.2099999999627</v>
      </c>
      <c r="R433" s="9">
        <f t="shared" si="76"/>
        <v>991024</v>
      </c>
      <c r="S433" s="9">
        <f t="shared" si="72"/>
        <v>103544.66666666667</v>
      </c>
      <c r="T433" s="9">
        <f t="shared" si="77"/>
        <v>24209.45000000007</v>
      </c>
      <c r="AI433" s="9">
        <f t="shared" si="80"/>
        <v>92166.666666666672</v>
      </c>
    </row>
    <row r="434" spans="1:35" x14ac:dyDescent="0.25">
      <c r="A434" s="1">
        <v>44792.708333333336</v>
      </c>
      <c r="B434" s="16">
        <v>3035</v>
      </c>
      <c r="C434" s="15">
        <v>263</v>
      </c>
      <c r="D434" s="14">
        <v>4557</v>
      </c>
      <c r="E434" s="13">
        <v>53</v>
      </c>
      <c r="F434" s="12">
        <v>2574</v>
      </c>
      <c r="G434" s="10">
        <v>7394</v>
      </c>
      <c r="H434" s="11">
        <v>4982</v>
      </c>
      <c r="I434">
        <v>12376</v>
      </c>
      <c r="J434">
        <v>63376.160000000003</v>
      </c>
      <c r="K434">
        <f t="shared" si="73"/>
        <v>51000.160000000003</v>
      </c>
      <c r="L434">
        <f t="shared" si="74"/>
        <v>5.1208920491273435</v>
      </c>
      <c r="M434">
        <f t="shared" si="70"/>
        <v>59152</v>
      </c>
      <c r="N434">
        <f t="shared" si="71"/>
        <v>39856</v>
      </c>
      <c r="O434">
        <f t="shared" si="75"/>
        <v>99008</v>
      </c>
      <c r="P434" s="1">
        <f t="shared" si="78"/>
        <v>900000</v>
      </c>
      <c r="Q434" s="9">
        <f t="shared" si="79"/>
        <v>0</v>
      </c>
      <c r="R434" s="9">
        <f t="shared" si="76"/>
        <v>999008</v>
      </c>
      <c r="S434" s="9">
        <f t="shared" si="72"/>
        <v>104542.66666666667</v>
      </c>
      <c r="T434" s="9">
        <f t="shared" si="77"/>
        <v>35631.839999999967</v>
      </c>
      <c r="AI434" s="9">
        <f t="shared" si="80"/>
        <v>92166.666666666672</v>
      </c>
    </row>
    <row r="435" spans="1:35" x14ac:dyDescent="0.25">
      <c r="A435" s="1">
        <v>44792.75</v>
      </c>
      <c r="B435" s="16">
        <v>3255</v>
      </c>
      <c r="C435" s="15">
        <v>785</v>
      </c>
      <c r="D435" s="14">
        <v>5200</v>
      </c>
      <c r="E435" s="13">
        <v>70</v>
      </c>
      <c r="F435" s="12">
        <v>2827</v>
      </c>
      <c r="G435" s="10">
        <v>8812</v>
      </c>
      <c r="H435" s="11">
        <v>4450</v>
      </c>
      <c r="I435">
        <v>13262</v>
      </c>
      <c r="J435">
        <v>62820.15</v>
      </c>
      <c r="K435">
        <f t="shared" si="73"/>
        <v>49558.15</v>
      </c>
      <c r="L435">
        <f t="shared" si="74"/>
        <v>4.7368534157743927</v>
      </c>
      <c r="M435">
        <f t="shared" si="70"/>
        <v>70496</v>
      </c>
      <c r="N435">
        <f t="shared" si="71"/>
        <v>35600</v>
      </c>
      <c r="O435">
        <f t="shared" si="75"/>
        <v>106096</v>
      </c>
      <c r="P435" s="1">
        <f t="shared" si="78"/>
        <v>900000</v>
      </c>
      <c r="Q435" s="9">
        <f t="shared" si="79"/>
        <v>0</v>
      </c>
      <c r="R435" s="9">
        <f t="shared" si="76"/>
        <v>1006096</v>
      </c>
      <c r="S435" s="9">
        <f t="shared" si="72"/>
        <v>105428.66666666667</v>
      </c>
      <c r="T435" s="9">
        <f t="shared" si="77"/>
        <v>43275.849999999977</v>
      </c>
      <c r="AI435" s="9">
        <f t="shared" si="80"/>
        <v>92166.666666666672</v>
      </c>
    </row>
    <row r="436" spans="1:35" x14ac:dyDescent="0.25">
      <c r="A436" s="1">
        <v>44792.791666666664</v>
      </c>
      <c r="B436" s="16">
        <v>3361</v>
      </c>
      <c r="C436" s="15">
        <v>1085</v>
      </c>
      <c r="D436" s="14">
        <v>5707</v>
      </c>
      <c r="E436" s="13">
        <v>139</v>
      </c>
      <c r="F436" s="12">
        <v>2947</v>
      </c>
      <c r="G436" s="10">
        <v>9739</v>
      </c>
      <c r="H436" s="11">
        <v>3219</v>
      </c>
      <c r="I436">
        <v>12958</v>
      </c>
      <c r="J436">
        <v>61441.33</v>
      </c>
      <c r="K436">
        <f t="shared" si="73"/>
        <v>48483.33</v>
      </c>
      <c r="L436">
        <f t="shared" si="74"/>
        <v>4.7415750887482639</v>
      </c>
      <c r="M436">
        <f t="shared" si="70"/>
        <v>77912</v>
      </c>
      <c r="N436">
        <f t="shared" si="71"/>
        <v>25752</v>
      </c>
      <c r="O436">
        <f t="shared" si="75"/>
        <v>103664</v>
      </c>
      <c r="P436" s="1">
        <f t="shared" si="78"/>
        <v>900000</v>
      </c>
      <c r="Q436" s="9">
        <f t="shared" si="79"/>
        <v>0</v>
      </c>
      <c r="R436" s="9">
        <f t="shared" si="76"/>
        <v>1003664</v>
      </c>
      <c r="S436" s="9">
        <f t="shared" si="72"/>
        <v>105124.66666666667</v>
      </c>
      <c r="T436" s="9">
        <f t="shared" si="77"/>
        <v>42222.670000000042</v>
      </c>
      <c r="AI436" s="9">
        <f t="shared" si="80"/>
        <v>92166.666666666672</v>
      </c>
    </row>
    <row r="437" spans="1:35" x14ac:dyDescent="0.25">
      <c r="A437" s="1">
        <v>44792.833333333336</v>
      </c>
      <c r="B437" s="16">
        <v>3225</v>
      </c>
      <c r="C437" s="15">
        <v>1011</v>
      </c>
      <c r="D437" s="14">
        <v>5513</v>
      </c>
      <c r="E437" s="13">
        <v>260</v>
      </c>
      <c r="F437" s="12">
        <v>3501</v>
      </c>
      <c r="G437" s="10">
        <v>10025</v>
      </c>
      <c r="H437" s="11">
        <v>873</v>
      </c>
      <c r="I437">
        <v>10898</v>
      </c>
      <c r="J437">
        <v>59595.94</v>
      </c>
      <c r="K437">
        <f t="shared" si="73"/>
        <v>48697.94</v>
      </c>
      <c r="L437">
        <f t="shared" si="74"/>
        <v>5.4685208295100018</v>
      </c>
      <c r="M437">
        <f t="shared" si="70"/>
        <v>80200</v>
      </c>
      <c r="N437">
        <f t="shared" si="71"/>
        <v>6984</v>
      </c>
      <c r="O437">
        <f t="shared" si="75"/>
        <v>87184</v>
      </c>
      <c r="P437" s="1">
        <f t="shared" si="78"/>
        <v>900000</v>
      </c>
      <c r="Q437" s="9">
        <f t="shared" si="79"/>
        <v>0</v>
      </c>
      <c r="R437" s="9">
        <f t="shared" si="76"/>
        <v>987184</v>
      </c>
      <c r="S437" s="9">
        <f t="shared" si="72"/>
        <v>103064.66666666667</v>
      </c>
      <c r="T437" s="9">
        <f t="shared" si="77"/>
        <v>27588.060000000056</v>
      </c>
      <c r="AI437" s="9">
        <f t="shared" si="80"/>
        <v>92166.666666666672</v>
      </c>
    </row>
    <row r="438" spans="1:35" x14ac:dyDescent="0.25">
      <c r="A438" s="1">
        <v>44792.875</v>
      </c>
      <c r="B438" s="16">
        <v>2572</v>
      </c>
      <c r="C438" s="15">
        <v>976</v>
      </c>
      <c r="D438" s="14">
        <v>4971</v>
      </c>
      <c r="E438" s="13">
        <v>564</v>
      </c>
      <c r="F438" s="12">
        <v>5297</v>
      </c>
      <c r="G438" s="10">
        <v>11243</v>
      </c>
      <c r="H438" s="11">
        <v>5</v>
      </c>
      <c r="I438">
        <v>11248</v>
      </c>
      <c r="J438">
        <v>58168.25</v>
      </c>
      <c r="K438">
        <f t="shared" si="73"/>
        <v>46920.25</v>
      </c>
      <c r="L438">
        <f t="shared" si="74"/>
        <v>5.171430476529161</v>
      </c>
      <c r="M438">
        <f t="shared" si="70"/>
        <v>89944</v>
      </c>
      <c r="N438">
        <f t="shared" si="71"/>
        <v>40</v>
      </c>
      <c r="O438">
        <f t="shared" si="75"/>
        <v>89984</v>
      </c>
      <c r="P438" s="1">
        <f t="shared" si="78"/>
        <v>900000</v>
      </c>
      <c r="Q438" s="9">
        <f t="shared" si="79"/>
        <v>0</v>
      </c>
      <c r="R438" s="9">
        <f t="shared" si="76"/>
        <v>989984</v>
      </c>
      <c r="S438" s="9">
        <f t="shared" si="72"/>
        <v>103414.66666666667</v>
      </c>
      <c r="T438" s="9">
        <f t="shared" si="77"/>
        <v>31815.75</v>
      </c>
      <c r="AI438" s="9">
        <f t="shared" si="80"/>
        <v>92166.666666666672</v>
      </c>
    </row>
    <row r="439" spans="1:35" x14ac:dyDescent="0.25">
      <c r="A439" s="1">
        <v>44792.916666666664</v>
      </c>
      <c r="B439" s="16">
        <v>2146</v>
      </c>
      <c r="C439" s="15">
        <v>697</v>
      </c>
      <c r="D439" s="14">
        <v>4514</v>
      </c>
      <c r="E439" s="13">
        <v>989</v>
      </c>
      <c r="F439" s="12">
        <v>6778</v>
      </c>
      <c r="G439" s="10">
        <v>11989</v>
      </c>
      <c r="H439" s="11">
        <v>0</v>
      </c>
      <c r="I439">
        <v>11989</v>
      </c>
      <c r="J439">
        <v>56336.42</v>
      </c>
      <c r="K439">
        <f t="shared" si="73"/>
        <v>44347.42</v>
      </c>
      <c r="L439">
        <f t="shared" si="74"/>
        <v>4.6990090916673619</v>
      </c>
      <c r="M439">
        <f t="shared" si="70"/>
        <v>95912</v>
      </c>
      <c r="N439">
        <f t="shared" si="71"/>
        <v>0</v>
      </c>
      <c r="O439">
        <f t="shared" si="75"/>
        <v>95912</v>
      </c>
      <c r="P439" s="1">
        <f t="shared" si="78"/>
        <v>900000</v>
      </c>
      <c r="Q439" s="9">
        <f t="shared" si="79"/>
        <v>0</v>
      </c>
      <c r="R439" s="9">
        <f t="shared" si="76"/>
        <v>995912</v>
      </c>
      <c r="S439" s="9">
        <f t="shared" si="72"/>
        <v>104155.66666666667</v>
      </c>
      <c r="T439" s="9">
        <f t="shared" si="77"/>
        <v>39575.579999999958</v>
      </c>
      <c r="AI439" s="9">
        <f t="shared" si="80"/>
        <v>92166.666666666672</v>
      </c>
    </row>
    <row r="440" spans="1:35" x14ac:dyDescent="0.25">
      <c r="A440" s="1">
        <v>44792.958333333336</v>
      </c>
      <c r="B440" s="16">
        <v>1738</v>
      </c>
      <c r="C440" s="15">
        <v>716</v>
      </c>
      <c r="D440" s="14">
        <v>4189</v>
      </c>
      <c r="E440" s="13">
        <v>1610</v>
      </c>
      <c r="F440" s="12">
        <v>7726</v>
      </c>
      <c r="G440" s="10">
        <v>12631</v>
      </c>
      <c r="H440" s="11">
        <v>0</v>
      </c>
      <c r="I440">
        <v>12631</v>
      </c>
      <c r="J440">
        <v>53837.03</v>
      </c>
      <c r="K440">
        <f t="shared" si="73"/>
        <v>41206.03</v>
      </c>
      <c r="L440">
        <f t="shared" si="74"/>
        <v>4.2622935634549917</v>
      </c>
      <c r="M440">
        <f t="shared" si="70"/>
        <v>101048</v>
      </c>
      <c r="N440">
        <f t="shared" si="71"/>
        <v>0</v>
      </c>
      <c r="O440">
        <f t="shared" si="75"/>
        <v>101048</v>
      </c>
      <c r="P440" s="1">
        <f t="shared" si="78"/>
        <v>900000</v>
      </c>
      <c r="Q440" s="9">
        <f t="shared" si="79"/>
        <v>0</v>
      </c>
      <c r="R440" s="9">
        <f t="shared" si="76"/>
        <v>1001048</v>
      </c>
      <c r="S440" s="9">
        <f t="shared" si="72"/>
        <v>104797.66666666667</v>
      </c>
      <c r="T440" s="9">
        <f t="shared" si="77"/>
        <v>47210.969999999972</v>
      </c>
      <c r="AI440" s="9">
        <f t="shared" si="80"/>
        <v>92166.666666666672</v>
      </c>
    </row>
    <row r="441" spans="1:35" x14ac:dyDescent="0.25">
      <c r="A441" s="1">
        <v>44793</v>
      </c>
      <c r="B441" s="16">
        <v>1646</v>
      </c>
      <c r="C441" s="15">
        <v>768</v>
      </c>
      <c r="D441" s="14">
        <v>4066</v>
      </c>
      <c r="E441" s="13">
        <v>1925</v>
      </c>
      <c r="F441" s="12">
        <v>7970</v>
      </c>
      <c r="G441" s="10">
        <v>12805</v>
      </c>
      <c r="H441" s="11">
        <v>0</v>
      </c>
      <c r="I441">
        <v>12805</v>
      </c>
      <c r="J441">
        <v>50861.69</v>
      </c>
      <c r="K441">
        <f t="shared" si="73"/>
        <v>38056.69</v>
      </c>
      <c r="L441">
        <f t="shared" si="74"/>
        <v>3.9720179617336981</v>
      </c>
      <c r="M441">
        <f t="shared" si="70"/>
        <v>102440</v>
      </c>
      <c r="N441">
        <f t="shared" si="71"/>
        <v>0</v>
      </c>
      <c r="O441">
        <f t="shared" si="75"/>
        <v>102440</v>
      </c>
      <c r="P441" s="1">
        <f t="shared" si="78"/>
        <v>900000</v>
      </c>
      <c r="Q441" s="9">
        <f t="shared" si="79"/>
        <v>0</v>
      </c>
      <c r="R441" s="9">
        <f t="shared" si="76"/>
        <v>1002440</v>
      </c>
      <c r="S441" s="9">
        <f t="shared" si="72"/>
        <v>104971.66666666667</v>
      </c>
      <c r="T441" s="9">
        <f t="shared" si="77"/>
        <v>51578.310000000056</v>
      </c>
      <c r="AI441" s="9">
        <f t="shared" si="80"/>
        <v>92166.666666666672</v>
      </c>
    </row>
    <row r="442" spans="1:35" x14ac:dyDescent="0.25">
      <c r="A442" s="1">
        <v>44793.041666666664</v>
      </c>
      <c r="B442" s="16">
        <v>1560</v>
      </c>
      <c r="C442" s="15">
        <v>733</v>
      </c>
      <c r="D442" s="14">
        <v>3851</v>
      </c>
      <c r="E442" s="13">
        <v>1940</v>
      </c>
      <c r="F442" s="12">
        <v>7129</v>
      </c>
      <c r="G442" s="10">
        <v>11713</v>
      </c>
      <c r="H442" s="11">
        <v>0</v>
      </c>
      <c r="I442">
        <v>11713</v>
      </c>
      <c r="J442">
        <v>48075.59</v>
      </c>
      <c r="K442">
        <f t="shared" si="73"/>
        <v>36362.589999999997</v>
      </c>
      <c r="L442">
        <f t="shared" si="74"/>
        <v>4.1044642704687098</v>
      </c>
      <c r="M442">
        <f t="shared" si="70"/>
        <v>93704</v>
      </c>
      <c r="N442">
        <f t="shared" si="71"/>
        <v>0</v>
      </c>
      <c r="O442">
        <f t="shared" si="75"/>
        <v>93704</v>
      </c>
      <c r="P442" s="1">
        <f t="shared" si="78"/>
        <v>900000</v>
      </c>
      <c r="Q442" s="9">
        <f t="shared" si="79"/>
        <v>0</v>
      </c>
      <c r="R442" s="9">
        <f t="shared" si="76"/>
        <v>993704</v>
      </c>
      <c r="S442" s="9">
        <f t="shared" si="72"/>
        <v>103879.66666666667</v>
      </c>
      <c r="T442" s="9">
        <f t="shared" si="77"/>
        <v>45628.410000000033</v>
      </c>
      <c r="AI442" s="9">
        <f t="shared" si="80"/>
        <v>92166.666666666672</v>
      </c>
    </row>
    <row r="443" spans="1:35" x14ac:dyDescent="0.25">
      <c r="A443" s="1">
        <v>44793.083333333336</v>
      </c>
      <c r="B443" s="16">
        <v>1469</v>
      </c>
      <c r="C443" s="15">
        <v>583</v>
      </c>
      <c r="D443" s="14">
        <v>3478</v>
      </c>
      <c r="E443" s="13">
        <v>1611</v>
      </c>
      <c r="F443" s="12">
        <v>5980</v>
      </c>
      <c r="G443" s="10">
        <v>10041</v>
      </c>
      <c r="H443" s="11">
        <v>0</v>
      </c>
      <c r="I443">
        <v>10041</v>
      </c>
      <c r="J443">
        <v>46092.77</v>
      </c>
      <c r="K443">
        <f t="shared" si="73"/>
        <v>36051.769999999997</v>
      </c>
      <c r="L443">
        <f t="shared" si="74"/>
        <v>4.590456129867543</v>
      </c>
      <c r="M443">
        <f t="shared" si="70"/>
        <v>80328</v>
      </c>
      <c r="N443">
        <f t="shared" si="71"/>
        <v>0</v>
      </c>
      <c r="O443">
        <f t="shared" si="75"/>
        <v>80328</v>
      </c>
      <c r="P443" s="1">
        <f t="shared" si="78"/>
        <v>900000</v>
      </c>
      <c r="Q443" s="9">
        <f t="shared" si="79"/>
        <v>0</v>
      </c>
      <c r="R443" s="9">
        <f t="shared" si="76"/>
        <v>980328</v>
      </c>
      <c r="S443" s="9">
        <f t="shared" si="72"/>
        <v>102207.66666666667</v>
      </c>
      <c r="T443" s="9">
        <f t="shared" si="77"/>
        <v>34235.229999999981</v>
      </c>
      <c r="AI443" s="9">
        <f t="shared" si="80"/>
        <v>92166.666666666672</v>
      </c>
    </row>
    <row r="444" spans="1:35" x14ac:dyDescent="0.25">
      <c r="A444" s="1">
        <v>44793.125</v>
      </c>
      <c r="B444" s="16">
        <v>1293</v>
      </c>
      <c r="C444" s="15">
        <v>767</v>
      </c>
      <c r="D444" s="14">
        <v>2962</v>
      </c>
      <c r="E444" s="13">
        <v>1332</v>
      </c>
      <c r="F444" s="12">
        <v>5921</v>
      </c>
      <c r="G444" s="10">
        <v>9650</v>
      </c>
      <c r="H444" s="11">
        <v>0</v>
      </c>
      <c r="I444">
        <v>9650</v>
      </c>
      <c r="J444">
        <v>44515.26</v>
      </c>
      <c r="K444">
        <f t="shared" si="73"/>
        <v>34865.26</v>
      </c>
      <c r="L444">
        <f t="shared" si="74"/>
        <v>4.6129803108808289</v>
      </c>
      <c r="M444">
        <f t="shared" si="70"/>
        <v>77200</v>
      </c>
      <c r="N444">
        <f t="shared" si="71"/>
        <v>0</v>
      </c>
      <c r="O444">
        <f t="shared" si="75"/>
        <v>77200</v>
      </c>
      <c r="P444" s="1">
        <f t="shared" si="78"/>
        <v>900000</v>
      </c>
      <c r="Q444" s="9">
        <f t="shared" si="79"/>
        <v>0</v>
      </c>
      <c r="R444" s="9">
        <f t="shared" si="76"/>
        <v>977200</v>
      </c>
      <c r="S444" s="9">
        <f t="shared" si="72"/>
        <v>101816.66666666667</v>
      </c>
      <c r="T444" s="9">
        <f t="shared" si="77"/>
        <v>32684.739999999991</v>
      </c>
      <c r="AI444" s="9">
        <f t="shared" si="80"/>
        <v>92166.666666666672</v>
      </c>
    </row>
    <row r="445" spans="1:35" x14ac:dyDescent="0.25">
      <c r="A445" s="1">
        <v>44793.166666666664</v>
      </c>
      <c r="B445" s="16">
        <v>909</v>
      </c>
      <c r="C445" s="15">
        <v>956</v>
      </c>
      <c r="D445" s="14">
        <v>2422</v>
      </c>
      <c r="E445" s="13">
        <v>1287</v>
      </c>
      <c r="F445" s="12">
        <v>6341</v>
      </c>
      <c r="G445" s="10">
        <v>9719</v>
      </c>
      <c r="H445" s="11">
        <v>0</v>
      </c>
      <c r="I445">
        <v>9719</v>
      </c>
      <c r="J445">
        <v>43563.72</v>
      </c>
      <c r="K445">
        <f t="shared" si="73"/>
        <v>33844.720000000001</v>
      </c>
      <c r="L445">
        <f t="shared" si="74"/>
        <v>4.482325342113386</v>
      </c>
      <c r="M445">
        <f t="shared" si="70"/>
        <v>77752</v>
      </c>
      <c r="N445">
        <f t="shared" si="71"/>
        <v>0</v>
      </c>
      <c r="O445">
        <f t="shared" si="75"/>
        <v>77752</v>
      </c>
      <c r="P445" s="1">
        <f t="shared" si="78"/>
        <v>900000</v>
      </c>
      <c r="Q445" s="9">
        <f t="shared" si="79"/>
        <v>0</v>
      </c>
      <c r="R445" s="9">
        <f t="shared" si="76"/>
        <v>977752</v>
      </c>
      <c r="S445" s="9">
        <f t="shared" si="72"/>
        <v>101885.66666666667</v>
      </c>
      <c r="T445" s="9">
        <f t="shared" si="77"/>
        <v>34188.280000000028</v>
      </c>
      <c r="AI445" s="9">
        <f t="shared" si="80"/>
        <v>92166.666666666672</v>
      </c>
    </row>
    <row r="446" spans="1:35" x14ac:dyDescent="0.25">
      <c r="A446" s="1">
        <v>44793.208333333336</v>
      </c>
      <c r="B446" s="16">
        <v>788</v>
      </c>
      <c r="C446" s="15">
        <v>882</v>
      </c>
      <c r="D446" s="14">
        <v>1984</v>
      </c>
      <c r="E446" s="13">
        <v>1023</v>
      </c>
      <c r="F446" s="12">
        <v>6587</v>
      </c>
      <c r="G446" s="10">
        <v>9453</v>
      </c>
      <c r="H446" s="11">
        <v>0</v>
      </c>
      <c r="I446">
        <v>9453</v>
      </c>
      <c r="J446">
        <v>42897.31</v>
      </c>
      <c r="K446">
        <f t="shared" si="73"/>
        <v>33444.31</v>
      </c>
      <c r="L446">
        <f t="shared" si="74"/>
        <v>4.5379572622447899</v>
      </c>
      <c r="M446">
        <f t="shared" si="70"/>
        <v>75624</v>
      </c>
      <c r="N446">
        <f t="shared" si="71"/>
        <v>0</v>
      </c>
      <c r="O446">
        <f t="shared" si="75"/>
        <v>75624</v>
      </c>
      <c r="P446" s="1">
        <f t="shared" si="78"/>
        <v>900000</v>
      </c>
      <c r="Q446" s="9">
        <f t="shared" si="79"/>
        <v>0</v>
      </c>
      <c r="R446" s="9">
        <f t="shared" si="76"/>
        <v>975624</v>
      </c>
      <c r="S446" s="9">
        <f t="shared" si="72"/>
        <v>101619.66666666667</v>
      </c>
      <c r="T446" s="9">
        <f t="shared" si="77"/>
        <v>32726.689999999944</v>
      </c>
      <c r="AI446" s="9">
        <f t="shared" si="80"/>
        <v>92166.666666666672</v>
      </c>
    </row>
    <row r="447" spans="1:35" x14ac:dyDescent="0.25">
      <c r="A447" s="1">
        <v>44793.25</v>
      </c>
      <c r="B447" s="16">
        <v>646</v>
      </c>
      <c r="C447" s="15">
        <v>897</v>
      </c>
      <c r="D447" s="14">
        <v>1845</v>
      </c>
      <c r="E447" s="13">
        <v>926</v>
      </c>
      <c r="F447" s="12">
        <v>6731</v>
      </c>
      <c r="G447" s="10">
        <v>9472</v>
      </c>
      <c r="H447" s="11">
        <v>0</v>
      </c>
      <c r="I447">
        <v>9472</v>
      </c>
      <c r="J447">
        <v>42917.2</v>
      </c>
      <c r="K447">
        <f t="shared" si="73"/>
        <v>33445.199999999997</v>
      </c>
      <c r="L447">
        <f t="shared" si="74"/>
        <v>4.5309543918918918</v>
      </c>
      <c r="M447">
        <f t="shared" si="70"/>
        <v>75776</v>
      </c>
      <c r="N447">
        <f t="shared" si="71"/>
        <v>0</v>
      </c>
      <c r="O447">
        <f t="shared" si="75"/>
        <v>75776</v>
      </c>
      <c r="P447" s="1">
        <f t="shared" si="78"/>
        <v>900000</v>
      </c>
      <c r="Q447" s="9">
        <f t="shared" si="79"/>
        <v>0</v>
      </c>
      <c r="R447" s="9">
        <f t="shared" si="76"/>
        <v>975776</v>
      </c>
      <c r="S447" s="9">
        <f t="shared" si="72"/>
        <v>101638.66666666667</v>
      </c>
      <c r="T447" s="9">
        <f t="shared" si="77"/>
        <v>32858.800000000047</v>
      </c>
      <c r="AI447" s="9">
        <f t="shared" si="80"/>
        <v>92166.666666666672</v>
      </c>
    </row>
    <row r="448" spans="1:35" x14ac:dyDescent="0.25">
      <c r="A448" s="1">
        <v>44793.291666666664</v>
      </c>
      <c r="B448" s="16">
        <v>564</v>
      </c>
      <c r="C448" s="15">
        <v>984</v>
      </c>
      <c r="D448" s="14">
        <v>1731</v>
      </c>
      <c r="E448" s="13">
        <v>863</v>
      </c>
      <c r="F448" s="12">
        <v>6640</v>
      </c>
      <c r="G448" s="10">
        <v>9354</v>
      </c>
      <c r="H448" s="11">
        <v>0</v>
      </c>
      <c r="I448">
        <v>9354</v>
      </c>
      <c r="J448">
        <v>43515.01</v>
      </c>
      <c r="K448">
        <f t="shared" si="73"/>
        <v>34161.01</v>
      </c>
      <c r="L448">
        <f t="shared" si="74"/>
        <v>4.6520215950395558</v>
      </c>
      <c r="M448">
        <f t="shared" si="70"/>
        <v>74832</v>
      </c>
      <c r="N448">
        <f t="shared" si="71"/>
        <v>0</v>
      </c>
      <c r="O448">
        <f t="shared" si="75"/>
        <v>74832</v>
      </c>
      <c r="P448" s="1">
        <f t="shared" si="78"/>
        <v>900000</v>
      </c>
      <c r="Q448" s="9">
        <f t="shared" si="79"/>
        <v>0</v>
      </c>
      <c r="R448" s="9">
        <f t="shared" si="76"/>
        <v>974832</v>
      </c>
      <c r="S448" s="9">
        <f t="shared" si="72"/>
        <v>101520.66666666667</v>
      </c>
      <c r="T448" s="9">
        <f t="shared" si="77"/>
        <v>31316.989999999991</v>
      </c>
      <c r="AI448" s="9">
        <f t="shared" si="80"/>
        <v>92166.666666666672</v>
      </c>
    </row>
    <row r="449" spans="1:35" x14ac:dyDescent="0.25">
      <c r="A449" s="1">
        <v>44793.333333333336</v>
      </c>
      <c r="B449" s="16">
        <v>529</v>
      </c>
      <c r="C449" s="15">
        <v>886</v>
      </c>
      <c r="D449" s="14">
        <v>1745</v>
      </c>
      <c r="E449" s="13">
        <v>589</v>
      </c>
      <c r="F449" s="12">
        <v>5915</v>
      </c>
      <c r="G449" s="10">
        <v>8546</v>
      </c>
      <c r="H449" s="11">
        <v>409</v>
      </c>
      <c r="I449">
        <v>8955</v>
      </c>
      <c r="J449">
        <v>44221.3</v>
      </c>
      <c r="K449">
        <f t="shared" si="73"/>
        <v>35266.300000000003</v>
      </c>
      <c r="L449">
        <f t="shared" si="74"/>
        <v>4.9381686208821893</v>
      </c>
      <c r="M449">
        <f t="shared" si="70"/>
        <v>68368</v>
      </c>
      <c r="N449">
        <f t="shared" si="71"/>
        <v>3272</v>
      </c>
      <c r="O449">
        <f t="shared" si="75"/>
        <v>71640</v>
      </c>
      <c r="P449" s="1">
        <f t="shared" si="78"/>
        <v>900000</v>
      </c>
      <c r="Q449" s="9">
        <f t="shared" si="79"/>
        <v>0</v>
      </c>
      <c r="R449" s="9">
        <f t="shared" si="76"/>
        <v>971640</v>
      </c>
      <c r="S449" s="9">
        <f t="shared" si="72"/>
        <v>101121.66666666667</v>
      </c>
      <c r="T449" s="9">
        <f t="shared" si="77"/>
        <v>27418.699999999953</v>
      </c>
      <c r="AI449" s="9">
        <f t="shared" si="80"/>
        <v>92166.666666666672</v>
      </c>
    </row>
    <row r="450" spans="1:35" x14ac:dyDescent="0.25">
      <c r="A450" s="1">
        <v>44793.375</v>
      </c>
      <c r="B450" s="16">
        <v>318</v>
      </c>
      <c r="C450" s="15">
        <v>777</v>
      </c>
      <c r="D450" s="14">
        <v>1359</v>
      </c>
      <c r="E450" s="13">
        <v>288</v>
      </c>
      <c r="F450" s="12">
        <v>5122</v>
      </c>
      <c r="G450" s="10">
        <v>7258</v>
      </c>
      <c r="H450" s="11">
        <v>2534</v>
      </c>
      <c r="I450">
        <v>9792</v>
      </c>
      <c r="J450">
        <v>46642.73</v>
      </c>
      <c r="K450">
        <f t="shared" si="73"/>
        <v>36850.730000000003</v>
      </c>
      <c r="L450">
        <f t="shared" si="74"/>
        <v>4.763350694444445</v>
      </c>
      <c r="M450">
        <f t="shared" ref="M450:M513" si="81">$W$3*G450</f>
        <v>58064</v>
      </c>
      <c r="N450">
        <f t="shared" ref="N450:N513" si="82">$W$4*H450</f>
        <v>20272</v>
      </c>
      <c r="O450">
        <f t="shared" si="75"/>
        <v>78336</v>
      </c>
      <c r="P450" s="1">
        <f t="shared" si="78"/>
        <v>900000</v>
      </c>
      <c r="Q450" s="9">
        <f t="shared" si="79"/>
        <v>0</v>
      </c>
      <c r="R450" s="9">
        <f t="shared" si="76"/>
        <v>978336</v>
      </c>
      <c r="S450" s="9">
        <f t="shared" ref="S450:S513" si="83">$X$11+I450</f>
        <v>101958.66666666667</v>
      </c>
      <c r="T450" s="9">
        <f t="shared" si="77"/>
        <v>31693.270000000019</v>
      </c>
      <c r="AI450" s="9">
        <f t="shared" si="80"/>
        <v>92166.666666666672</v>
      </c>
    </row>
    <row r="451" spans="1:35" x14ac:dyDescent="0.25">
      <c r="A451" s="1">
        <v>44793.416666666664</v>
      </c>
      <c r="B451" s="16">
        <v>718</v>
      </c>
      <c r="C451" s="15">
        <v>747</v>
      </c>
      <c r="D451" s="14">
        <v>2065</v>
      </c>
      <c r="E451" s="13">
        <v>99</v>
      </c>
      <c r="F451" s="12">
        <v>5316</v>
      </c>
      <c r="G451" s="10">
        <v>8128</v>
      </c>
      <c r="H451" s="11">
        <v>4649</v>
      </c>
      <c r="I451">
        <v>12777</v>
      </c>
      <c r="J451">
        <v>50214.77</v>
      </c>
      <c r="K451">
        <f t="shared" ref="K451:K514" si="84">J451-I451</f>
        <v>37437.769999999997</v>
      </c>
      <c r="L451">
        <f t="shared" ref="L451:L514" si="85">J451/I451</f>
        <v>3.9300907881349296</v>
      </c>
      <c r="M451">
        <f t="shared" si="81"/>
        <v>65024</v>
      </c>
      <c r="N451">
        <f t="shared" si="82"/>
        <v>37192</v>
      </c>
      <c r="O451">
        <f t="shared" ref="O451:O514" si="86">SUM(M451:N451)</f>
        <v>102216</v>
      </c>
      <c r="P451" s="1">
        <f t="shared" si="78"/>
        <v>900000</v>
      </c>
      <c r="Q451" s="9">
        <f t="shared" si="79"/>
        <v>0</v>
      </c>
      <c r="R451" s="9">
        <f t="shared" ref="R451:R514" si="87">M451+N451+P451</f>
        <v>1002216</v>
      </c>
      <c r="S451" s="9">
        <f t="shared" si="83"/>
        <v>104943.66666666667</v>
      </c>
      <c r="T451" s="9">
        <f t="shared" ref="T451:T514" si="88">IF(O451-J451+P450&gt;$V$9,O451-J451+P450-$V$9,0)</f>
        <v>52001.229999999981</v>
      </c>
      <c r="AI451" s="9">
        <f t="shared" si="80"/>
        <v>92166.666666666672</v>
      </c>
    </row>
    <row r="452" spans="1:35" x14ac:dyDescent="0.25">
      <c r="A452" s="1">
        <v>44793.458333333336</v>
      </c>
      <c r="B452" s="16">
        <v>1193</v>
      </c>
      <c r="C452" s="15">
        <v>595</v>
      </c>
      <c r="D452" s="14">
        <v>2506</v>
      </c>
      <c r="E452" s="13">
        <v>57</v>
      </c>
      <c r="F452" s="12">
        <v>5388</v>
      </c>
      <c r="G452" s="10">
        <v>8489</v>
      </c>
      <c r="H452" s="11">
        <v>5190</v>
      </c>
      <c r="I452">
        <v>13679</v>
      </c>
      <c r="J452">
        <v>54323.02</v>
      </c>
      <c r="K452">
        <f t="shared" si="84"/>
        <v>40644.019999999997</v>
      </c>
      <c r="L452">
        <f t="shared" si="85"/>
        <v>3.9712712917610933</v>
      </c>
      <c r="M452">
        <f t="shared" si="81"/>
        <v>67912</v>
      </c>
      <c r="N452">
        <f t="shared" si="82"/>
        <v>41520</v>
      </c>
      <c r="O452">
        <f t="shared" si="86"/>
        <v>109432</v>
      </c>
      <c r="P452" s="1">
        <f t="shared" ref="P452:P515" si="89">IF($V$9=0,0,IF((O452-J452+P451)&gt;$V$9, $V$9, O452-J452+P451))*$V$10</f>
        <v>900000</v>
      </c>
      <c r="Q452" s="9">
        <f t="shared" ref="Q452:Q515" si="90">IF($V$9=0,0,P452-P451)</f>
        <v>0</v>
      </c>
      <c r="R452" s="9">
        <f t="shared" si="87"/>
        <v>1009432</v>
      </c>
      <c r="S452" s="9">
        <f t="shared" si="83"/>
        <v>105845.66666666667</v>
      </c>
      <c r="T452" s="9">
        <f t="shared" si="88"/>
        <v>55108.979999999981</v>
      </c>
      <c r="AI452" s="9">
        <f t="shared" ref="AI452:AI515" si="91">AI451</f>
        <v>92166.666666666672</v>
      </c>
    </row>
    <row r="453" spans="1:35" x14ac:dyDescent="0.25">
      <c r="A453" s="1">
        <v>44793.5</v>
      </c>
      <c r="B453" s="16">
        <v>1588</v>
      </c>
      <c r="C453" s="15">
        <v>401</v>
      </c>
      <c r="D453" s="14">
        <v>2737</v>
      </c>
      <c r="E453" s="13">
        <v>90</v>
      </c>
      <c r="F453" s="12">
        <v>4787</v>
      </c>
      <c r="G453" s="10">
        <v>7925</v>
      </c>
      <c r="H453" s="11">
        <v>5916</v>
      </c>
      <c r="I453">
        <v>13841</v>
      </c>
      <c r="J453">
        <v>58064.92</v>
      </c>
      <c r="K453">
        <f t="shared" si="84"/>
        <v>44223.92</v>
      </c>
      <c r="L453">
        <f t="shared" si="85"/>
        <v>4.1951390795462755</v>
      </c>
      <c r="M453">
        <f t="shared" si="81"/>
        <v>63400</v>
      </c>
      <c r="N453">
        <f t="shared" si="82"/>
        <v>47328</v>
      </c>
      <c r="O453">
        <f t="shared" si="86"/>
        <v>110728</v>
      </c>
      <c r="P453" s="1">
        <f t="shared" si="89"/>
        <v>900000</v>
      </c>
      <c r="Q453" s="9">
        <f t="shared" si="90"/>
        <v>0</v>
      </c>
      <c r="R453" s="9">
        <f t="shared" si="87"/>
        <v>1010728</v>
      </c>
      <c r="S453" s="9">
        <f t="shared" si="83"/>
        <v>106007.66666666667</v>
      </c>
      <c r="T453" s="9">
        <f t="shared" si="88"/>
        <v>52663.079999999958</v>
      </c>
      <c r="AI453" s="9">
        <f t="shared" si="91"/>
        <v>92166.666666666672</v>
      </c>
    </row>
    <row r="454" spans="1:35" x14ac:dyDescent="0.25">
      <c r="A454" s="1">
        <v>44793.541666666664</v>
      </c>
      <c r="B454" s="16">
        <v>2500</v>
      </c>
      <c r="C454" s="15">
        <v>259</v>
      </c>
      <c r="D454" s="14">
        <v>3588</v>
      </c>
      <c r="E454" s="13">
        <v>238</v>
      </c>
      <c r="F454" s="12">
        <v>4178</v>
      </c>
      <c r="G454" s="10">
        <v>8025</v>
      </c>
      <c r="H454" s="11">
        <v>6137</v>
      </c>
      <c r="I454">
        <v>14162</v>
      </c>
      <c r="J454">
        <v>60854.67</v>
      </c>
      <c r="K454">
        <f t="shared" si="84"/>
        <v>46692.67</v>
      </c>
      <c r="L454">
        <f t="shared" si="85"/>
        <v>4.2970392599915268</v>
      </c>
      <c r="M454">
        <f t="shared" si="81"/>
        <v>64200</v>
      </c>
      <c r="N454">
        <f t="shared" si="82"/>
        <v>49096</v>
      </c>
      <c r="O454">
        <f t="shared" si="86"/>
        <v>113296</v>
      </c>
      <c r="P454" s="1">
        <f t="shared" si="89"/>
        <v>900000</v>
      </c>
      <c r="Q454" s="9">
        <f t="shared" si="90"/>
        <v>0</v>
      </c>
      <c r="R454" s="9">
        <f t="shared" si="87"/>
        <v>1013296</v>
      </c>
      <c r="S454" s="9">
        <f t="shared" si="83"/>
        <v>106328.66666666667</v>
      </c>
      <c r="T454" s="9">
        <f t="shared" si="88"/>
        <v>52441.329999999958</v>
      </c>
      <c r="AI454" s="9">
        <f t="shared" si="91"/>
        <v>92166.666666666672</v>
      </c>
    </row>
    <row r="455" spans="1:35" x14ac:dyDescent="0.25">
      <c r="A455" s="1">
        <v>44793.583333333336</v>
      </c>
      <c r="B455" s="16">
        <v>2671</v>
      </c>
      <c r="C455" s="15">
        <v>288</v>
      </c>
      <c r="D455" s="14">
        <v>3878</v>
      </c>
      <c r="E455" s="13">
        <v>424</v>
      </c>
      <c r="F455" s="12">
        <v>4208</v>
      </c>
      <c r="G455" s="10">
        <v>8375</v>
      </c>
      <c r="H455" s="11">
        <v>5836</v>
      </c>
      <c r="I455">
        <v>14211</v>
      </c>
      <c r="J455">
        <v>63068.95</v>
      </c>
      <c r="K455">
        <f t="shared" si="84"/>
        <v>48857.95</v>
      </c>
      <c r="L455">
        <f t="shared" si="85"/>
        <v>4.4380374357891768</v>
      </c>
      <c r="M455">
        <f t="shared" si="81"/>
        <v>67000</v>
      </c>
      <c r="N455">
        <f t="shared" si="82"/>
        <v>46688</v>
      </c>
      <c r="O455">
        <f t="shared" si="86"/>
        <v>113688</v>
      </c>
      <c r="P455" s="1">
        <f t="shared" si="89"/>
        <v>900000</v>
      </c>
      <c r="Q455" s="9">
        <f t="shared" si="90"/>
        <v>0</v>
      </c>
      <c r="R455" s="9">
        <f t="shared" si="87"/>
        <v>1013688</v>
      </c>
      <c r="S455" s="9">
        <f t="shared" si="83"/>
        <v>106377.66666666667</v>
      </c>
      <c r="T455" s="9">
        <f t="shared" si="88"/>
        <v>50619.050000000047</v>
      </c>
      <c r="AI455" s="9">
        <f t="shared" si="91"/>
        <v>92166.666666666672</v>
      </c>
    </row>
    <row r="456" spans="1:35" x14ac:dyDescent="0.25">
      <c r="A456" s="1">
        <v>44793.625</v>
      </c>
      <c r="B456" s="16">
        <v>2682</v>
      </c>
      <c r="C456" s="15">
        <v>449</v>
      </c>
      <c r="D456" s="14">
        <v>4193</v>
      </c>
      <c r="E456" s="13">
        <v>555</v>
      </c>
      <c r="F456" s="12">
        <v>5218</v>
      </c>
      <c r="G456" s="10">
        <v>9859</v>
      </c>
      <c r="H456" s="11">
        <v>6047</v>
      </c>
      <c r="I456">
        <v>15906</v>
      </c>
      <c r="J456">
        <v>64329.33</v>
      </c>
      <c r="K456">
        <f t="shared" si="84"/>
        <v>48423.33</v>
      </c>
      <c r="L456">
        <f t="shared" si="85"/>
        <v>4.0443436439079594</v>
      </c>
      <c r="M456">
        <f t="shared" si="81"/>
        <v>78872</v>
      </c>
      <c r="N456">
        <f t="shared" si="82"/>
        <v>48376</v>
      </c>
      <c r="O456">
        <f t="shared" si="86"/>
        <v>127248</v>
      </c>
      <c r="P456" s="1">
        <f t="shared" si="89"/>
        <v>900000</v>
      </c>
      <c r="Q456" s="9">
        <f t="shared" si="90"/>
        <v>0</v>
      </c>
      <c r="R456" s="9">
        <f t="shared" si="87"/>
        <v>1027248</v>
      </c>
      <c r="S456" s="9">
        <f t="shared" si="83"/>
        <v>108072.66666666667</v>
      </c>
      <c r="T456" s="9">
        <f t="shared" si="88"/>
        <v>62918.670000000042</v>
      </c>
      <c r="AI456" s="9">
        <f t="shared" si="91"/>
        <v>92166.666666666672</v>
      </c>
    </row>
    <row r="457" spans="1:35" x14ac:dyDescent="0.25">
      <c r="A457" s="1">
        <v>44793.666666666664</v>
      </c>
      <c r="B457" s="16">
        <v>3108</v>
      </c>
      <c r="C457" s="15">
        <v>525</v>
      </c>
      <c r="D457" s="14">
        <v>5175</v>
      </c>
      <c r="E457" s="13">
        <v>556</v>
      </c>
      <c r="F457" s="12">
        <v>6993</v>
      </c>
      <c r="G457" s="10">
        <v>12693</v>
      </c>
      <c r="H457" s="11">
        <v>6304</v>
      </c>
      <c r="I457">
        <v>18997</v>
      </c>
      <c r="J457">
        <v>64831.64</v>
      </c>
      <c r="K457">
        <f t="shared" si="84"/>
        <v>45834.64</v>
      </c>
      <c r="L457">
        <f t="shared" si="85"/>
        <v>3.4127304311207034</v>
      </c>
      <c r="M457">
        <f t="shared" si="81"/>
        <v>101544</v>
      </c>
      <c r="N457">
        <f t="shared" si="82"/>
        <v>50432</v>
      </c>
      <c r="O457">
        <f t="shared" si="86"/>
        <v>151976</v>
      </c>
      <c r="P457" s="1">
        <f t="shared" si="89"/>
        <v>900000</v>
      </c>
      <c r="Q457" s="9">
        <f t="shared" si="90"/>
        <v>0</v>
      </c>
      <c r="R457" s="9">
        <f t="shared" si="87"/>
        <v>1051976</v>
      </c>
      <c r="S457" s="9">
        <f t="shared" si="83"/>
        <v>111163.66666666667</v>
      </c>
      <c r="T457" s="9">
        <f t="shared" si="88"/>
        <v>87144.359999999986</v>
      </c>
      <c r="AI457" s="9">
        <f t="shared" si="91"/>
        <v>92166.666666666672</v>
      </c>
    </row>
    <row r="458" spans="1:35" x14ac:dyDescent="0.25">
      <c r="A458" s="1">
        <v>44793.708333333336</v>
      </c>
      <c r="B458" s="16">
        <v>3552</v>
      </c>
      <c r="C458" s="15">
        <v>509</v>
      </c>
      <c r="D458" s="14">
        <v>5788</v>
      </c>
      <c r="E458" s="13">
        <v>854</v>
      </c>
      <c r="F458" s="12">
        <v>7697</v>
      </c>
      <c r="G458" s="10">
        <v>13994</v>
      </c>
      <c r="H458" s="11">
        <v>5758</v>
      </c>
      <c r="I458">
        <v>19752</v>
      </c>
      <c r="J458">
        <v>65553.83</v>
      </c>
      <c r="K458">
        <f t="shared" si="84"/>
        <v>45801.83</v>
      </c>
      <c r="L458">
        <f t="shared" si="85"/>
        <v>3.3188451802349128</v>
      </c>
      <c r="M458">
        <f t="shared" si="81"/>
        <v>111952</v>
      </c>
      <c r="N458">
        <f t="shared" si="82"/>
        <v>46064</v>
      </c>
      <c r="O458">
        <f t="shared" si="86"/>
        <v>158016</v>
      </c>
      <c r="P458" s="1">
        <f t="shared" si="89"/>
        <v>900000</v>
      </c>
      <c r="Q458" s="9">
        <f t="shared" si="90"/>
        <v>0</v>
      </c>
      <c r="R458" s="9">
        <f t="shared" si="87"/>
        <v>1058016</v>
      </c>
      <c r="S458" s="9">
        <f t="shared" si="83"/>
        <v>111918.66666666667</v>
      </c>
      <c r="T458" s="9">
        <f t="shared" si="88"/>
        <v>92462.170000000042</v>
      </c>
      <c r="AI458" s="9">
        <f t="shared" si="91"/>
        <v>92166.666666666672</v>
      </c>
    </row>
    <row r="459" spans="1:35" x14ac:dyDescent="0.25">
      <c r="A459" s="1">
        <v>44793.75</v>
      </c>
      <c r="B459" s="16">
        <v>3469</v>
      </c>
      <c r="C459" s="15">
        <v>516</v>
      </c>
      <c r="D459" s="14">
        <v>5762</v>
      </c>
      <c r="E459" s="13">
        <v>665</v>
      </c>
      <c r="F459" s="12">
        <v>7166</v>
      </c>
      <c r="G459" s="10">
        <v>13445</v>
      </c>
      <c r="H459" s="11">
        <v>4549</v>
      </c>
      <c r="I459">
        <v>17994</v>
      </c>
      <c r="J459">
        <v>65541.81</v>
      </c>
      <c r="K459">
        <f t="shared" si="84"/>
        <v>47547.81</v>
      </c>
      <c r="L459">
        <f t="shared" si="85"/>
        <v>3.6424258086028676</v>
      </c>
      <c r="M459">
        <f t="shared" si="81"/>
        <v>107560</v>
      </c>
      <c r="N459">
        <f t="shared" si="82"/>
        <v>36392</v>
      </c>
      <c r="O459">
        <f t="shared" si="86"/>
        <v>143952</v>
      </c>
      <c r="P459" s="1">
        <f t="shared" si="89"/>
        <v>900000</v>
      </c>
      <c r="Q459" s="9">
        <f t="shared" si="90"/>
        <v>0</v>
      </c>
      <c r="R459" s="9">
        <f t="shared" si="87"/>
        <v>1043952</v>
      </c>
      <c r="S459" s="9">
        <f t="shared" si="83"/>
        <v>110160.66666666667</v>
      </c>
      <c r="T459" s="9">
        <f t="shared" si="88"/>
        <v>78410.189999999944</v>
      </c>
      <c r="AI459" s="9">
        <f t="shared" si="91"/>
        <v>92166.666666666672</v>
      </c>
    </row>
    <row r="460" spans="1:35" x14ac:dyDescent="0.25">
      <c r="A460" s="1">
        <v>44793.791666666664</v>
      </c>
      <c r="B460" s="16">
        <v>3408</v>
      </c>
      <c r="C460" s="15">
        <v>821</v>
      </c>
      <c r="D460" s="14">
        <v>5838</v>
      </c>
      <c r="E460" s="13">
        <v>509</v>
      </c>
      <c r="F460" s="12">
        <v>6780</v>
      </c>
      <c r="G460" s="10">
        <v>13439</v>
      </c>
      <c r="H460" s="11">
        <v>2619</v>
      </c>
      <c r="I460">
        <v>16058</v>
      </c>
      <c r="J460">
        <v>63797.15</v>
      </c>
      <c r="K460">
        <f t="shared" si="84"/>
        <v>47739.15</v>
      </c>
      <c r="L460">
        <f t="shared" si="85"/>
        <v>3.972920039855524</v>
      </c>
      <c r="M460">
        <f t="shared" si="81"/>
        <v>107512</v>
      </c>
      <c r="N460">
        <f t="shared" si="82"/>
        <v>20952</v>
      </c>
      <c r="O460">
        <f t="shared" si="86"/>
        <v>128464</v>
      </c>
      <c r="P460" s="1">
        <f t="shared" si="89"/>
        <v>900000</v>
      </c>
      <c r="Q460" s="9">
        <f t="shared" si="90"/>
        <v>0</v>
      </c>
      <c r="R460" s="9">
        <f t="shared" si="87"/>
        <v>1028464</v>
      </c>
      <c r="S460" s="9">
        <f t="shared" si="83"/>
        <v>108224.66666666667</v>
      </c>
      <c r="T460" s="9">
        <f t="shared" si="88"/>
        <v>64666.849999999977</v>
      </c>
      <c r="AI460" s="9">
        <f t="shared" si="91"/>
        <v>92166.666666666672</v>
      </c>
    </row>
    <row r="461" spans="1:35" x14ac:dyDescent="0.25">
      <c r="A461" s="1">
        <v>44793.833333333336</v>
      </c>
      <c r="B461" s="16">
        <v>3127</v>
      </c>
      <c r="C461" s="15">
        <v>766</v>
      </c>
      <c r="D461" s="14">
        <v>5470</v>
      </c>
      <c r="E461" s="13">
        <v>582</v>
      </c>
      <c r="F461" s="12">
        <v>6391</v>
      </c>
      <c r="G461" s="10">
        <v>12627</v>
      </c>
      <c r="H461" s="11">
        <v>464</v>
      </c>
      <c r="I461">
        <v>13091</v>
      </c>
      <c r="J461">
        <v>61636.84</v>
      </c>
      <c r="K461">
        <f t="shared" si="84"/>
        <v>48545.84</v>
      </c>
      <c r="L461">
        <f t="shared" si="85"/>
        <v>4.7083370254373227</v>
      </c>
      <c r="M461">
        <f t="shared" si="81"/>
        <v>101016</v>
      </c>
      <c r="N461">
        <f t="shared" si="82"/>
        <v>3712</v>
      </c>
      <c r="O461">
        <f t="shared" si="86"/>
        <v>104728</v>
      </c>
      <c r="P461" s="1">
        <f t="shared" si="89"/>
        <v>900000</v>
      </c>
      <c r="Q461" s="9">
        <f t="shared" si="90"/>
        <v>0</v>
      </c>
      <c r="R461" s="9">
        <f t="shared" si="87"/>
        <v>1004728</v>
      </c>
      <c r="S461" s="9">
        <f t="shared" si="83"/>
        <v>105257.66666666667</v>
      </c>
      <c r="T461" s="9">
        <f t="shared" si="88"/>
        <v>43091.160000000033</v>
      </c>
      <c r="AI461" s="9">
        <f t="shared" si="91"/>
        <v>92166.666666666672</v>
      </c>
    </row>
    <row r="462" spans="1:35" x14ac:dyDescent="0.25">
      <c r="A462" s="1">
        <v>44793.875</v>
      </c>
      <c r="B462" s="16">
        <v>2660</v>
      </c>
      <c r="C462" s="15">
        <v>643</v>
      </c>
      <c r="D462" s="14">
        <v>5049</v>
      </c>
      <c r="E462" s="13">
        <v>729</v>
      </c>
      <c r="F462" s="12">
        <v>6279</v>
      </c>
      <c r="G462" s="10">
        <v>11971</v>
      </c>
      <c r="H462" s="11">
        <v>4</v>
      </c>
      <c r="I462">
        <v>11975</v>
      </c>
      <c r="J462">
        <v>60129.62</v>
      </c>
      <c r="K462">
        <f t="shared" si="84"/>
        <v>48154.62</v>
      </c>
      <c r="L462">
        <f t="shared" si="85"/>
        <v>5.0212626304801669</v>
      </c>
      <c r="M462">
        <f t="shared" si="81"/>
        <v>95768</v>
      </c>
      <c r="N462">
        <f t="shared" si="82"/>
        <v>32</v>
      </c>
      <c r="O462">
        <f t="shared" si="86"/>
        <v>95800</v>
      </c>
      <c r="P462" s="1">
        <f t="shared" si="89"/>
        <v>900000</v>
      </c>
      <c r="Q462" s="9">
        <f t="shared" si="90"/>
        <v>0</v>
      </c>
      <c r="R462" s="9">
        <f t="shared" si="87"/>
        <v>995800</v>
      </c>
      <c r="S462" s="9">
        <f t="shared" si="83"/>
        <v>104141.66666666667</v>
      </c>
      <c r="T462" s="9">
        <f t="shared" si="88"/>
        <v>35670.380000000005</v>
      </c>
      <c r="AI462" s="9">
        <f t="shared" si="91"/>
        <v>92166.666666666672</v>
      </c>
    </row>
    <row r="463" spans="1:35" x14ac:dyDescent="0.25">
      <c r="A463" s="1">
        <v>44793.916666666664</v>
      </c>
      <c r="B463" s="16">
        <v>2392</v>
      </c>
      <c r="C463" s="15">
        <v>987</v>
      </c>
      <c r="D463" s="14">
        <v>4537</v>
      </c>
      <c r="E463" s="13">
        <v>713</v>
      </c>
      <c r="F463" s="12">
        <v>6471</v>
      </c>
      <c r="G463" s="10">
        <v>11995</v>
      </c>
      <c r="H463" s="11">
        <v>0</v>
      </c>
      <c r="I463">
        <v>11995</v>
      </c>
      <c r="J463">
        <v>58015.66</v>
      </c>
      <c r="K463">
        <f t="shared" si="84"/>
        <v>46020.66</v>
      </c>
      <c r="L463">
        <f t="shared" si="85"/>
        <v>4.8366536056690288</v>
      </c>
      <c r="M463">
        <f t="shared" si="81"/>
        <v>95960</v>
      </c>
      <c r="N463">
        <f t="shared" si="82"/>
        <v>0</v>
      </c>
      <c r="O463">
        <f t="shared" si="86"/>
        <v>95960</v>
      </c>
      <c r="P463" s="1">
        <f t="shared" si="89"/>
        <v>900000</v>
      </c>
      <c r="Q463" s="9">
        <f t="shared" si="90"/>
        <v>0</v>
      </c>
      <c r="R463" s="9">
        <f t="shared" si="87"/>
        <v>995960</v>
      </c>
      <c r="S463" s="9">
        <f t="shared" si="83"/>
        <v>104161.66666666667</v>
      </c>
      <c r="T463" s="9">
        <f t="shared" si="88"/>
        <v>37944.339999999967</v>
      </c>
      <c r="AI463" s="9">
        <f t="shared" si="91"/>
        <v>92166.666666666672</v>
      </c>
    </row>
    <row r="464" spans="1:35" x14ac:dyDescent="0.25">
      <c r="A464" s="1">
        <v>44793.958333333336</v>
      </c>
      <c r="B464" s="16">
        <v>2584</v>
      </c>
      <c r="C464" s="15">
        <v>1192</v>
      </c>
      <c r="D464" s="14">
        <v>4668</v>
      </c>
      <c r="E464" s="13">
        <v>1055</v>
      </c>
      <c r="F464" s="12">
        <v>6704</v>
      </c>
      <c r="G464" s="10">
        <v>12563</v>
      </c>
      <c r="H464" s="11">
        <v>0</v>
      </c>
      <c r="I464">
        <v>12563</v>
      </c>
      <c r="J464">
        <v>55069.03</v>
      </c>
      <c r="K464">
        <f t="shared" si="84"/>
        <v>42506.03</v>
      </c>
      <c r="L464">
        <f t="shared" si="85"/>
        <v>4.3834299132372836</v>
      </c>
      <c r="M464">
        <f t="shared" si="81"/>
        <v>100504</v>
      </c>
      <c r="N464">
        <f t="shared" si="82"/>
        <v>0</v>
      </c>
      <c r="O464">
        <f t="shared" si="86"/>
        <v>100504</v>
      </c>
      <c r="P464" s="1">
        <f t="shared" si="89"/>
        <v>900000</v>
      </c>
      <c r="Q464" s="9">
        <f t="shared" si="90"/>
        <v>0</v>
      </c>
      <c r="R464" s="9">
        <f t="shared" si="87"/>
        <v>1000504</v>
      </c>
      <c r="S464" s="9">
        <f t="shared" si="83"/>
        <v>104729.66666666667</v>
      </c>
      <c r="T464" s="9">
        <f t="shared" si="88"/>
        <v>45434.969999999972</v>
      </c>
      <c r="AI464" s="9">
        <f t="shared" si="91"/>
        <v>92166.666666666672</v>
      </c>
    </row>
    <row r="465" spans="1:35" x14ac:dyDescent="0.25">
      <c r="A465" s="1">
        <v>44794</v>
      </c>
      <c r="B465" s="16">
        <v>2406</v>
      </c>
      <c r="C465" s="15">
        <v>1278</v>
      </c>
      <c r="D465" s="14">
        <v>4228</v>
      </c>
      <c r="E465" s="13">
        <v>1159</v>
      </c>
      <c r="F465" s="12">
        <v>5476</v>
      </c>
      <c r="G465" s="10">
        <v>10982</v>
      </c>
      <c r="H465" s="11">
        <v>0</v>
      </c>
      <c r="I465">
        <v>10982</v>
      </c>
      <c r="J465">
        <v>52202.73</v>
      </c>
      <c r="K465">
        <f t="shared" si="84"/>
        <v>41220.730000000003</v>
      </c>
      <c r="L465">
        <f t="shared" si="85"/>
        <v>4.7534811509743218</v>
      </c>
      <c r="M465">
        <f t="shared" si="81"/>
        <v>87856</v>
      </c>
      <c r="N465">
        <f t="shared" si="82"/>
        <v>0</v>
      </c>
      <c r="O465">
        <f t="shared" si="86"/>
        <v>87856</v>
      </c>
      <c r="P465" s="1">
        <f t="shared" si="89"/>
        <v>900000</v>
      </c>
      <c r="Q465" s="9">
        <f t="shared" si="90"/>
        <v>0</v>
      </c>
      <c r="R465" s="9">
        <f t="shared" si="87"/>
        <v>987856</v>
      </c>
      <c r="S465" s="9">
        <f t="shared" si="83"/>
        <v>103148.66666666667</v>
      </c>
      <c r="T465" s="9">
        <f t="shared" si="88"/>
        <v>35653.270000000019</v>
      </c>
      <c r="AI465" s="9">
        <f t="shared" si="91"/>
        <v>92166.666666666672</v>
      </c>
    </row>
    <row r="466" spans="1:35" x14ac:dyDescent="0.25">
      <c r="A466" s="1">
        <v>44794.041666666664</v>
      </c>
      <c r="B466" s="16">
        <v>1774</v>
      </c>
      <c r="C466" s="15">
        <v>1279</v>
      </c>
      <c r="D466" s="14">
        <v>3360</v>
      </c>
      <c r="E466" s="13">
        <v>1109</v>
      </c>
      <c r="F466" s="12">
        <v>4474</v>
      </c>
      <c r="G466" s="10">
        <v>9113</v>
      </c>
      <c r="H466" s="11">
        <v>0</v>
      </c>
      <c r="I466">
        <v>9113</v>
      </c>
      <c r="J466">
        <v>49477.63</v>
      </c>
      <c r="K466">
        <f t="shared" si="84"/>
        <v>40364.629999999997</v>
      </c>
      <c r="L466">
        <f t="shared" si="85"/>
        <v>5.4293459892461318</v>
      </c>
      <c r="M466">
        <f t="shared" si="81"/>
        <v>72904</v>
      </c>
      <c r="N466">
        <f t="shared" si="82"/>
        <v>0</v>
      </c>
      <c r="O466">
        <f t="shared" si="86"/>
        <v>72904</v>
      </c>
      <c r="P466" s="1">
        <f t="shared" si="89"/>
        <v>900000</v>
      </c>
      <c r="Q466" s="9">
        <f t="shared" si="90"/>
        <v>0</v>
      </c>
      <c r="R466" s="9">
        <f t="shared" si="87"/>
        <v>972904</v>
      </c>
      <c r="S466" s="9">
        <f t="shared" si="83"/>
        <v>101279.66666666667</v>
      </c>
      <c r="T466" s="9">
        <f t="shared" si="88"/>
        <v>23426.369999999995</v>
      </c>
      <c r="AI466" s="9">
        <f t="shared" si="91"/>
        <v>92166.666666666672</v>
      </c>
    </row>
    <row r="467" spans="1:35" x14ac:dyDescent="0.25">
      <c r="A467" s="1">
        <v>44794.083333333336</v>
      </c>
      <c r="B467" s="16">
        <v>1439</v>
      </c>
      <c r="C467" s="15">
        <v>1242</v>
      </c>
      <c r="D467" s="14">
        <v>2594</v>
      </c>
      <c r="E467" s="13">
        <v>985</v>
      </c>
      <c r="F467" s="12">
        <v>4405</v>
      </c>
      <c r="G467" s="10">
        <v>8241</v>
      </c>
      <c r="H467" s="11">
        <v>0</v>
      </c>
      <c r="I467">
        <v>8241</v>
      </c>
      <c r="J467">
        <v>47260.28</v>
      </c>
      <c r="K467">
        <f t="shared" si="84"/>
        <v>39019.279999999999</v>
      </c>
      <c r="L467">
        <f t="shared" si="85"/>
        <v>5.7347749059580151</v>
      </c>
      <c r="M467">
        <f t="shared" si="81"/>
        <v>65928</v>
      </c>
      <c r="N467">
        <f t="shared" si="82"/>
        <v>0</v>
      </c>
      <c r="O467">
        <f t="shared" si="86"/>
        <v>65928</v>
      </c>
      <c r="P467" s="1">
        <f t="shared" si="89"/>
        <v>900000</v>
      </c>
      <c r="Q467" s="9">
        <f t="shared" si="90"/>
        <v>0</v>
      </c>
      <c r="R467" s="9">
        <f t="shared" si="87"/>
        <v>965928</v>
      </c>
      <c r="S467" s="9">
        <f t="shared" si="83"/>
        <v>100407.66666666667</v>
      </c>
      <c r="T467" s="9">
        <f t="shared" si="88"/>
        <v>18667.719999999972</v>
      </c>
      <c r="AI467" s="9">
        <f t="shared" si="91"/>
        <v>92166.666666666672</v>
      </c>
    </row>
    <row r="468" spans="1:35" x14ac:dyDescent="0.25">
      <c r="A468" s="1">
        <v>44794.125</v>
      </c>
      <c r="B468" s="16">
        <v>1934</v>
      </c>
      <c r="C468" s="15">
        <v>1107</v>
      </c>
      <c r="D468" s="14">
        <v>2926</v>
      </c>
      <c r="E468" s="13">
        <v>955</v>
      </c>
      <c r="F468" s="12">
        <v>4544</v>
      </c>
      <c r="G468" s="10">
        <v>8576</v>
      </c>
      <c r="H468" s="11">
        <v>0</v>
      </c>
      <c r="I468">
        <v>8576</v>
      </c>
      <c r="J468">
        <v>45728.26</v>
      </c>
      <c r="K468">
        <f t="shared" si="84"/>
        <v>37152.26</v>
      </c>
      <c r="L468">
        <f t="shared" si="85"/>
        <v>5.3321198694029857</v>
      </c>
      <c r="M468">
        <f t="shared" si="81"/>
        <v>68608</v>
      </c>
      <c r="N468">
        <f t="shared" si="82"/>
        <v>0</v>
      </c>
      <c r="O468">
        <f t="shared" si="86"/>
        <v>68608</v>
      </c>
      <c r="P468" s="1">
        <f t="shared" si="89"/>
        <v>900000</v>
      </c>
      <c r="Q468" s="9">
        <f t="shared" si="90"/>
        <v>0</v>
      </c>
      <c r="R468" s="9">
        <f t="shared" si="87"/>
        <v>968608</v>
      </c>
      <c r="S468" s="9">
        <f t="shared" si="83"/>
        <v>100742.66666666667</v>
      </c>
      <c r="T468" s="9">
        <f t="shared" si="88"/>
        <v>22879.739999999991</v>
      </c>
      <c r="AI468" s="9">
        <f t="shared" si="91"/>
        <v>92166.666666666672</v>
      </c>
    </row>
    <row r="469" spans="1:35" x14ac:dyDescent="0.25">
      <c r="A469" s="1">
        <v>44794.166666666664</v>
      </c>
      <c r="B469" s="16">
        <v>2222</v>
      </c>
      <c r="C469" s="15">
        <v>1030</v>
      </c>
      <c r="D469" s="14">
        <v>3307</v>
      </c>
      <c r="E469" s="13">
        <v>936</v>
      </c>
      <c r="F469" s="12">
        <v>4609</v>
      </c>
      <c r="G469" s="10">
        <v>8946</v>
      </c>
      <c r="H469" s="11">
        <v>0</v>
      </c>
      <c r="I469">
        <v>8946</v>
      </c>
      <c r="J469">
        <v>44666.45</v>
      </c>
      <c r="K469">
        <f t="shared" si="84"/>
        <v>35720.449999999997</v>
      </c>
      <c r="L469">
        <f t="shared" si="85"/>
        <v>4.9928962664878158</v>
      </c>
      <c r="M469">
        <f t="shared" si="81"/>
        <v>71568</v>
      </c>
      <c r="N469">
        <f t="shared" si="82"/>
        <v>0</v>
      </c>
      <c r="O469">
        <f t="shared" si="86"/>
        <v>71568</v>
      </c>
      <c r="P469" s="1">
        <f t="shared" si="89"/>
        <v>900000</v>
      </c>
      <c r="Q469" s="9">
        <f t="shared" si="90"/>
        <v>0</v>
      </c>
      <c r="R469" s="9">
        <f t="shared" si="87"/>
        <v>971568</v>
      </c>
      <c r="S469" s="9">
        <f t="shared" si="83"/>
        <v>101112.66666666667</v>
      </c>
      <c r="T469" s="9">
        <f t="shared" si="88"/>
        <v>26901.550000000047</v>
      </c>
      <c r="AI469" s="9">
        <f t="shared" si="91"/>
        <v>92166.666666666672</v>
      </c>
    </row>
    <row r="470" spans="1:35" x14ac:dyDescent="0.25">
      <c r="A470" s="1">
        <v>44794.208333333336</v>
      </c>
      <c r="B470" s="16">
        <v>2511</v>
      </c>
      <c r="C470" s="15">
        <v>910</v>
      </c>
      <c r="D470" s="14">
        <v>3535</v>
      </c>
      <c r="E470" s="13">
        <v>864</v>
      </c>
      <c r="F470" s="12">
        <v>4458</v>
      </c>
      <c r="G470" s="10">
        <v>8902</v>
      </c>
      <c r="H470" s="11">
        <v>0</v>
      </c>
      <c r="I470">
        <v>8902</v>
      </c>
      <c r="J470">
        <v>44049.66</v>
      </c>
      <c r="K470">
        <f t="shared" si="84"/>
        <v>35147.660000000003</v>
      </c>
      <c r="L470">
        <f t="shared" si="85"/>
        <v>4.9482880251628849</v>
      </c>
      <c r="M470">
        <f t="shared" si="81"/>
        <v>71216</v>
      </c>
      <c r="N470">
        <f t="shared" si="82"/>
        <v>0</v>
      </c>
      <c r="O470">
        <f t="shared" si="86"/>
        <v>71216</v>
      </c>
      <c r="P470" s="1">
        <f t="shared" si="89"/>
        <v>900000</v>
      </c>
      <c r="Q470" s="9">
        <f t="shared" si="90"/>
        <v>0</v>
      </c>
      <c r="R470" s="9">
        <f t="shared" si="87"/>
        <v>971216</v>
      </c>
      <c r="S470" s="9">
        <f t="shared" si="83"/>
        <v>101068.66666666667</v>
      </c>
      <c r="T470" s="9">
        <f t="shared" si="88"/>
        <v>27166.339999999967</v>
      </c>
      <c r="AI470" s="9">
        <f t="shared" si="91"/>
        <v>92166.666666666672</v>
      </c>
    </row>
    <row r="471" spans="1:35" x14ac:dyDescent="0.25">
      <c r="A471" s="1">
        <v>44794.25</v>
      </c>
      <c r="B471" s="16">
        <v>2459</v>
      </c>
      <c r="C471" s="15">
        <v>782</v>
      </c>
      <c r="D471" s="14">
        <v>3482</v>
      </c>
      <c r="E471" s="13">
        <v>844</v>
      </c>
      <c r="F471" s="12">
        <v>4312</v>
      </c>
      <c r="G471" s="10">
        <v>8577</v>
      </c>
      <c r="H471" s="11">
        <v>0</v>
      </c>
      <c r="I471">
        <v>8577</v>
      </c>
      <c r="J471">
        <v>43835.81</v>
      </c>
      <c r="K471">
        <f t="shared" si="84"/>
        <v>35258.81</v>
      </c>
      <c r="L471">
        <f t="shared" si="85"/>
        <v>5.1108557770782319</v>
      </c>
      <c r="M471">
        <f t="shared" si="81"/>
        <v>68616</v>
      </c>
      <c r="N471">
        <f t="shared" si="82"/>
        <v>0</v>
      </c>
      <c r="O471">
        <f t="shared" si="86"/>
        <v>68616</v>
      </c>
      <c r="P471" s="1">
        <f t="shared" si="89"/>
        <v>900000</v>
      </c>
      <c r="Q471" s="9">
        <f t="shared" si="90"/>
        <v>0</v>
      </c>
      <c r="R471" s="9">
        <f t="shared" si="87"/>
        <v>968616</v>
      </c>
      <c r="S471" s="9">
        <f t="shared" si="83"/>
        <v>100743.66666666667</v>
      </c>
      <c r="T471" s="9">
        <f t="shared" si="88"/>
        <v>24780.189999999944</v>
      </c>
      <c r="AI471" s="9">
        <f t="shared" si="91"/>
        <v>92166.666666666672</v>
      </c>
    </row>
    <row r="472" spans="1:35" x14ac:dyDescent="0.25">
      <c r="A472" s="1">
        <v>44794.291666666664</v>
      </c>
      <c r="B472" s="16">
        <v>2174</v>
      </c>
      <c r="C472" s="15">
        <v>748</v>
      </c>
      <c r="D472" s="14">
        <v>3289</v>
      </c>
      <c r="E472" s="13">
        <v>774</v>
      </c>
      <c r="F472" s="12">
        <v>3987</v>
      </c>
      <c r="G472" s="10">
        <v>8024</v>
      </c>
      <c r="H472" s="11">
        <v>0</v>
      </c>
      <c r="I472">
        <v>8024</v>
      </c>
      <c r="J472">
        <v>43616.84</v>
      </c>
      <c r="K472">
        <f t="shared" si="84"/>
        <v>35592.839999999997</v>
      </c>
      <c r="L472">
        <f t="shared" si="85"/>
        <v>5.4357976071784639</v>
      </c>
      <c r="M472">
        <f t="shared" si="81"/>
        <v>64192</v>
      </c>
      <c r="N472">
        <f t="shared" si="82"/>
        <v>0</v>
      </c>
      <c r="O472">
        <f t="shared" si="86"/>
        <v>64192</v>
      </c>
      <c r="P472" s="1">
        <f t="shared" si="89"/>
        <v>900000</v>
      </c>
      <c r="Q472" s="9">
        <f t="shared" si="90"/>
        <v>0</v>
      </c>
      <c r="R472" s="9">
        <f t="shared" si="87"/>
        <v>964192</v>
      </c>
      <c r="S472" s="9">
        <f t="shared" si="83"/>
        <v>100190.66666666667</v>
      </c>
      <c r="T472" s="9">
        <f t="shared" si="88"/>
        <v>20575.160000000033</v>
      </c>
      <c r="AI472" s="9">
        <f t="shared" si="91"/>
        <v>92166.666666666672</v>
      </c>
    </row>
    <row r="473" spans="1:35" x14ac:dyDescent="0.25">
      <c r="A473" s="1">
        <v>44794.333333333336</v>
      </c>
      <c r="B473" s="16">
        <v>2021</v>
      </c>
      <c r="C473" s="15">
        <v>786</v>
      </c>
      <c r="D473" s="14">
        <v>3014</v>
      </c>
      <c r="E473" s="13">
        <v>740</v>
      </c>
      <c r="F473" s="12">
        <v>3680</v>
      </c>
      <c r="G473" s="10">
        <v>7480</v>
      </c>
      <c r="H473" s="11">
        <v>201</v>
      </c>
      <c r="I473">
        <v>7681</v>
      </c>
      <c r="J473">
        <v>43835.46</v>
      </c>
      <c r="K473">
        <f t="shared" si="84"/>
        <v>36154.46</v>
      </c>
      <c r="L473">
        <f t="shared" si="85"/>
        <v>5.7069990886603303</v>
      </c>
      <c r="M473">
        <f t="shared" si="81"/>
        <v>59840</v>
      </c>
      <c r="N473">
        <f t="shared" si="82"/>
        <v>1608</v>
      </c>
      <c r="O473">
        <f t="shared" si="86"/>
        <v>61448</v>
      </c>
      <c r="P473" s="1">
        <f t="shared" si="89"/>
        <v>900000</v>
      </c>
      <c r="Q473" s="9">
        <f t="shared" si="90"/>
        <v>0</v>
      </c>
      <c r="R473" s="9">
        <f t="shared" si="87"/>
        <v>961448</v>
      </c>
      <c r="S473" s="9">
        <f t="shared" si="83"/>
        <v>99847.666666666672</v>
      </c>
      <c r="T473" s="9">
        <f t="shared" si="88"/>
        <v>17612.540000000037</v>
      </c>
      <c r="AI473" s="9">
        <f t="shared" si="91"/>
        <v>92166.666666666672</v>
      </c>
    </row>
    <row r="474" spans="1:35" x14ac:dyDescent="0.25">
      <c r="A474" s="1">
        <v>44794.375</v>
      </c>
      <c r="B474" s="16">
        <v>1577</v>
      </c>
      <c r="C474" s="15">
        <v>869</v>
      </c>
      <c r="D474" s="14">
        <v>2354</v>
      </c>
      <c r="E474" s="13">
        <v>699</v>
      </c>
      <c r="F474" s="12">
        <v>3811</v>
      </c>
      <c r="G474" s="10">
        <v>7033</v>
      </c>
      <c r="H474" s="11">
        <v>1616</v>
      </c>
      <c r="I474">
        <v>8649</v>
      </c>
      <c r="J474">
        <v>45891.68</v>
      </c>
      <c r="K474">
        <f t="shared" si="84"/>
        <v>37242.68</v>
      </c>
      <c r="L474">
        <f t="shared" si="85"/>
        <v>5.3060099433460515</v>
      </c>
      <c r="M474">
        <f t="shared" si="81"/>
        <v>56264</v>
      </c>
      <c r="N474">
        <f t="shared" si="82"/>
        <v>12928</v>
      </c>
      <c r="O474">
        <f t="shared" si="86"/>
        <v>69192</v>
      </c>
      <c r="P474" s="1">
        <f t="shared" si="89"/>
        <v>900000</v>
      </c>
      <c r="Q474" s="9">
        <f t="shared" si="90"/>
        <v>0</v>
      </c>
      <c r="R474" s="9">
        <f t="shared" si="87"/>
        <v>969192</v>
      </c>
      <c r="S474" s="9">
        <f t="shared" si="83"/>
        <v>100815.66666666667</v>
      </c>
      <c r="T474" s="9">
        <f t="shared" si="88"/>
        <v>23300.319999999949</v>
      </c>
      <c r="AI474" s="9">
        <f t="shared" si="91"/>
        <v>92166.666666666672</v>
      </c>
    </row>
    <row r="475" spans="1:35" x14ac:dyDescent="0.25">
      <c r="A475" s="1">
        <v>44794.416666666664</v>
      </c>
      <c r="B475" s="16">
        <v>1488</v>
      </c>
      <c r="C475" s="15">
        <v>940</v>
      </c>
      <c r="D475" s="14">
        <v>2215</v>
      </c>
      <c r="E475" s="13">
        <v>785</v>
      </c>
      <c r="F475" s="12">
        <v>3766</v>
      </c>
      <c r="G475" s="10">
        <v>6921</v>
      </c>
      <c r="H475" s="11">
        <v>3467</v>
      </c>
      <c r="I475">
        <v>10388</v>
      </c>
      <c r="J475">
        <v>49228.21</v>
      </c>
      <c r="K475">
        <f t="shared" si="84"/>
        <v>38840.21</v>
      </c>
      <c r="L475">
        <f t="shared" si="85"/>
        <v>4.738949749711205</v>
      </c>
      <c r="M475">
        <f t="shared" si="81"/>
        <v>55368</v>
      </c>
      <c r="N475">
        <f t="shared" si="82"/>
        <v>27736</v>
      </c>
      <c r="O475">
        <f t="shared" si="86"/>
        <v>83104</v>
      </c>
      <c r="P475" s="1">
        <f t="shared" si="89"/>
        <v>900000</v>
      </c>
      <c r="Q475" s="9">
        <f t="shared" si="90"/>
        <v>0</v>
      </c>
      <c r="R475" s="9">
        <f t="shared" si="87"/>
        <v>983104</v>
      </c>
      <c r="S475" s="9">
        <f t="shared" si="83"/>
        <v>102554.66666666667</v>
      </c>
      <c r="T475" s="9">
        <f t="shared" si="88"/>
        <v>33875.790000000037</v>
      </c>
      <c r="AI475" s="9">
        <f t="shared" si="91"/>
        <v>92166.666666666672</v>
      </c>
    </row>
    <row r="476" spans="1:35" x14ac:dyDescent="0.25">
      <c r="A476" s="1">
        <v>44794.458333333336</v>
      </c>
      <c r="B476" s="16">
        <v>1385</v>
      </c>
      <c r="C476" s="15">
        <v>843</v>
      </c>
      <c r="D476" s="14">
        <v>2281</v>
      </c>
      <c r="E476" s="13">
        <v>902</v>
      </c>
      <c r="F476" s="12">
        <v>3492</v>
      </c>
      <c r="G476" s="10">
        <v>6616</v>
      </c>
      <c r="H476" s="11">
        <v>4323</v>
      </c>
      <c r="I476">
        <v>10939</v>
      </c>
      <c r="J476">
        <v>52299.98</v>
      </c>
      <c r="K476">
        <f t="shared" si="84"/>
        <v>41360.980000000003</v>
      </c>
      <c r="L476">
        <f t="shared" si="85"/>
        <v>4.7810567693573454</v>
      </c>
      <c r="M476">
        <f t="shared" si="81"/>
        <v>52928</v>
      </c>
      <c r="N476">
        <f t="shared" si="82"/>
        <v>34584</v>
      </c>
      <c r="O476">
        <f t="shared" si="86"/>
        <v>87512</v>
      </c>
      <c r="P476" s="1">
        <f t="shared" si="89"/>
        <v>900000</v>
      </c>
      <c r="Q476" s="9">
        <f t="shared" si="90"/>
        <v>0</v>
      </c>
      <c r="R476" s="9">
        <f t="shared" si="87"/>
        <v>987512</v>
      </c>
      <c r="S476" s="9">
        <f t="shared" si="83"/>
        <v>103105.66666666667</v>
      </c>
      <c r="T476" s="9">
        <f t="shared" si="88"/>
        <v>35212.020000000019</v>
      </c>
      <c r="AI476" s="9">
        <f t="shared" si="91"/>
        <v>92166.666666666672</v>
      </c>
    </row>
    <row r="477" spans="1:35" x14ac:dyDescent="0.25">
      <c r="A477" s="1">
        <v>44794.5</v>
      </c>
      <c r="B477" s="16">
        <v>2116</v>
      </c>
      <c r="C477" s="15">
        <v>718</v>
      </c>
      <c r="D477" s="14">
        <v>2931</v>
      </c>
      <c r="E477" s="13">
        <v>1067</v>
      </c>
      <c r="F477" s="12">
        <v>3056</v>
      </c>
      <c r="G477" s="10">
        <v>6705</v>
      </c>
      <c r="H477" s="11">
        <v>5211</v>
      </c>
      <c r="I477">
        <v>11916</v>
      </c>
      <c r="J477">
        <v>54690.58</v>
      </c>
      <c r="K477">
        <f t="shared" si="84"/>
        <v>42774.58</v>
      </c>
      <c r="L477">
        <f t="shared" si="85"/>
        <v>4.5896760657938911</v>
      </c>
      <c r="M477">
        <f t="shared" si="81"/>
        <v>53640</v>
      </c>
      <c r="N477">
        <f t="shared" si="82"/>
        <v>41688</v>
      </c>
      <c r="O477">
        <f t="shared" si="86"/>
        <v>95328</v>
      </c>
      <c r="P477" s="1">
        <f t="shared" si="89"/>
        <v>900000</v>
      </c>
      <c r="Q477" s="9">
        <f t="shared" si="90"/>
        <v>0</v>
      </c>
      <c r="R477" s="9">
        <f t="shared" si="87"/>
        <v>995328</v>
      </c>
      <c r="S477" s="9">
        <f t="shared" si="83"/>
        <v>104082.66666666667</v>
      </c>
      <c r="T477" s="9">
        <f t="shared" si="88"/>
        <v>40637.420000000042</v>
      </c>
      <c r="AI477" s="9">
        <f t="shared" si="91"/>
        <v>92166.666666666672</v>
      </c>
    </row>
    <row r="478" spans="1:35" x14ac:dyDescent="0.25">
      <c r="A478" s="1">
        <v>44794.541666666664</v>
      </c>
      <c r="B478" s="16">
        <v>2685</v>
      </c>
      <c r="C478" s="15">
        <v>605</v>
      </c>
      <c r="D478" s="14">
        <v>3435</v>
      </c>
      <c r="E478" s="13">
        <v>1243</v>
      </c>
      <c r="F478" s="12">
        <v>2749</v>
      </c>
      <c r="G478" s="10">
        <v>6789</v>
      </c>
      <c r="H478" s="11">
        <v>6091</v>
      </c>
      <c r="I478">
        <v>12880</v>
      </c>
      <c r="J478">
        <v>56799.57</v>
      </c>
      <c r="K478">
        <f t="shared" si="84"/>
        <v>43919.57</v>
      </c>
      <c r="L478">
        <f t="shared" si="85"/>
        <v>4.4099045031055901</v>
      </c>
      <c r="M478">
        <f t="shared" si="81"/>
        <v>54312</v>
      </c>
      <c r="N478">
        <f t="shared" si="82"/>
        <v>48728</v>
      </c>
      <c r="O478">
        <f t="shared" si="86"/>
        <v>103040</v>
      </c>
      <c r="P478" s="1">
        <f t="shared" si="89"/>
        <v>900000</v>
      </c>
      <c r="Q478" s="9">
        <f t="shared" si="90"/>
        <v>0</v>
      </c>
      <c r="R478" s="9">
        <f t="shared" si="87"/>
        <v>1003040</v>
      </c>
      <c r="S478" s="9">
        <f t="shared" si="83"/>
        <v>105046.66666666667</v>
      </c>
      <c r="T478" s="9">
        <f t="shared" si="88"/>
        <v>46240.430000000051</v>
      </c>
      <c r="AI478" s="9">
        <f t="shared" si="91"/>
        <v>92166.666666666672</v>
      </c>
    </row>
    <row r="479" spans="1:35" x14ac:dyDescent="0.25">
      <c r="A479" s="1">
        <v>44794.583333333336</v>
      </c>
      <c r="B479" s="16">
        <v>3120</v>
      </c>
      <c r="C479" s="15">
        <v>371</v>
      </c>
      <c r="D479" s="14">
        <v>3789</v>
      </c>
      <c r="E479" s="13">
        <v>1367</v>
      </c>
      <c r="F479" s="12">
        <v>2464</v>
      </c>
      <c r="G479" s="10">
        <v>6624</v>
      </c>
      <c r="H479" s="11">
        <v>6499</v>
      </c>
      <c r="I479">
        <v>13123</v>
      </c>
      <c r="J479">
        <v>59089.4</v>
      </c>
      <c r="K479">
        <f t="shared" si="84"/>
        <v>45966.400000000001</v>
      </c>
      <c r="L479">
        <f t="shared" si="85"/>
        <v>4.5027356549569459</v>
      </c>
      <c r="M479">
        <f t="shared" si="81"/>
        <v>52992</v>
      </c>
      <c r="N479">
        <f t="shared" si="82"/>
        <v>51992</v>
      </c>
      <c r="O479">
        <f t="shared" si="86"/>
        <v>104984</v>
      </c>
      <c r="P479" s="1">
        <f t="shared" si="89"/>
        <v>900000</v>
      </c>
      <c r="Q479" s="9">
        <f t="shared" si="90"/>
        <v>0</v>
      </c>
      <c r="R479" s="9">
        <f t="shared" si="87"/>
        <v>1004984</v>
      </c>
      <c r="S479" s="9">
        <f t="shared" si="83"/>
        <v>105289.66666666667</v>
      </c>
      <c r="T479" s="9">
        <f t="shared" si="88"/>
        <v>45894.599999999977</v>
      </c>
      <c r="AI479" s="9">
        <f t="shared" si="91"/>
        <v>92166.666666666672</v>
      </c>
    </row>
    <row r="480" spans="1:35" x14ac:dyDescent="0.25">
      <c r="A480" s="1">
        <v>44794.625</v>
      </c>
      <c r="B480" s="16">
        <v>3102</v>
      </c>
      <c r="C480" s="15">
        <v>290</v>
      </c>
      <c r="D480" s="14">
        <v>3751</v>
      </c>
      <c r="E480" s="13">
        <v>1363</v>
      </c>
      <c r="F480" s="12">
        <v>2357</v>
      </c>
      <c r="G480" s="10">
        <v>6398</v>
      </c>
      <c r="H480" s="11">
        <v>6908</v>
      </c>
      <c r="I480">
        <v>13306</v>
      </c>
      <c r="J480">
        <v>61182.76</v>
      </c>
      <c r="K480">
        <f t="shared" si="84"/>
        <v>47876.76</v>
      </c>
      <c r="L480">
        <f t="shared" si="85"/>
        <v>4.5981331730046593</v>
      </c>
      <c r="M480">
        <f t="shared" si="81"/>
        <v>51184</v>
      </c>
      <c r="N480">
        <f t="shared" si="82"/>
        <v>55264</v>
      </c>
      <c r="O480">
        <f t="shared" si="86"/>
        <v>106448</v>
      </c>
      <c r="P480" s="1">
        <f t="shared" si="89"/>
        <v>900000</v>
      </c>
      <c r="Q480" s="9">
        <f t="shared" si="90"/>
        <v>0</v>
      </c>
      <c r="R480" s="9">
        <f t="shared" si="87"/>
        <v>1006448</v>
      </c>
      <c r="S480" s="9">
        <f t="shared" si="83"/>
        <v>105472.66666666667</v>
      </c>
      <c r="T480" s="9">
        <f t="shared" si="88"/>
        <v>45265.239999999991</v>
      </c>
      <c r="AI480" s="9">
        <f t="shared" si="91"/>
        <v>92166.666666666672</v>
      </c>
    </row>
    <row r="481" spans="1:35" x14ac:dyDescent="0.25">
      <c r="A481" s="1">
        <v>44794.666666666664</v>
      </c>
      <c r="B481" s="16">
        <v>3163</v>
      </c>
      <c r="C481" s="15">
        <v>345</v>
      </c>
      <c r="D481" s="14">
        <v>3969</v>
      </c>
      <c r="E481" s="13">
        <v>1265</v>
      </c>
      <c r="F481" s="12">
        <v>2552</v>
      </c>
      <c r="G481" s="10">
        <v>6866</v>
      </c>
      <c r="H481" s="11">
        <v>6339</v>
      </c>
      <c r="I481">
        <v>13205</v>
      </c>
      <c r="J481">
        <v>62172.22</v>
      </c>
      <c r="K481">
        <f t="shared" si="84"/>
        <v>48967.22</v>
      </c>
      <c r="L481">
        <f t="shared" si="85"/>
        <v>4.7082332449829609</v>
      </c>
      <c r="M481">
        <f t="shared" si="81"/>
        <v>54928</v>
      </c>
      <c r="N481">
        <f t="shared" si="82"/>
        <v>50712</v>
      </c>
      <c r="O481">
        <f t="shared" si="86"/>
        <v>105640</v>
      </c>
      <c r="P481" s="1">
        <f t="shared" si="89"/>
        <v>900000</v>
      </c>
      <c r="Q481" s="9">
        <f t="shared" si="90"/>
        <v>0</v>
      </c>
      <c r="R481" s="9">
        <f t="shared" si="87"/>
        <v>1005640</v>
      </c>
      <c r="S481" s="9">
        <f t="shared" si="83"/>
        <v>105371.66666666667</v>
      </c>
      <c r="T481" s="9">
        <f t="shared" si="88"/>
        <v>43467.780000000028</v>
      </c>
      <c r="AI481" s="9">
        <f t="shared" si="91"/>
        <v>92166.666666666672</v>
      </c>
    </row>
    <row r="482" spans="1:35" x14ac:dyDescent="0.25">
      <c r="A482" s="1">
        <v>44794.708333333336</v>
      </c>
      <c r="B482" s="16">
        <v>3174</v>
      </c>
      <c r="C482" s="15">
        <v>388</v>
      </c>
      <c r="D482" s="14">
        <v>4368</v>
      </c>
      <c r="E482" s="13">
        <v>1197</v>
      </c>
      <c r="F482" s="12">
        <v>2464</v>
      </c>
      <c r="G482" s="10">
        <v>7219</v>
      </c>
      <c r="H482" s="11">
        <v>5496</v>
      </c>
      <c r="I482">
        <v>12715</v>
      </c>
      <c r="J482">
        <v>62474.29</v>
      </c>
      <c r="K482">
        <f t="shared" si="84"/>
        <v>49759.29</v>
      </c>
      <c r="L482">
        <f t="shared" si="85"/>
        <v>4.9134321667322061</v>
      </c>
      <c r="M482">
        <f t="shared" si="81"/>
        <v>57752</v>
      </c>
      <c r="N482">
        <f t="shared" si="82"/>
        <v>43968</v>
      </c>
      <c r="O482">
        <f t="shared" si="86"/>
        <v>101720</v>
      </c>
      <c r="P482" s="1">
        <f t="shared" si="89"/>
        <v>900000</v>
      </c>
      <c r="Q482" s="9">
        <f t="shared" si="90"/>
        <v>0</v>
      </c>
      <c r="R482" s="9">
        <f t="shared" si="87"/>
        <v>1001720</v>
      </c>
      <c r="S482" s="9">
        <f t="shared" si="83"/>
        <v>104881.66666666667</v>
      </c>
      <c r="T482" s="9">
        <f t="shared" si="88"/>
        <v>39245.709999999963</v>
      </c>
      <c r="AI482" s="9">
        <f t="shared" si="91"/>
        <v>92166.666666666672</v>
      </c>
    </row>
    <row r="483" spans="1:35" x14ac:dyDescent="0.25">
      <c r="A483" s="1">
        <v>44794.75</v>
      </c>
      <c r="B483" s="16">
        <v>3085</v>
      </c>
      <c r="C483" s="15">
        <v>449</v>
      </c>
      <c r="D483" s="14">
        <v>4636</v>
      </c>
      <c r="E483" s="13">
        <v>1128</v>
      </c>
      <c r="F483" s="12">
        <v>2703</v>
      </c>
      <c r="G483" s="10">
        <v>7788</v>
      </c>
      <c r="H483" s="11">
        <v>4788</v>
      </c>
      <c r="I483">
        <v>12576</v>
      </c>
      <c r="J483">
        <v>62608.57</v>
      </c>
      <c r="K483">
        <f t="shared" si="84"/>
        <v>50032.57</v>
      </c>
      <c r="L483">
        <f t="shared" si="85"/>
        <v>4.9784168256997452</v>
      </c>
      <c r="M483">
        <f t="shared" si="81"/>
        <v>62304</v>
      </c>
      <c r="N483">
        <f t="shared" si="82"/>
        <v>38304</v>
      </c>
      <c r="O483">
        <f t="shared" si="86"/>
        <v>100608</v>
      </c>
      <c r="P483" s="1">
        <f t="shared" si="89"/>
        <v>900000</v>
      </c>
      <c r="Q483" s="9">
        <f t="shared" si="90"/>
        <v>0</v>
      </c>
      <c r="R483" s="9">
        <f t="shared" si="87"/>
        <v>1000608</v>
      </c>
      <c r="S483" s="9">
        <f t="shared" si="83"/>
        <v>104742.66666666667</v>
      </c>
      <c r="T483" s="9">
        <f t="shared" si="88"/>
        <v>37999.430000000051</v>
      </c>
      <c r="AI483" s="9">
        <f t="shared" si="91"/>
        <v>92166.666666666672</v>
      </c>
    </row>
    <row r="484" spans="1:35" x14ac:dyDescent="0.25">
      <c r="A484" s="1">
        <v>44794.791666666664</v>
      </c>
      <c r="B484" s="16">
        <v>3269</v>
      </c>
      <c r="C484" s="15">
        <v>431</v>
      </c>
      <c r="D484" s="14">
        <v>5203</v>
      </c>
      <c r="E484" s="13">
        <v>1096</v>
      </c>
      <c r="F484" s="12">
        <v>2968</v>
      </c>
      <c r="G484" s="10">
        <v>8602</v>
      </c>
      <c r="H484" s="11">
        <v>3764</v>
      </c>
      <c r="I484">
        <v>12366</v>
      </c>
      <c r="J484">
        <v>61857.46</v>
      </c>
      <c r="K484">
        <f t="shared" si="84"/>
        <v>49491.46</v>
      </c>
      <c r="L484">
        <f t="shared" si="85"/>
        <v>5.0022206048843607</v>
      </c>
      <c r="M484">
        <f t="shared" si="81"/>
        <v>68816</v>
      </c>
      <c r="N484">
        <f t="shared" si="82"/>
        <v>30112</v>
      </c>
      <c r="O484">
        <f t="shared" si="86"/>
        <v>98928</v>
      </c>
      <c r="P484" s="1">
        <f t="shared" si="89"/>
        <v>900000</v>
      </c>
      <c r="Q484" s="9">
        <f t="shared" si="90"/>
        <v>0</v>
      </c>
      <c r="R484" s="9">
        <f t="shared" si="87"/>
        <v>998928</v>
      </c>
      <c r="S484" s="9">
        <f t="shared" si="83"/>
        <v>104532.66666666667</v>
      </c>
      <c r="T484" s="9">
        <f t="shared" si="88"/>
        <v>37070.540000000037</v>
      </c>
      <c r="AI484" s="9">
        <f t="shared" si="91"/>
        <v>92166.666666666672</v>
      </c>
    </row>
    <row r="485" spans="1:35" x14ac:dyDescent="0.25">
      <c r="A485" s="1">
        <v>44794.833333333336</v>
      </c>
      <c r="B485" s="16">
        <v>2941</v>
      </c>
      <c r="C485" s="15">
        <v>488</v>
      </c>
      <c r="D485" s="14">
        <v>4974</v>
      </c>
      <c r="E485" s="13">
        <v>952</v>
      </c>
      <c r="F485" s="12">
        <v>3514</v>
      </c>
      <c r="G485" s="10">
        <v>8976</v>
      </c>
      <c r="H485" s="11">
        <v>1293</v>
      </c>
      <c r="I485">
        <v>10269</v>
      </c>
      <c r="J485">
        <v>60537.62</v>
      </c>
      <c r="K485">
        <f t="shared" si="84"/>
        <v>50268.62</v>
      </c>
      <c r="L485">
        <f t="shared" si="85"/>
        <v>5.8951816145681182</v>
      </c>
      <c r="M485">
        <f t="shared" si="81"/>
        <v>71808</v>
      </c>
      <c r="N485">
        <f t="shared" si="82"/>
        <v>10344</v>
      </c>
      <c r="O485">
        <f t="shared" si="86"/>
        <v>82152</v>
      </c>
      <c r="P485" s="1">
        <f t="shared" si="89"/>
        <v>900000</v>
      </c>
      <c r="Q485" s="9">
        <f t="shared" si="90"/>
        <v>0</v>
      </c>
      <c r="R485" s="9">
        <f t="shared" si="87"/>
        <v>982152</v>
      </c>
      <c r="S485" s="9">
        <f t="shared" si="83"/>
        <v>102435.66666666667</v>
      </c>
      <c r="T485" s="9">
        <f t="shared" si="88"/>
        <v>21614.380000000005</v>
      </c>
      <c r="AI485" s="9">
        <f t="shared" si="91"/>
        <v>92166.666666666672</v>
      </c>
    </row>
    <row r="486" spans="1:35" x14ac:dyDescent="0.25">
      <c r="A486" s="1">
        <v>44794.875</v>
      </c>
      <c r="B486" s="16">
        <v>2557</v>
      </c>
      <c r="C486" s="15">
        <v>725</v>
      </c>
      <c r="D486" s="14">
        <v>4518</v>
      </c>
      <c r="E486" s="13">
        <v>845</v>
      </c>
      <c r="F486" s="12">
        <v>3676</v>
      </c>
      <c r="G486" s="10">
        <v>8918</v>
      </c>
      <c r="H486" s="11">
        <v>22</v>
      </c>
      <c r="I486">
        <v>8940</v>
      </c>
      <c r="J486">
        <v>59747.11</v>
      </c>
      <c r="K486">
        <f t="shared" si="84"/>
        <v>50807.11</v>
      </c>
      <c r="L486">
        <f t="shared" si="85"/>
        <v>6.6831219239373603</v>
      </c>
      <c r="M486">
        <f t="shared" si="81"/>
        <v>71344</v>
      </c>
      <c r="N486">
        <f t="shared" si="82"/>
        <v>176</v>
      </c>
      <c r="O486">
        <f t="shared" si="86"/>
        <v>71520</v>
      </c>
      <c r="P486" s="1">
        <f t="shared" si="89"/>
        <v>900000</v>
      </c>
      <c r="Q486" s="9">
        <f t="shared" si="90"/>
        <v>0</v>
      </c>
      <c r="R486" s="9">
        <f t="shared" si="87"/>
        <v>971520</v>
      </c>
      <c r="S486" s="9">
        <f t="shared" si="83"/>
        <v>101106.66666666667</v>
      </c>
      <c r="T486" s="9">
        <f t="shared" si="88"/>
        <v>11772.890000000014</v>
      </c>
      <c r="AI486" s="9">
        <f t="shared" si="91"/>
        <v>92166.666666666672</v>
      </c>
    </row>
    <row r="487" spans="1:35" x14ac:dyDescent="0.25">
      <c r="A487" s="1">
        <v>44794.916666666664</v>
      </c>
      <c r="B487" s="16">
        <v>1895</v>
      </c>
      <c r="C487" s="15">
        <v>870</v>
      </c>
      <c r="D487" s="14">
        <v>3899</v>
      </c>
      <c r="E487" s="13">
        <v>741</v>
      </c>
      <c r="F487" s="12">
        <v>3464</v>
      </c>
      <c r="G487" s="10">
        <v>8233</v>
      </c>
      <c r="H487" s="11">
        <v>0</v>
      </c>
      <c r="I487">
        <v>8233</v>
      </c>
      <c r="J487">
        <v>57849.41</v>
      </c>
      <c r="K487">
        <f t="shared" si="84"/>
        <v>49616.41</v>
      </c>
      <c r="L487">
        <f t="shared" si="85"/>
        <v>7.0265286043969395</v>
      </c>
      <c r="M487">
        <f t="shared" si="81"/>
        <v>65864</v>
      </c>
      <c r="N487">
        <f t="shared" si="82"/>
        <v>0</v>
      </c>
      <c r="O487">
        <f t="shared" si="86"/>
        <v>65864</v>
      </c>
      <c r="P487" s="1">
        <f t="shared" si="89"/>
        <v>900000</v>
      </c>
      <c r="Q487" s="9">
        <f t="shared" si="90"/>
        <v>0</v>
      </c>
      <c r="R487" s="9">
        <f t="shared" si="87"/>
        <v>965864</v>
      </c>
      <c r="S487" s="9">
        <f t="shared" si="83"/>
        <v>100399.66666666667</v>
      </c>
      <c r="T487" s="9">
        <f t="shared" si="88"/>
        <v>8014.5899999999674</v>
      </c>
      <c r="AI487" s="9">
        <f t="shared" si="91"/>
        <v>92166.666666666672</v>
      </c>
    </row>
    <row r="488" spans="1:35" x14ac:dyDescent="0.25">
      <c r="A488" s="1">
        <v>44794.958333333336</v>
      </c>
      <c r="B488" s="16">
        <v>1557</v>
      </c>
      <c r="C488" s="15">
        <v>873</v>
      </c>
      <c r="D488" s="14">
        <v>3548</v>
      </c>
      <c r="E488" s="13">
        <v>485</v>
      </c>
      <c r="F488" s="12">
        <v>3073</v>
      </c>
      <c r="G488" s="10">
        <v>7494</v>
      </c>
      <c r="H488" s="11">
        <v>0</v>
      </c>
      <c r="I488">
        <v>7494</v>
      </c>
      <c r="J488">
        <v>54645.09</v>
      </c>
      <c r="K488">
        <f t="shared" si="84"/>
        <v>47151.09</v>
      </c>
      <c r="L488">
        <f t="shared" si="85"/>
        <v>7.2918454763811047</v>
      </c>
      <c r="M488">
        <f t="shared" si="81"/>
        <v>59952</v>
      </c>
      <c r="N488">
        <f t="shared" si="82"/>
        <v>0</v>
      </c>
      <c r="O488">
        <f t="shared" si="86"/>
        <v>59952</v>
      </c>
      <c r="P488" s="1">
        <f t="shared" si="89"/>
        <v>900000</v>
      </c>
      <c r="Q488" s="9">
        <f t="shared" si="90"/>
        <v>0</v>
      </c>
      <c r="R488" s="9">
        <f t="shared" si="87"/>
        <v>959952</v>
      </c>
      <c r="S488" s="9">
        <f t="shared" si="83"/>
        <v>99660.666666666672</v>
      </c>
      <c r="T488" s="9">
        <f t="shared" si="88"/>
        <v>5306.9100000000326</v>
      </c>
      <c r="AI488" s="9">
        <f t="shared" si="91"/>
        <v>92166.666666666672</v>
      </c>
    </row>
    <row r="489" spans="1:35" x14ac:dyDescent="0.25">
      <c r="A489" s="1">
        <v>44795</v>
      </c>
      <c r="B489" s="16">
        <v>1623</v>
      </c>
      <c r="C489" s="15">
        <v>911</v>
      </c>
      <c r="D489" s="14">
        <v>3491</v>
      </c>
      <c r="E489" s="13">
        <v>365</v>
      </c>
      <c r="F489" s="12">
        <v>2883</v>
      </c>
      <c r="G489" s="10">
        <v>7285</v>
      </c>
      <c r="H489" s="11">
        <v>0</v>
      </c>
      <c r="I489">
        <v>7285</v>
      </c>
      <c r="J489">
        <v>51110.86</v>
      </c>
      <c r="K489">
        <f t="shared" si="84"/>
        <v>43825.86</v>
      </c>
      <c r="L489">
        <f t="shared" si="85"/>
        <v>7.01590391214825</v>
      </c>
      <c r="M489">
        <f t="shared" si="81"/>
        <v>58280</v>
      </c>
      <c r="N489">
        <f t="shared" si="82"/>
        <v>0</v>
      </c>
      <c r="O489">
        <f t="shared" si="86"/>
        <v>58280</v>
      </c>
      <c r="P489" s="1">
        <f t="shared" si="89"/>
        <v>900000</v>
      </c>
      <c r="Q489" s="9">
        <f t="shared" si="90"/>
        <v>0</v>
      </c>
      <c r="R489" s="9">
        <f t="shared" si="87"/>
        <v>958280</v>
      </c>
      <c r="S489" s="9">
        <f t="shared" si="83"/>
        <v>99451.666666666672</v>
      </c>
      <c r="T489" s="9">
        <f t="shared" si="88"/>
        <v>7169.140000000014</v>
      </c>
      <c r="AI489" s="9">
        <f t="shared" si="91"/>
        <v>92166.666666666672</v>
      </c>
    </row>
    <row r="490" spans="1:35" x14ac:dyDescent="0.25">
      <c r="A490" s="1">
        <v>44795.041666666664</v>
      </c>
      <c r="B490" s="16">
        <v>1911</v>
      </c>
      <c r="C490" s="15">
        <v>840</v>
      </c>
      <c r="D490" s="14">
        <v>3753</v>
      </c>
      <c r="E490" s="13">
        <v>379</v>
      </c>
      <c r="F490" s="12">
        <v>2927</v>
      </c>
      <c r="G490" s="10">
        <v>7520</v>
      </c>
      <c r="H490" s="11">
        <v>0</v>
      </c>
      <c r="I490">
        <v>7520</v>
      </c>
      <c r="J490">
        <v>48421.26</v>
      </c>
      <c r="K490">
        <f t="shared" si="84"/>
        <v>40901.26</v>
      </c>
      <c r="L490">
        <f t="shared" si="85"/>
        <v>6.4389973404255318</v>
      </c>
      <c r="M490">
        <f t="shared" si="81"/>
        <v>60160</v>
      </c>
      <c r="N490">
        <f t="shared" si="82"/>
        <v>0</v>
      </c>
      <c r="O490">
        <f t="shared" si="86"/>
        <v>60160</v>
      </c>
      <c r="P490" s="1">
        <f t="shared" si="89"/>
        <v>900000</v>
      </c>
      <c r="Q490" s="9">
        <f t="shared" si="90"/>
        <v>0</v>
      </c>
      <c r="R490" s="9">
        <f t="shared" si="87"/>
        <v>960160</v>
      </c>
      <c r="S490" s="9">
        <f t="shared" si="83"/>
        <v>99686.666666666672</v>
      </c>
      <c r="T490" s="9">
        <f t="shared" si="88"/>
        <v>11738.739999999991</v>
      </c>
      <c r="AI490" s="9">
        <f t="shared" si="91"/>
        <v>92166.666666666672</v>
      </c>
    </row>
    <row r="491" spans="1:35" x14ac:dyDescent="0.25">
      <c r="A491" s="1">
        <v>44795.083333333336</v>
      </c>
      <c r="B491" s="16">
        <v>2153</v>
      </c>
      <c r="C491" s="15">
        <v>796</v>
      </c>
      <c r="D491" s="14">
        <v>3857</v>
      </c>
      <c r="E491" s="13">
        <v>382</v>
      </c>
      <c r="F491" s="12">
        <v>2906</v>
      </c>
      <c r="G491" s="10">
        <v>7559</v>
      </c>
      <c r="H491" s="11">
        <v>0</v>
      </c>
      <c r="I491">
        <v>7559</v>
      </c>
      <c r="J491">
        <v>46457.09</v>
      </c>
      <c r="K491">
        <f t="shared" si="84"/>
        <v>38898.089999999997</v>
      </c>
      <c r="L491">
        <f t="shared" si="85"/>
        <v>6.1459306786611982</v>
      </c>
      <c r="M491">
        <f t="shared" si="81"/>
        <v>60472</v>
      </c>
      <c r="N491">
        <f t="shared" si="82"/>
        <v>0</v>
      </c>
      <c r="O491">
        <f t="shared" si="86"/>
        <v>60472</v>
      </c>
      <c r="P491" s="1">
        <f t="shared" si="89"/>
        <v>900000</v>
      </c>
      <c r="Q491" s="9">
        <f t="shared" si="90"/>
        <v>0</v>
      </c>
      <c r="R491" s="9">
        <f t="shared" si="87"/>
        <v>960472</v>
      </c>
      <c r="S491" s="9">
        <f t="shared" si="83"/>
        <v>99725.666666666672</v>
      </c>
      <c r="T491" s="9">
        <f t="shared" si="88"/>
        <v>14014.910000000033</v>
      </c>
      <c r="AI491" s="9">
        <f t="shared" si="91"/>
        <v>92166.666666666672</v>
      </c>
    </row>
    <row r="492" spans="1:35" x14ac:dyDescent="0.25">
      <c r="A492" s="1">
        <v>44795.125</v>
      </c>
      <c r="B492" s="16">
        <v>2223</v>
      </c>
      <c r="C492" s="15">
        <v>753</v>
      </c>
      <c r="D492" s="14">
        <v>3937</v>
      </c>
      <c r="E492" s="13">
        <v>379</v>
      </c>
      <c r="F492" s="12">
        <v>3336</v>
      </c>
      <c r="G492" s="10">
        <v>8027</v>
      </c>
      <c r="H492" s="11">
        <v>0</v>
      </c>
      <c r="I492">
        <v>8027</v>
      </c>
      <c r="J492">
        <v>45324.89</v>
      </c>
      <c r="K492">
        <f t="shared" si="84"/>
        <v>37297.89</v>
      </c>
      <c r="L492">
        <f t="shared" si="85"/>
        <v>5.6465541298118849</v>
      </c>
      <c r="M492">
        <f t="shared" si="81"/>
        <v>64216</v>
      </c>
      <c r="N492">
        <f t="shared" si="82"/>
        <v>0</v>
      </c>
      <c r="O492">
        <f t="shared" si="86"/>
        <v>64216</v>
      </c>
      <c r="P492" s="1">
        <f t="shared" si="89"/>
        <v>900000</v>
      </c>
      <c r="Q492" s="9">
        <f t="shared" si="90"/>
        <v>0</v>
      </c>
      <c r="R492" s="9">
        <f t="shared" si="87"/>
        <v>964216</v>
      </c>
      <c r="S492" s="9">
        <f t="shared" si="83"/>
        <v>100193.66666666667</v>
      </c>
      <c r="T492" s="9">
        <f t="shared" si="88"/>
        <v>18891.109999999986</v>
      </c>
      <c r="AI492" s="9">
        <f t="shared" si="91"/>
        <v>92166.666666666672</v>
      </c>
    </row>
    <row r="493" spans="1:35" x14ac:dyDescent="0.25">
      <c r="A493" s="1">
        <v>44795.166666666664</v>
      </c>
      <c r="B493" s="16">
        <v>2096</v>
      </c>
      <c r="C493" s="15">
        <v>804</v>
      </c>
      <c r="D493" s="14">
        <v>3848</v>
      </c>
      <c r="E493" s="13">
        <v>400</v>
      </c>
      <c r="F493" s="12">
        <v>3500</v>
      </c>
      <c r="G493" s="10">
        <v>8152</v>
      </c>
      <c r="H493" s="11">
        <v>0</v>
      </c>
      <c r="I493">
        <v>8152</v>
      </c>
      <c r="J493">
        <v>44986.35</v>
      </c>
      <c r="K493">
        <f t="shared" si="84"/>
        <v>36834.35</v>
      </c>
      <c r="L493">
        <f t="shared" si="85"/>
        <v>5.5184433267909716</v>
      </c>
      <c r="M493">
        <f t="shared" si="81"/>
        <v>65216</v>
      </c>
      <c r="N493">
        <f t="shared" si="82"/>
        <v>0</v>
      </c>
      <c r="O493">
        <f t="shared" si="86"/>
        <v>65216</v>
      </c>
      <c r="P493" s="1">
        <f t="shared" si="89"/>
        <v>900000</v>
      </c>
      <c r="Q493" s="9">
        <f t="shared" si="90"/>
        <v>0</v>
      </c>
      <c r="R493" s="9">
        <f t="shared" si="87"/>
        <v>965216</v>
      </c>
      <c r="S493" s="9">
        <f t="shared" si="83"/>
        <v>100318.66666666667</v>
      </c>
      <c r="T493" s="9">
        <f t="shared" si="88"/>
        <v>20229.650000000023</v>
      </c>
      <c r="AI493" s="9">
        <f t="shared" si="91"/>
        <v>92166.666666666672</v>
      </c>
    </row>
    <row r="494" spans="1:35" x14ac:dyDescent="0.25">
      <c r="A494" s="1">
        <v>44795.208333333336</v>
      </c>
      <c r="B494" s="16">
        <v>1805</v>
      </c>
      <c r="C494" s="15">
        <v>843</v>
      </c>
      <c r="D494" s="14">
        <v>3575</v>
      </c>
      <c r="E494" s="13">
        <v>488</v>
      </c>
      <c r="F494" s="12">
        <v>3325</v>
      </c>
      <c r="G494" s="10">
        <v>7743</v>
      </c>
      <c r="H494" s="11">
        <v>0</v>
      </c>
      <c r="I494">
        <v>7743</v>
      </c>
      <c r="J494">
        <v>44979.65</v>
      </c>
      <c r="K494">
        <f t="shared" si="84"/>
        <v>37236.65</v>
      </c>
      <c r="L494">
        <f t="shared" si="85"/>
        <v>5.8090727108355935</v>
      </c>
      <c r="M494">
        <f t="shared" si="81"/>
        <v>61944</v>
      </c>
      <c r="N494">
        <f t="shared" si="82"/>
        <v>0</v>
      </c>
      <c r="O494">
        <f t="shared" si="86"/>
        <v>61944</v>
      </c>
      <c r="P494" s="1">
        <f t="shared" si="89"/>
        <v>900000</v>
      </c>
      <c r="Q494" s="9">
        <f t="shared" si="90"/>
        <v>0</v>
      </c>
      <c r="R494" s="9">
        <f t="shared" si="87"/>
        <v>961944</v>
      </c>
      <c r="S494" s="9">
        <f t="shared" si="83"/>
        <v>99909.666666666672</v>
      </c>
      <c r="T494" s="9">
        <f t="shared" si="88"/>
        <v>16964.349999999977</v>
      </c>
      <c r="AI494" s="9">
        <f t="shared" si="91"/>
        <v>92166.666666666672</v>
      </c>
    </row>
    <row r="495" spans="1:35" x14ac:dyDescent="0.25">
      <c r="A495" s="1">
        <v>44795.25</v>
      </c>
      <c r="B495" s="16">
        <v>1359</v>
      </c>
      <c r="C495" s="15">
        <v>814</v>
      </c>
      <c r="D495" s="14">
        <v>2891</v>
      </c>
      <c r="E495" s="13">
        <v>649</v>
      </c>
      <c r="F495" s="12">
        <v>3958</v>
      </c>
      <c r="G495" s="10">
        <v>7663</v>
      </c>
      <c r="H495" s="11">
        <v>0</v>
      </c>
      <c r="I495">
        <v>7663</v>
      </c>
      <c r="J495">
        <v>46250.5</v>
      </c>
      <c r="K495">
        <f t="shared" si="84"/>
        <v>38587.5</v>
      </c>
      <c r="L495">
        <f t="shared" si="85"/>
        <v>6.0355604854495626</v>
      </c>
      <c r="M495">
        <f t="shared" si="81"/>
        <v>61304</v>
      </c>
      <c r="N495">
        <f t="shared" si="82"/>
        <v>0</v>
      </c>
      <c r="O495">
        <f t="shared" si="86"/>
        <v>61304</v>
      </c>
      <c r="P495" s="1">
        <f t="shared" si="89"/>
        <v>900000</v>
      </c>
      <c r="Q495" s="9">
        <f t="shared" si="90"/>
        <v>0</v>
      </c>
      <c r="R495" s="9">
        <f t="shared" si="87"/>
        <v>961304</v>
      </c>
      <c r="S495" s="9">
        <f t="shared" si="83"/>
        <v>99829.666666666672</v>
      </c>
      <c r="T495" s="9">
        <f t="shared" si="88"/>
        <v>15053.5</v>
      </c>
      <c r="AI495" s="9">
        <f t="shared" si="91"/>
        <v>92166.666666666672</v>
      </c>
    </row>
    <row r="496" spans="1:35" x14ac:dyDescent="0.25">
      <c r="A496" s="1">
        <v>44795.291666666664</v>
      </c>
      <c r="B496" s="16">
        <v>1104</v>
      </c>
      <c r="C496" s="15">
        <v>997</v>
      </c>
      <c r="D496" s="14">
        <v>2335</v>
      </c>
      <c r="E496" s="13">
        <v>885</v>
      </c>
      <c r="F496" s="12">
        <v>4896</v>
      </c>
      <c r="G496" s="10">
        <v>8227</v>
      </c>
      <c r="H496" s="11">
        <v>0</v>
      </c>
      <c r="I496">
        <v>8227</v>
      </c>
      <c r="J496">
        <v>48456.74</v>
      </c>
      <c r="K496">
        <f t="shared" si="84"/>
        <v>40229.74</v>
      </c>
      <c r="L496">
        <f t="shared" si="85"/>
        <v>5.8899647502127142</v>
      </c>
      <c r="M496">
        <f t="shared" si="81"/>
        <v>65816</v>
      </c>
      <c r="N496">
        <f t="shared" si="82"/>
        <v>0</v>
      </c>
      <c r="O496">
        <f t="shared" si="86"/>
        <v>65816</v>
      </c>
      <c r="P496" s="1">
        <f t="shared" si="89"/>
        <v>900000</v>
      </c>
      <c r="Q496" s="9">
        <f t="shared" si="90"/>
        <v>0</v>
      </c>
      <c r="R496" s="9">
        <f t="shared" si="87"/>
        <v>965816</v>
      </c>
      <c r="S496" s="9">
        <f t="shared" si="83"/>
        <v>100393.66666666667</v>
      </c>
      <c r="T496" s="9">
        <f t="shared" si="88"/>
        <v>17359.260000000009</v>
      </c>
      <c r="AI496" s="9">
        <f t="shared" si="91"/>
        <v>92166.666666666672</v>
      </c>
    </row>
    <row r="497" spans="1:35" x14ac:dyDescent="0.25">
      <c r="A497" s="1">
        <v>44795.333333333336</v>
      </c>
      <c r="B497" s="16">
        <v>991</v>
      </c>
      <c r="C497" s="15">
        <v>1076</v>
      </c>
      <c r="D497" s="14">
        <v>2260</v>
      </c>
      <c r="E497" s="13">
        <v>1003</v>
      </c>
      <c r="F497" s="12">
        <v>5087</v>
      </c>
      <c r="G497" s="10">
        <v>8424</v>
      </c>
      <c r="H497" s="11">
        <v>155</v>
      </c>
      <c r="I497">
        <v>8579</v>
      </c>
      <c r="J497">
        <v>49185.54</v>
      </c>
      <c r="K497">
        <f t="shared" si="84"/>
        <v>40606.54</v>
      </c>
      <c r="L497">
        <f t="shared" si="85"/>
        <v>5.7332486303765009</v>
      </c>
      <c r="M497">
        <f t="shared" si="81"/>
        <v>67392</v>
      </c>
      <c r="N497">
        <f t="shared" si="82"/>
        <v>1240</v>
      </c>
      <c r="O497">
        <f t="shared" si="86"/>
        <v>68632</v>
      </c>
      <c r="P497" s="1">
        <f t="shared" si="89"/>
        <v>900000</v>
      </c>
      <c r="Q497" s="9">
        <f t="shared" si="90"/>
        <v>0</v>
      </c>
      <c r="R497" s="9">
        <f t="shared" si="87"/>
        <v>968632</v>
      </c>
      <c r="S497" s="9">
        <f t="shared" si="83"/>
        <v>100745.66666666667</v>
      </c>
      <c r="T497" s="9">
        <f t="shared" si="88"/>
        <v>19446.459999999963</v>
      </c>
      <c r="AI497" s="9">
        <f t="shared" si="91"/>
        <v>92166.666666666672</v>
      </c>
    </row>
    <row r="498" spans="1:35" x14ac:dyDescent="0.25">
      <c r="A498" s="1">
        <v>44795.375</v>
      </c>
      <c r="B498" s="16">
        <v>1009</v>
      </c>
      <c r="C498" s="15">
        <v>1125</v>
      </c>
      <c r="D498" s="14">
        <v>2497</v>
      </c>
      <c r="E498" s="13">
        <v>1095</v>
      </c>
      <c r="F498" s="12">
        <v>5326</v>
      </c>
      <c r="G498" s="10">
        <v>8948</v>
      </c>
      <c r="H498" s="11">
        <v>1218</v>
      </c>
      <c r="I498">
        <v>10166</v>
      </c>
      <c r="J498">
        <v>50265.8</v>
      </c>
      <c r="K498">
        <f t="shared" si="84"/>
        <v>40099.800000000003</v>
      </c>
      <c r="L498">
        <f t="shared" si="85"/>
        <v>4.9445012787723792</v>
      </c>
      <c r="M498">
        <f t="shared" si="81"/>
        <v>71584</v>
      </c>
      <c r="N498">
        <f t="shared" si="82"/>
        <v>9744</v>
      </c>
      <c r="O498">
        <f t="shared" si="86"/>
        <v>81328</v>
      </c>
      <c r="P498" s="1">
        <f t="shared" si="89"/>
        <v>900000</v>
      </c>
      <c r="Q498" s="9">
        <f t="shared" si="90"/>
        <v>0</v>
      </c>
      <c r="R498" s="9">
        <f t="shared" si="87"/>
        <v>981328</v>
      </c>
      <c r="S498" s="9">
        <f t="shared" si="83"/>
        <v>102332.66666666667</v>
      </c>
      <c r="T498" s="9">
        <f t="shared" si="88"/>
        <v>31062.199999999953</v>
      </c>
      <c r="AI498" s="9">
        <f t="shared" si="91"/>
        <v>92166.666666666672</v>
      </c>
    </row>
    <row r="499" spans="1:35" x14ac:dyDescent="0.25">
      <c r="A499" s="1">
        <v>44795.416666666664</v>
      </c>
      <c r="B499" s="16">
        <v>2154</v>
      </c>
      <c r="C499" s="15">
        <v>1148</v>
      </c>
      <c r="D499" s="14">
        <v>3899</v>
      </c>
      <c r="E499" s="13">
        <v>1122</v>
      </c>
      <c r="F499" s="12">
        <v>5428</v>
      </c>
      <c r="G499" s="10">
        <v>10475</v>
      </c>
      <c r="H499" s="11">
        <v>2443</v>
      </c>
      <c r="I499">
        <v>12918</v>
      </c>
      <c r="J499">
        <v>52388.41</v>
      </c>
      <c r="K499">
        <f t="shared" si="84"/>
        <v>39470.410000000003</v>
      </c>
      <c r="L499">
        <f t="shared" si="85"/>
        <v>4.0554582752748107</v>
      </c>
      <c r="M499">
        <f t="shared" si="81"/>
        <v>83800</v>
      </c>
      <c r="N499">
        <f t="shared" si="82"/>
        <v>19544</v>
      </c>
      <c r="O499">
        <f t="shared" si="86"/>
        <v>103344</v>
      </c>
      <c r="P499" s="1">
        <f t="shared" si="89"/>
        <v>900000</v>
      </c>
      <c r="Q499" s="9">
        <f t="shared" si="90"/>
        <v>0</v>
      </c>
      <c r="R499" s="9">
        <f t="shared" si="87"/>
        <v>1003344</v>
      </c>
      <c r="S499" s="9">
        <f t="shared" si="83"/>
        <v>105084.66666666667</v>
      </c>
      <c r="T499" s="9">
        <f t="shared" si="88"/>
        <v>50955.589999999967</v>
      </c>
      <c r="AI499" s="9">
        <f t="shared" si="91"/>
        <v>92166.666666666672</v>
      </c>
    </row>
    <row r="500" spans="1:35" x14ac:dyDescent="0.25">
      <c r="A500" s="1">
        <v>44795.458333333336</v>
      </c>
      <c r="B500" s="16">
        <v>2646</v>
      </c>
      <c r="C500" s="15">
        <v>999</v>
      </c>
      <c r="D500" s="14">
        <v>4343</v>
      </c>
      <c r="E500" s="13">
        <v>996</v>
      </c>
      <c r="F500" s="12">
        <v>5482</v>
      </c>
      <c r="G500" s="10">
        <v>10824</v>
      </c>
      <c r="H500" s="11">
        <v>3628</v>
      </c>
      <c r="I500">
        <v>14452</v>
      </c>
      <c r="J500">
        <v>54796.28</v>
      </c>
      <c r="K500">
        <f t="shared" si="84"/>
        <v>40344.28</v>
      </c>
      <c r="L500">
        <f t="shared" si="85"/>
        <v>3.791605314143371</v>
      </c>
      <c r="M500">
        <f t="shared" si="81"/>
        <v>86592</v>
      </c>
      <c r="N500">
        <f t="shared" si="82"/>
        <v>29024</v>
      </c>
      <c r="O500">
        <f t="shared" si="86"/>
        <v>115616</v>
      </c>
      <c r="P500" s="1">
        <f t="shared" si="89"/>
        <v>900000</v>
      </c>
      <c r="Q500" s="9">
        <f t="shared" si="90"/>
        <v>0</v>
      </c>
      <c r="R500" s="9">
        <f t="shared" si="87"/>
        <v>1015616</v>
      </c>
      <c r="S500" s="9">
        <f t="shared" si="83"/>
        <v>106618.66666666667</v>
      </c>
      <c r="T500" s="9">
        <f t="shared" si="88"/>
        <v>60819.719999999972</v>
      </c>
      <c r="AI500" s="9">
        <f t="shared" si="91"/>
        <v>92166.666666666672</v>
      </c>
    </row>
    <row r="501" spans="1:35" x14ac:dyDescent="0.25">
      <c r="A501" s="1">
        <v>44795.5</v>
      </c>
      <c r="B501" s="16">
        <v>2433</v>
      </c>
      <c r="C501" s="15">
        <v>744</v>
      </c>
      <c r="D501" s="14">
        <v>3906</v>
      </c>
      <c r="E501" s="13">
        <v>996</v>
      </c>
      <c r="F501" s="12">
        <v>5443</v>
      </c>
      <c r="G501" s="10">
        <v>10093</v>
      </c>
      <c r="H501" s="11">
        <v>4929</v>
      </c>
      <c r="I501">
        <v>15022</v>
      </c>
      <c r="J501">
        <v>56866.239999999998</v>
      </c>
      <c r="K501">
        <f t="shared" si="84"/>
        <v>41844.239999999998</v>
      </c>
      <c r="L501">
        <f t="shared" si="85"/>
        <v>3.7855305551857277</v>
      </c>
      <c r="M501">
        <f t="shared" si="81"/>
        <v>80744</v>
      </c>
      <c r="N501">
        <f t="shared" si="82"/>
        <v>39432</v>
      </c>
      <c r="O501">
        <f t="shared" si="86"/>
        <v>120176</v>
      </c>
      <c r="P501" s="1">
        <f t="shared" si="89"/>
        <v>900000</v>
      </c>
      <c r="Q501" s="9">
        <f t="shared" si="90"/>
        <v>0</v>
      </c>
      <c r="R501" s="9">
        <f t="shared" si="87"/>
        <v>1020176</v>
      </c>
      <c r="S501" s="9">
        <f t="shared" si="83"/>
        <v>107188.66666666667</v>
      </c>
      <c r="T501" s="9">
        <f t="shared" si="88"/>
        <v>63309.760000000009</v>
      </c>
      <c r="AI501" s="9">
        <f t="shared" si="91"/>
        <v>92166.666666666672</v>
      </c>
    </row>
    <row r="502" spans="1:35" x14ac:dyDescent="0.25">
      <c r="A502" s="1">
        <v>44795.541666666664</v>
      </c>
      <c r="B502" s="16">
        <v>2286</v>
      </c>
      <c r="C502" s="15">
        <v>410</v>
      </c>
      <c r="D502" s="14">
        <v>3605</v>
      </c>
      <c r="E502" s="13">
        <v>925</v>
      </c>
      <c r="F502" s="12">
        <v>5272</v>
      </c>
      <c r="G502" s="10">
        <v>9288</v>
      </c>
      <c r="H502" s="11">
        <v>5304</v>
      </c>
      <c r="I502">
        <v>14592</v>
      </c>
      <c r="J502">
        <v>58710.5</v>
      </c>
      <c r="K502">
        <f t="shared" si="84"/>
        <v>44118.5</v>
      </c>
      <c r="L502">
        <f t="shared" si="85"/>
        <v>4.0234717653508776</v>
      </c>
      <c r="M502">
        <f t="shared" si="81"/>
        <v>74304</v>
      </c>
      <c r="N502">
        <f t="shared" si="82"/>
        <v>42432</v>
      </c>
      <c r="O502">
        <f t="shared" si="86"/>
        <v>116736</v>
      </c>
      <c r="P502" s="1">
        <f t="shared" si="89"/>
        <v>900000</v>
      </c>
      <c r="Q502" s="9">
        <f t="shared" si="90"/>
        <v>0</v>
      </c>
      <c r="R502" s="9">
        <f t="shared" si="87"/>
        <v>1016736</v>
      </c>
      <c r="S502" s="9">
        <f t="shared" si="83"/>
        <v>106758.66666666667</v>
      </c>
      <c r="T502" s="9">
        <f t="shared" si="88"/>
        <v>58025.5</v>
      </c>
      <c r="AI502" s="9">
        <f t="shared" si="91"/>
        <v>92166.666666666672</v>
      </c>
    </row>
    <row r="503" spans="1:35" x14ac:dyDescent="0.25">
      <c r="A503" s="1">
        <v>44795.583333333336</v>
      </c>
      <c r="B503" s="16">
        <v>1996</v>
      </c>
      <c r="C503" s="15">
        <v>445</v>
      </c>
      <c r="D503" s="14">
        <v>3035</v>
      </c>
      <c r="E503" s="13">
        <v>785</v>
      </c>
      <c r="F503" s="12">
        <v>5129</v>
      </c>
      <c r="G503" s="10">
        <v>8609</v>
      </c>
      <c r="H503" s="11">
        <v>5512</v>
      </c>
      <c r="I503">
        <v>14121</v>
      </c>
      <c r="J503">
        <v>60191.98</v>
      </c>
      <c r="K503">
        <f t="shared" si="84"/>
        <v>46070.98</v>
      </c>
      <c r="L503">
        <f t="shared" si="85"/>
        <v>4.2625862191062955</v>
      </c>
      <c r="M503">
        <f t="shared" si="81"/>
        <v>68872</v>
      </c>
      <c r="N503">
        <f t="shared" si="82"/>
        <v>44096</v>
      </c>
      <c r="O503">
        <f t="shared" si="86"/>
        <v>112968</v>
      </c>
      <c r="P503" s="1">
        <f t="shared" si="89"/>
        <v>900000</v>
      </c>
      <c r="Q503" s="9">
        <f t="shared" si="90"/>
        <v>0</v>
      </c>
      <c r="R503" s="9">
        <f t="shared" si="87"/>
        <v>1012968</v>
      </c>
      <c r="S503" s="9">
        <f t="shared" si="83"/>
        <v>106287.66666666667</v>
      </c>
      <c r="T503" s="9">
        <f t="shared" si="88"/>
        <v>52776.020000000019</v>
      </c>
      <c r="AI503" s="9">
        <f t="shared" si="91"/>
        <v>92166.666666666672</v>
      </c>
    </row>
    <row r="504" spans="1:35" x14ac:dyDescent="0.25">
      <c r="A504" s="1">
        <v>44795.625</v>
      </c>
      <c r="B504" s="16">
        <v>2016</v>
      </c>
      <c r="C504" s="15">
        <v>421</v>
      </c>
      <c r="D504" s="14">
        <v>3144</v>
      </c>
      <c r="E504" s="13">
        <v>722</v>
      </c>
      <c r="F504" s="12">
        <v>5519</v>
      </c>
      <c r="G504" s="10">
        <v>9085</v>
      </c>
      <c r="H504" s="11">
        <v>5448</v>
      </c>
      <c r="I504">
        <v>14533</v>
      </c>
      <c r="J504">
        <v>61183.41</v>
      </c>
      <c r="K504">
        <f t="shared" si="84"/>
        <v>46650.41</v>
      </c>
      <c r="L504">
        <f t="shared" si="85"/>
        <v>4.2099642193628295</v>
      </c>
      <c r="M504">
        <f t="shared" si="81"/>
        <v>72680</v>
      </c>
      <c r="N504">
        <f t="shared" si="82"/>
        <v>43584</v>
      </c>
      <c r="O504">
        <f t="shared" si="86"/>
        <v>116264</v>
      </c>
      <c r="P504" s="1">
        <f t="shared" si="89"/>
        <v>900000</v>
      </c>
      <c r="Q504" s="9">
        <f t="shared" si="90"/>
        <v>0</v>
      </c>
      <c r="R504" s="9">
        <f t="shared" si="87"/>
        <v>1016264</v>
      </c>
      <c r="S504" s="9">
        <f t="shared" si="83"/>
        <v>106699.66666666667</v>
      </c>
      <c r="T504" s="9">
        <f t="shared" si="88"/>
        <v>55080.589999999967</v>
      </c>
      <c r="AI504" s="9">
        <f t="shared" si="91"/>
        <v>92166.666666666672</v>
      </c>
    </row>
    <row r="505" spans="1:35" x14ac:dyDescent="0.25">
      <c r="A505" s="1">
        <v>44795.666666666664</v>
      </c>
      <c r="B505" s="16">
        <v>2478</v>
      </c>
      <c r="C505" s="15">
        <v>322</v>
      </c>
      <c r="D505" s="14">
        <v>3575</v>
      </c>
      <c r="E505" s="13">
        <v>630</v>
      </c>
      <c r="F505" s="12">
        <v>5512</v>
      </c>
      <c r="G505" s="10">
        <v>9409</v>
      </c>
      <c r="H505" s="11">
        <v>5403</v>
      </c>
      <c r="I505">
        <v>14812</v>
      </c>
      <c r="J505">
        <v>61753.41</v>
      </c>
      <c r="K505">
        <f t="shared" si="84"/>
        <v>46941.41</v>
      </c>
      <c r="L505">
        <f t="shared" si="85"/>
        <v>4.1691473129894678</v>
      </c>
      <c r="M505">
        <f t="shared" si="81"/>
        <v>75272</v>
      </c>
      <c r="N505">
        <f t="shared" si="82"/>
        <v>43224</v>
      </c>
      <c r="O505">
        <f t="shared" si="86"/>
        <v>118496</v>
      </c>
      <c r="P505" s="1">
        <f t="shared" si="89"/>
        <v>900000</v>
      </c>
      <c r="Q505" s="9">
        <f t="shared" si="90"/>
        <v>0</v>
      </c>
      <c r="R505" s="9">
        <f t="shared" si="87"/>
        <v>1018496</v>
      </c>
      <c r="S505" s="9">
        <f t="shared" si="83"/>
        <v>106978.66666666667</v>
      </c>
      <c r="T505" s="9">
        <f t="shared" si="88"/>
        <v>56742.589999999967</v>
      </c>
      <c r="AI505" s="9">
        <f t="shared" si="91"/>
        <v>92166.666666666672</v>
      </c>
    </row>
    <row r="506" spans="1:35" x14ac:dyDescent="0.25">
      <c r="A506" s="1">
        <v>44795.708333333336</v>
      </c>
      <c r="B506" s="16">
        <v>2713</v>
      </c>
      <c r="C506" s="15">
        <v>249</v>
      </c>
      <c r="D506" s="14">
        <v>3928</v>
      </c>
      <c r="E506" s="13">
        <v>566</v>
      </c>
      <c r="F506" s="12">
        <v>5277</v>
      </c>
      <c r="G506" s="10">
        <v>9454</v>
      </c>
      <c r="H506" s="11">
        <v>4641</v>
      </c>
      <c r="I506">
        <v>14095</v>
      </c>
      <c r="J506">
        <v>61937.38</v>
      </c>
      <c r="K506">
        <f t="shared" si="84"/>
        <v>47842.38</v>
      </c>
      <c r="L506">
        <f t="shared" si="85"/>
        <v>4.394280241220291</v>
      </c>
      <c r="M506">
        <f t="shared" si="81"/>
        <v>75632</v>
      </c>
      <c r="N506">
        <f t="shared" si="82"/>
        <v>37128</v>
      </c>
      <c r="O506">
        <f t="shared" si="86"/>
        <v>112760</v>
      </c>
      <c r="P506" s="1">
        <f t="shared" si="89"/>
        <v>900000</v>
      </c>
      <c r="Q506" s="9">
        <f t="shared" si="90"/>
        <v>0</v>
      </c>
      <c r="R506" s="9">
        <f t="shared" si="87"/>
        <v>1012760</v>
      </c>
      <c r="S506" s="9">
        <f t="shared" si="83"/>
        <v>106261.66666666667</v>
      </c>
      <c r="T506" s="9">
        <f t="shared" si="88"/>
        <v>50822.619999999995</v>
      </c>
      <c r="AI506" s="9">
        <f t="shared" si="91"/>
        <v>92166.666666666672</v>
      </c>
    </row>
    <row r="507" spans="1:35" x14ac:dyDescent="0.25">
      <c r="A507" s="1">
        <v>44795.75</v>
      </c>
      <c r="B507" s="16">
        <v>3248</v>
      </c>
      <c r="C507" s="15">
        <v>238</v>
      </c>
      <c r="D507" s="14">
        <v>4582</v>
      </c>
      <c r="E507" s="13">
        <v>463</v>
      </c>
      <c r="F507" s="12">
        <v>4410</v>
      </c>
      <c r="G507" s="10">
        <v>9230</v>
      </c>
      <c r="H507" s="11">
        <v>3654</v>
      </c>
      <c r="I507">
        <v>12884</v>
      </c>
      <c r="J507">
        <v>61478.21</v>
      </c>
      <c r="K507">
        <f t="shared" si="84"/>
        <v>48594.21</v>
      </c>
      <c r="L507">
        <f t="shared" si="85"/>
        <v>4.7716710648866814</v>
      </c>
      <c r="M507">
        <f t="shared" si="81"/>
        <v>73840</v>
      </c>
      <c r="N507">
        <f t="shared" si="82"/>
        <v>29232</v>
      </c>
      <c r="O507">
        <f t="shared" si="86"/>
        <v>103072</v>
      </c>
      <c r="P507" s="1">
        <f t="shared" si="89"/>
        <v>900000</v>
      </c>
      <c r="Q507" s="9">
        <f t="shared" si="90"/>
        <v>0</v>
      </c>
      <c r="R507" s="9">
        <f t="shared" si="87"/>
        <v>1003072</v>
      </c>
      <c r="S507" s="9">
        <f t="shared" si="83"/>
        <v>105050.66666666667</v>
      </c>
      <c r="T507" s="9">
        <f t="shared" si="88"/>
        <v>41593.790000000037</v>
      </c>
      <c r="AI507" s="9">
        <f t="shared" si="91"/>
        <v>92166.666666666672</v>
      </c>
    </row>
    <row r="508" spans="1:35" x14ac:dyDescent="0.25">
      <c r="A508" s="1">
        <v>44795.791666666664</v>
      </c>
      <c r="B508" s="16">
        <v>3304</v>
      </c>
      <c r="C508" s="15">
        <v>227</v>
      </c>
      <c r="D508" s="14">
        <v>4699</v>
      </c>
      <c r="E508" s="13">
        <v>355</v>
      </c>
      <c r="F508" s="12">
        <v>3723</v>
      </c>
      <c r="G508" s="10">
        <v>8649</v>
      </c>
      <c r="H508" s="11">
        <v>2514</v>
      </c>
      <c r="I508">
        <v>11163</v>
      </c>
      <c r="J508">
        <v>59806.33</v>
      </c>
      <c r="K508">
        <f t="shared" si="84"/>
        <v>48643.33</v>
      </c>
      <c r="L508">
        <f t="shared" si="85"/>
        <v>5.357549941771925</v>
      </c>
      <c r="M508">
        <f t="shared" si="81"/>
        <v>69192</v>
      </c>
      <c r="N508">
        <f t="shared" si="82"/>
        <v>20112</v>
      </c>
      <c r="O508">
        <f t="shared" si="86"/>
        <v>89304</v>
      </c>
      <c r="P508" s="1">
        <f t="shared" si="89"/>
        <v>900000</v>
      </c>
      <c r="Q508" s="9">
        <f t="shared" si="90"/>
        <v>0</v>
      </c>
      <c r="R508" s="9">
        <f t="shared" si="87"/>
        <v>989304</v>
      </c>
      <c r="S508" s="9">
        <f t="shared" si="83"/>
        <v>103329.66666666667</v>
      </c>
      <c r="T508" s="9">
        <f t="shared" si="88"/>
        <v>29497.670000000042</v>
      </c>
      <c r="AI508" s="9">
        <f t="shared" si="91"/>
        <v>92166.666666666672</v>
      </c>
    </row>
    <row r="509" spans="1:35" x14ac:dyDescent="0.25">
      <c r="A509" s="1">
        <v>44795.833333333336</v>
      </c>
      <c r="B509" s="16">
        <v>3059</v>
      </c>
      <c r="C509" s="15">
        <v>172</v>
      </c>
      <c r="D509" s="14">
        <v>4851</v>
      </c>
      <c r="E509" s="13">
        <v>182</v>
      </c>
      <c r="F509" s="12">
        <v>2671</v>
      </c>
      <c r="G509" s="10">
        <v>7695</v>
      </c>
      <c r="H509" s="11">
        <v>778</v>
      </c>
      <c r="I509">
        <v>8473</v>
      </c>
      <c r="J509">
        <v>57818.42</v>
      </c>
      <c r="K509">
        <f t="shared" si="84"/>
        <v>49345.42</v>
      </c>
      <c r="L509">
        <f t="shared" si="85"/>
        <v>6.823842794759825</v>
      </c>
      <c r="M509">
        <f t="shared" si="81"/>
        <v>61560</v>
      </c>
      <c r="N509">
        <f t="shared" si="82"/>
        <v>6224</v>
      </c>
      <c r="O509">
        <f t="shared" si="86"/>
        <v>67784</v>
      </c>
      <c r="P509" s="1">
        <f t="shared" si="89"/>
        <v>900000</v>
      </c>
      <c r="Q509" s="9">
        <f t="shared" si="90"/>
        <v>0</v>
      </c>
      <c r="R509" s="9">
        <f t="shared" si="87"/>
        <v>967784</v>
      </c>
      <c r="S509" s="9">
        <f t="shared" si="83"/>
        <v>100639.66666666667</v>
      </c>
      <c r="T509" s="9">
        <f t="shared" si="88"/>
        <v>9965.5799999999581</v>
      </c>
      <c r="AI509" s="9">
        <f t="shared" si="91"/>
        <v>92166.666666666672</v>
      </c>
    </row>
    <row r="510" spans="1:35" x14ac:dyDescent="0.25">
      <c r="A510" s="1">
        <v>44795.875</v>
      </c>
      <c r="B510" s="16">
        <v>2636</v>
      </c>
      <c r="C510" s="15">
        <v>133</v>
      </c>
      <c r="D510" s="14">
        <v>4606</v>
      </c>
      <c r="E510" s="13">
        <v>72</v>
      </c>
      <c r="F510" s="12">
        <v>1976</v>
      </c>
      <c r="G510" s="10">
        <v>6715</v>
      </c>
      <c r="H510" s="11">
        <v>24</v>
      </c>
      <c r="I510">
        <v>6739</v>
      </c>
      <c r="J510">
        <v>56805.33</v>
      </c>
      <c r="K510">
        <f t="shared" si="84"/>
        <v>50066.33</v>
      </c>
      <c r="L510">
        <f t="shared" si="85"/>
        <v>8.4293411485383594</v>
      </c>
      <c r="M510">
        <f t="shared" si="81"/>
        <v>53720</v>
      </c>
      <c r="N510">
        <f t="shared" si="82"/>
        <v>192</v>
      </c>
      <c r="O510">
        <f t="shared" si="86"/>
        <v>53912</v>
      </c>
      <c r="P510" s="1">
        <f t="shared" si="89"/>
        <v>897106.67</v>
      </c>
      <c r="Q510" s="9">
        <f t="shared" si="90"/>
        <v>-2893.3299999999581</v>
      </c>
      <c r="R510" s="9">
        <f t="shared" si="87"/>
        <v>951018.67</v>
      </c>
      <c r="S510" s="9">
        <f t="shared" si="83"/>
        <v>98905.666666666672</v>
      </c>
      <c r="T510" s="9">
        <f t="shared" si="88"/>
        <v>0</v>
      </c>
      <c r="AI510" s="9">
        <f t="shared" si="91"/>
        <v>92166.666666666672</v>
      </c>
    </row>
    <row r="511" spans="1:35" x14ac:dyDescent="0.25">
      <c r="A511" s="1">
        <v>44795.916666666664</v>
      </c>
      <c r="B511" s="16">
        <v>2276</v>
      </c>
      <c r="C511" s="15">
        <v>143</v>
      </c>
      <c r="D511" s="14">
        <v>4310</v>
      </c>
      <c r="E511" s="13">
        <v>52</v>
      </c>
      <c r="F511" s="12">
        <v>1815</v>
      </c>
      <c r="G511" s="10">
        <v>6267</v>
      </c>
      <c r="H511" s="11">
        <v>0</v>
      </c>
      <c r="I511">
        <v>6267</v>
      </c>
      <c r="J511">
        <v>55256.5</v>
      </c>
      <c r="K511">
        <f t="shared" si="84"/>
        <v>48989.5</v>
      </c>
      <c r="L511">
        <f t="shared" si="85"/>
        <v>8.8170576033189718</v>
      </c>
      <c r="M511">
        <f t="shared" si="81"/>
        <v>50136</v>
      </c>
      <c r="N511">
        <f t="shared" si="82"/>
        <v>0</v>
      </c>
      <c r="O511">
        <f t="shared" si="86"/>
        <v>50136</v>
      </c>
      <c r="P511" s="1">
        <f t="shared" si="89"/>
        <v>891986.17</v>
      </c>
      <c r="Q511" s="9">
        <f t="shared" si="90"/>
        <v>-5120.5</v>
      </c>
      <c r="R511" s="9">
        <f t="shared" si="87"/>
        <v>942122.17</v>
      </c>
      <c r="S511" s="9">
        <f t="shared" si="83"/>
        <v>98433.666666666672</v>
      </c>
      <c r="T511" s="9">
        <f t="shared" si="88"/>
        <v>0</v>
      </c>
      <c r="AI511" s="9">
        <f t="shared" si="91"/>
        <v>92166.666666666672</v>
      </c>
    </row>
    <row r="512" spans="1:35" x14ac:dyDescent="0.25">
      <c r="A512" s="1">
        <v>44795.958333333336</v>
      </c>
      <c r="B512" s="16">
        <v>2043</v>
      </c>
      <c r="C512" s="15">
        <v>113</v>
      </c>
      <c r="D512" s="14">
        <v>3935</v>
      </c>
      <c r="E512" s="13">
        <v>53</v>
      </c>
      <c r="F512" s="12">
        <v>2061</v>
      </c>
      <c r="G512" s="10">
        <v>6108</v>
      </c>
      <c r="H512" s="11">
        <v>0</v>
      </c>
      <c r="I512">
        <v>6108</v>
      </c>
      <c r="J512">
        <v>52444.33</v>
      </c>
      <c r="K512">
        <f t="shared" si="84"/>
        <v>46336.33</v>
      </c>
      <c r="L512">
        <f t="shared" si="85"/>
        <v>8.5861705959397518</v>
      </c>
      <c r="M512">
        <f t="shared" si="81"/>
        <v>48864</v>
      </c>
      <c r="N512">
        <f t="shared" si="82"/>
        <v>0</v>
      </c>
      <c r="O512">
        <f t="shared" si="86"/>
        <v>48864</v>
      </c>
      <c r="P512" s="1">
        <f t="shared" si="89"/>
        <v>888405.84000000008</v>
      </c>
      <c r="Q512" s="9">
        <f t="shared" si="90"/>
        <v>-3580.3299999999581</v>
      </c>
      <c r="R512" s="9">
        <f t="shared" si="87"/>
        <v>937269.84000000008</v>
      </c>
      <c r="S512" s="9">
        <f t="shared" si="83"/>
        <v>98274.666666666672</v>
      </c>
      <c r="T512" s="9">
        <f t="shared" si="88"/>
        <v>0</v>
      </c>
      <c r="AI512" s="9">
        <f t="shared" si="91"/>
        <v>92166.666666666672</v>
      </c>
    </row>
    <row r="513" spans="1:35" x14ac:dyDescent="0.25">
      <c r="A513" s="1">
        <v>44796</v>
      </c>
      <c r="B513" s="16">
        <v>1356</v>
      </c>
      <c r="C513" s="15">
        <v>116</v>
      </c>
      <c r="D513" s="14">
        <v>2845</v>
      </c>
      <c r="E513" s="13">
        <v>25</v>
      </c>
      <c r="F513" s="12">
        <v>1948</v>
      </c>
      <c r="G513" s="10">
        <v>4910</v>
      </c>
      <c r="H513" s="11">
        <v>0</v>
      </c>
      <c r="I513">
        <v>4910</v>
      </c>
      <c r="J513">
        <v>49094.69</v>
      </c>
      <c r="K513">
        <f t="shared" si="84"/>
        <v>44184.69</v>
      </c>
      <c r="L513">
        <f t="shared" si="85"/>
        <v>9.998918533604888</v>
      </c>
      <c r="M513">
        <f t="shared" si="81"/>
        <v>39280</v>
      </c>
      <c r="N513">
        <f t="shared" si="82"/>
        <v>0</v>
      </c>
      <c r="O513">
        <f t="shared" si="86"/>
        <v>39280</v>
      </c>
      <c r="P513" s="1">
        <f t="shared" si="89"/>
        <v>878591.15000000014</v>
      </c>
      <c r="Q513" s="9">
        <f t="shared" si="90"/>
        <v>-9814.6899999999441</v>
      </c>
      <c r="R513" s="9">
        <f t="shared" si="87"/>
        <v>917871.15000000014</v>
      </c>
      <c r="S513" s="9">
        <f t="shared" si="83"/>
        <v>97076.666666666672</v>
      </c>
      <c r="T513" s="9">
        <f t="shared" si="88"/>
        <v>0</v>
      </c>
      <c r="AI513" s="9">
        <f t="shared" si="91"/>
        <v>92166.666666666672</v>
      </c>
    </row>
    <row r="514" spans="1:35" x14ac:dyDescent="0.25">
      <c r="A514" s="1">
        <v>44796.041666666664</v>
      </c>
      <c r="B514" s="16">
        <v>1064</v>
      </c>
      <c r="C514" s="15">
        <v>107</v>
      </c>
      <c r="D514" s="14">
        <v>2155</v>
      </c>
      <c r="E514" s="13">
        <v>28</v>
      </c>
      <c r="F514" s="12">
        <v>1573</v>
      </c>
      <c r="G514" s="10">
        <v>3835</v>
      </c>
      <c r="H514" s="11">
        <v>0</v>
      </c>
      <c r="I514">
        <v>3835</v>
      </c>
      <c r="J514">
        <v>46259.05</v>
      </c>
      <c r="K514">
        <f t="shared" si="84"/>
        <v>42424.05</v>
      </c>
      <c r="L514">
        <f t="shared" si="85"/>
        <v>12.062333767926988</v>
      </c>
      <c r="M514">
        <f t="shared" ref="M514:M577" si="92">$W$3*G514</f>
        <v>30680</v>
      </c>
      <c r="N514">
        <f t="shared" ref="N514:N577" si="93">$W$4*H514</f>
        <v>0</v>
      </c>
      <c r="O514">
        <f t="shared" si="86"/>
        <v>30680</v>
      </c>
      <c r="P514" s="1">
        <f t="shared" si="89"/>
        <v>863012.10000000009</v>
      </c>
      <c r="Q514" s="9">
        <f t="shared" si="90"/>
        <v>-15579.050000000047</v>
      </c>
      <c r="R514" s="9">
        <f t="shared" si="87"/>
        <v>893692.10000000009</v>
      </c>
      <c r="S514" s="9">
        <f t="shared" ref="S514:S577" si="94">$X$11+I514</f>
        <v>96001.666666666672</v>
      </c>
      <c r="T514" s="9">
        <f t="shared" si="88"/>
        <v>0</v>
      </c>
      <c r="AI514" s="9">
        <f t="shared" si="91"/>
        <v>92166.666666666672</v>
      </c>
    </row>
    <row r="515" spans="1:35" x14ac:dyDescent="0.25">
      <c r="A515" s="1">
        <v>44796.083333333336</v>
      </c>
      <c r="B515" s="16">
        <v>998</v>
      </c>
      <c r="C515" s="15">
        <v>100</v>
      </c>
      <c r="D515" s="14">
        <v>2092</v>
      </c>
      <c r="E515" s="13">
        <v>25</v>
      </c>
      <c r="F515" s="12">
        <v>1220</v>
      </c>
      <c r="G515" s="10">
        <v>3412</v>
      </c>
      <c r="H515" s="11">
        <v>0</v>
      </c>
      <c r="I515">
        <v>3412</v>
      </c>
      <c r="J515">
        <v>44497.36</v>
      </c>
      <c r="K515">
        <f t="shared" ref="K515:K578" si="95">J515-I515</f>
        <v>41085.360000000001</v>
      </c>
      <c r="L515">
        <f t="shared" ref="L515:L578" si="96">J515/I515</f>
        <v>13.041430246189918</v>
      </c>
      <c r="M515">
        <f t="shared" si="92"/>
        <v>27296</v>
      </c>
      <c r="N515">
        <f t="shared" si="93"/>
        <v>0</v>
      </c>
      <c r="O515">
        <f t="shared" ref="O515:O578" si="97">SUM(M515:N515)</f>
        <v>27296</v>
      </c>
      <c r="P515" s="1">
        <f t="shared" si="89"/>
        <v>845810.74000000011</v>
      </c>
      <c r="Q515" s="9">
        <f t="shared" si="90"/>
        <v>-17201.359999999986</v>
      </c>
      <c r="R515" s="9">
        <f t="shared" ref="R515:R578" si="98">M515+N515+P515</f>
        <v>873106.74000000011</v>
      </c>
      <c r="S515" s="9">
        <f t="shared" si="94"/>
        <v>95578.666666666672</v>
      </c>
      <c r="T515" s="9">
        <f t="shared" ref="T515:T578" si="99">IF(O515-J515+P514&gt;$V$9,O515-J515+P514-$V$9,0)</f>
        <v>0</v>
      </c>
      <c r="AI515" s="9">
        <f t="shared" si="91"/>
        <v>92166.666666666672</v>
      </c>
    </row>
    <row r="516" spans="1:35" x14ac:dyDescent="0.25">
      <c r="A516" s="1">
        <v>44796.125</v>
      </c>
      <c r="B516" s="16">
        <v>470</v>
      </c>
      <c r="C516" s="15">
        <v>129</v>
      </c>
      <c r="D516" s="14">
        <v>1579</v>
      </c>
      <c r="E516" s="13">
        <v>29</v>
      </c>
      <c r="F516" s="12">
        <v>991</v>
      </c>
      <c r="G516" s="10">
        <v>2699</v>
      </c>
      <c r="H516" s="11">
        <v>0</v>
      </c>
      <c r="I516">
        <v>2699</v>
      </c>
      <c r="J516">
        <v>43313.13</v>
      </c>
      <c r="K516">
        <f t="shared" si="95"/>
        <v>40614.129999999997</v>
      </c>
      <c r="L516">
        <f t="shared" si="96"/>
        <v>16.047843645794739</v>
      </c>
      <c r="M516">
        <f t="shared" si="92"/>
        <v>21592</v>
      </c>
      <c r="N516">
        <f t="shared" si="93"/>
        <v>0</v>
      </c>
      <c r="O516">
        <f t="shared" si="97"/>
        <v>21592</v>
      </c>
      <c r="P516" s="1">
        <f t="shared" ref="P516:P579" si="100">IF($V$9=0,0,IF((O516-J516+P515)&gt;$V$9, $V$9, O516-J516+P515))*$V$10</f>
        <v>824089.6100000001</v>
      </c>
      <c r="Q516" s="9">
        <f t="shared" ref="Q516:Q579" si="101">IF($V$9=0,0,P516-P515)</f>
        <v>-21721.130000000005</v>
      </c>
      <c r="R516" s="9">
        <f t="shared" si="98"/>
        <v>845681.6100000001</v>
      </c>
      <c r="S516" s="9">
        <f t="shared" si="94"/>
        <v>94865.666666666672</v>
      </c>
      <c r="T516" s="9">
        <f t="shared" si="99"/>
        <v>0</v>
      </c>
      <c r="AI516" s="9">
        <f t="shared" ref="AI516:AI579" si="102">AI515</f>
        <v>92166.666666666672</v>
      </c>
    </row>
    <row r="517" spans="1:35" x14ac:dyDescent="0.25">
      <c r="A517" s="1">
        <v>44796.166666666664</v>
      </c>
      <c r="B517" s="16">
        <v>405</v>
      </c>
      <c r="C517" s="15">
        <v>170</v>
      </c>
      <c r="D517" s="14">
        <v>1446</v>
      </c>
      <c r="E517" s="13">
        <v>83</v>
      </c>
      <c r="F517" s="12">
        <v>841</v>
      </c>
      <c r="G517" s="10">
        <v>2457</v>
      </c>
      <c r="H517" s="11">
        <v>0</v>
      </c>
      <c r="I517">
        <v>2457</v>
      </c>
      <c r="J517">
        <v>42737.87</v>
      </c>
      <c r="K517">
        <f t="shared" si="95"/>
        <v>40280.870000000003</v>
      </c>
      <c r="L517">
        <f t="shared" si="96"/>
        <v>17.394330484330485</v>
      </c>
      <c r="M517">
        <f t="shared" si="92"/>
        <v>19656</v>
      </c>
      <c r="N517">
        <f t="shared" si="93"/>
        <v>0</v>
      </c>
      <c r="O517">
        <f t="shared" si="97"/>
        <v>19656</v>
      </c>
      <c r="P517" s="1">
        <f t="shared" si="100"/>
        <v>801007.74000000011</v>
      </c>
      <c r="Q517" s="9">
        <f t="shared" si="101"/>
        <v>-23081.869999999995</v>
      </c>
      <c r="R517" s="9">
        <f t="shared" si="98"/>
        <v>820663.74000000011</v>
      </c>
      <c r="S517" s="9">
        <f t="shared" si="94"/>
        <v>94623.666666666672</v>
      </c>
      <c r="T517" s="9">
        <f t="shared" si="99"/>
        <v>0</v>
      </c>
      <c r="AI517" s="9">
        <f t="shared" si="102"/>
        <v>92166.666666666672</v>
      </c>
    </row>
    <row r="518" spans="1:35" x14ac:dyDescent="0.25">
      <c r="A518" s="1">
        <v>44796.208333333336</v>
      </c>
      <c r="B518" s="16">
        <v>314</v>
      </c>
      <c r="C518" s="15">
        <v>200</v>
      </c>
      <c r="D518" s="14">
        <v>894</v>
      </c>
      <c r="E518" s="13">
        <v>170</v>
      </c>
      <c r="F518" s="12">
        <v>858</v>
      </c>
      <c r="G518" s="10">
        <v>1952</v>
      </c>
      <c r="H518" s="11">
        <v>0</v>
      </c>
      <c r="I518">
        <v>1952</v>
      </c>
      <c r="J518">
        <v>42748.63</v>
      </c>
      <c r="K518">
        <f t="shared" si="95"/>
        <v>40796.629999999997</v>
      </c>
      <c r="L518">
        <f t="shared" si="96"/>
        <v>21.899912909836065</v>
      </c>
      <c r="M518">
        <f t="shared" si="92"/>
        <v>15616</v>
      </c>
      <c r="N518">
        <f t="shared" si="93"/>
        <v>0</v>
      </c>
      <c r="O518">
        <f t="shared" si="97"/>
        <v>15616</v>
      </c>
      <c r="P518" s="1">
        <f t="shared" si="100"/>
        <v>773875.1100000001</v>
      </c>
      <c r="Q518" s="9">
        <f t="shared" si="101"/>
        <v>-27132.630000000005</v>
      </c>
      <c r="R518" s="9">
        <f t="shared" si="98"/>
        <v>789491.1100000001</v>
      </c>
      <c r="S518" s="9">
        <f t="shared" si="94"/>
        <v>94118.666666666672</v>
      </c>
      <c r="T518" s="9">
        <f t="shared" si="99"/>
        <v>0</v>
      </c>
      <c r="AI518" s="9">
        <f t="shared" si="102"/>
        <v>92166.666666666672</v>
      </c>
    </row>
    <row r="519" spans="1:35" x14ac:dyDescent="0.25">
      <c r="A519" s="1">
        <v>44796.25</v>
      </c>
      <c r="B519" s="16">
        <v>401</v>
      </c>
      <c r="C519" s="15">
        <v>195</v>
      </c>
      <c r="D519" s="14">
        <v>671</v>
      </c>
      <c r="E519" s="13">
        <v>278</v>
      </c>
      <c r="F519" s="12">
        <v>1032</v>
      </c>
      <c r="G519" s="10">
        <v>1899</v>
      </c>
      <c r="H519" s="11">
        <v>0</v>
      </c>
      <c r="I519">
        <v>1899</v>
      </c>
      <c r="J519">
        <v>44100.69</v>
      </c>
      <c r="K519">
        <f t="shared" si="95"/>
        <v>42201.69</v>
      </c>
      <c r="L519">
        <f t="shared" si="96"/>
        <v>23.223112164297</v>
      </c>
      <c r="M519">
        <f t="shared" si="92"/>
        <v>15192</v>
      </c>
      <c r="N519">
        <f t="shared" si="93"/>
        <v>0</v>
      </c>
      <c r="O519">
        <f t="shared" si="97"/>
        <v>15192</v>
      </c>
      <c r="P519" s="1">
        <f t="shared" si="100"/>
        <v>744966.42000000016</v>
      </c>
      <c r="Q519" s="9">
        <f t="shared" si="101"/>
        <v>-28908.689999999944</v>
      </c>
      <c r="R519" s="9">
        <f t="shared" si="98"/>
        <v>760158.42000000016</v>
      </c>
      <c r="S519" s="9">
        <f t="shared" si="94"/>
        <v>94065.666666666672</v>
      </c>
      <c r="T519" s="9">
        <f t="shared" si="99"/>
        <v>0</v>
      </c>
      <c r="AI519" s="9">
        <f t="shared" si="102"/>
        <v>92166.666666666672</v>
      </c>
    </row>
    <row r="520" spans="1:35" x14ac:dyDescent="0.25">
      <c r="A520" s="1">
        <v>44796.291666666664</v>
      </c>
      <c r="B520" s="16">
        <v>208</v>
      </c>
      <c r="C520" s="15">
        <v>160</v>
      </c>
      <c r="D520" s="14">
        <v>444</v>
      </c>
      <c r="E520" s="13">
        <v>255</v>
      </c>
      <c r="F520" s="12">
        <v>1239</v>
      </c>
      <c r="G520" s="10">
        <v>1843</v>
      </c>
      <c r="H520" s="11">
        <v>0</v>
      </c>
      <c r="I520">
        <v>1843</v>
      </c>
      <c r="J520">
        <v>46195.88</v>
      </c>
      <c r="K520">
        <f t="shared" si="95"/>
        <v>44352.88</v>
      </c>
      <c r="L520">
        <f t="shared" si="96"/>
        <v>25.065588714053174</v>
      </c>
      <c r="M520">
        <f t="shared" si="92"/>
        <v>14744</v>
      </c>
      <c r="N520">
        <f t="shared" si="93"/>
        <v>0</v>
      </c>
      <c r="O520">
        <f t="shared" si="97"/>
        <v>14744</v>
      </c>
      <c r="P520" s="1">
        <f t="shared" si="100"/>
        <v>713514.54000000015</v>
      </c>
      <c r="Q520" s="9">
        <f t="shared" si="101"/>
        <v>-31451.880000000005</v>
      </c>
      <c r="R520" s="9">
        <f t="shared" si="98"/>
        <v>728258.54000000015</v>
      </c>
      <c r="S520" s="9">
        <f t="shared" si="94"/>
        <v>94009.666666666672</v>
      </c>
      <c r="T520" s="9">
        <f t="shared" si="99"/>
        <v>0</v>
      </c>
      <c r="AI520" s="9">
        <f t="shared" si="102"/>
        <v>92166.666666666672</v>
      </c>
    </row>
    <row r="521" spans="1:35" x14ac:dyDescent="0.25">
      <c r="A521" s="1">
        <v>44796.333333333336</v>
      </c>
      <c r="B521" s="16">
        <v>84</v>
      </c>
      <c r="C521" s="15">
        <v>205</v>
      </c>
      <c r="D521" s="14">
        <v>317</v>
      </c>
      <c r="E521" s="13">
        <v>260</v>
      </c>
      <c r="F521" s="12">
        <v>1398</v>
      </c>
      <c r="G521" s="10">
        <v>1920</v>
      </c>
      <c r="H521" s="11">
        <v>133</v>
      </c>
      <c r="I521">
        <v>2053</v>
      </c>
      <c r="J521">
        <v>47125.95</v>
      </c>
      <c r="K521">
        <f t="shared" si="95"/>
        <v>45072.95</v>
      </c>
      <c r="L521">
        <f t="shared" si="96"/>
        <v>22.954676083779834</v>
      </c>
      <c r="M521">
        <f t="shared" si="92"/>
        <v>15360</v>
      </c>
      <c r="N521">
        <f t="shared" si="93"/>
        <v>1064</v>
      </c>
      <c r="O521">
        <f t="shared" si="97"/>
        <v>16424</v>
      </c>
      <c r="P521" s="1">
        <f t="shared" si="100"/>
        <v>682812.5900000002</v>
      </c>
      <c r="Q521" s="9">
        <f t="shared" si="101"/>
        <v>-30701.949999999953</v>
      </c>
      <c r="R521" s="9">
        <f t="shared" si="98"/>
        <v>699236.5900000002</v>
      </c>
      <c r="S521" s="9">
        <f t="shared" si="94"/>
        <v>94219.666666666672</v>
      </c>
      <c r="T521" s="9">
        <f t="shared" si="99"/>
        <v>0</v>
      </c>
      <c r="AI521" s="9">
        <f t="shared" si="102"/>
        <v>92166.666666666672</v>
      </c>
    </row>
    <row r="522" spans="1:35" x14ac:dyDescent="0.25">
      <c r="A522" s="1">
        <v>44796.375</v>
      </c>
      <c r="B522" s="16">
        <v>11</v>
      </c>
      <c r="C522" s="15">
        <v>224</v>
      </c>
      <c r="D522" s="14">
        <v>148</v>
      </c>
      <c r="E522" s="13">
        <v>267</v>
      </c>
      <c r="F522" s="12">
        <v>1245</v>
      </c>
      <c r="G522" s="10">
        <v>1617</v>
      </c>
      <c r="H522" s="11">
        <v>1546</v>
      </c>
      <c r="I522">
        <v>3163</v>
      </c>
      <c r="J522">
        <v>47711.57</v>
      </c>
      <c r="K522">
        <f t="shared" si="95"/>
        <v>44548.57</v>
      </c>
      <c r="L522">
        <f t="shared" si="96"/>
        <v>15.084277584571609</v>
      </c>
      <c r="M522">
        <f t="shared" si="92"/>
        <v>12936</v>
      </c>
      <c r="N522">
        <f t="shared" si="93"/>
        <v>12368</v>
      </c>
      <c r="O522">
        <f t="shared" si="97"/>
        <v>25304</v>
      </c>
      <c r="P522" s="1">
        <f t="shared" si="100"/>
        <v>660405.02000000025</v>
      </c>
      <c r="Q522" s="9">
        <f t="shared" si="101"/>
        <v>-22407.569999999949</v>
      </c>
      <c r="R522" s="9">
        <f t="shared" si="98"/>
        <v>685709.02000000025</v>
      </c>
      <c r="S522" s="9">
        <f t="shared" si="94"/>
        <v>95329.666666666672</v>
      </c>
      <c r="T522" s="9">
        <f t="shared" si="99"/>
        <v>0</v>
      </c>
      <c r="AI522" s="9">
        <f t="shared" si="102"/>
        <v>92166.666666666672</v>
      </c>
    </row>
    <row r="523" spans="1:35" x14ac:dyDescent="0.25">
      <c r="A523" s="1">
        <v>44796.416666666664</v>
      </c>
      <c r="B523" s="16">
        <v>76</v>
      </c>
      <c r="C523" s="15">
        <v>282</v>
      </c>
      <c r="D523" s="14">
        <v>339</v>
      </c>
      <c r="E523" s="13">
        <v>161</v>
      </c>
      <c r="F523" s="12">
        <v>1119</v>
      </c>
      <c r="G523" s="10">
        <v>1740</v>
      </c>
      <c r="H523" s="11">
        <v>3219</v>
      </c>
      <c r="I523">
        <v>4959</v>
      </c>
      <c r="J523">
        <v>49312.56</v>
      </c>
      <c r="K523">
        <f t="shared" si="95"/>
        <v>44353.56</v>
      </c>
      <c r="L523">
        <f t="shared" si="96"/>
        <v>9.9440532365396237</v>
      </c>
      <c r="M523">
        <f t="shared" si="92"/>
        <v>13920</v>
      </c>
      <c r="N523">
        <f t="shared" si="93"/>
        <v>25752</v>
      </c>
      <c r="O523">
        <f t="shared" si="97"/>
        <v>39672</v>
      </c>
      <c r="P523" s="1">
        <f t="shared" si="100"/>
        <v>650764.4600000002</v>
      </c>
      <c r="Q523" s="9">
        <f t="shared" si="101"/>
        <v>-9640.5600000000559</v>
      </c>
      <c r="R523" s="9">
        <f t="shared" si="98"/>
        <v>690436.4600000002</v>
      </c>
      <c r="S523" s="9">
        <f t="shared" si="94"/>
        <v>97125.666666666672</v>
      </c>
      <c r="T523" s="9">
        <f t="shared" si="99"/>
        <v>0</v>
      </c>
      <c r="AI523" s="9">
        <f t="shared" si="102"/>
        <v>92166.666666666672</v>
      </c>
    </row>
    <row r="524" spans="1:35" x14ac:dyDescent="0.25">
      <c r="A524" s="1">
        <v>44796.458333333336</v>
      </c>
      <c r="B524" s="16">
        <v>450</v>
      </c>
      <c r="C524" s="15">
        <v>305</v>
      </c>
      <c r="D524" s="14">
        <v>757</v>
      </c>
      <c r="E524" s="13">
        <v>193</v>
      </c>
      <c r="F524" s="12">
        <v>1304</v>
      </c>
      <c r="G524" s="10">
        <v>2366</v>
      </c>
      <c r="H524" s="11">
        <v>4096</v>
      </c>
      <c r="I524">
        <v>6462</v>
      </c>
      <c r="J524">
        <v>51279.8</v>
      </c>
      <c r="K524">
        <f t="shared" si="95"/>
        <v>44817.8</v>
      </c>
      <c r="L524">
        <f t="shared" si="96"/>
        <v>7.9355926957598273</v>
      </c>
      <c r="M524">
        <f t="shared" si="92"/>
        <v>18928</v>
      </c>
      <c r="N524">
        <f t="shared" si="93"/>
        <v>32768</v>
      </c>
      <c r="O524">
        <f t="shared" si="97"/>
        <v>51696</v>
      </c>
      <c r="P524" s="1">
        <f t="shared" si="100"/>
        <v>651180.66000000015</v>
      </c>
      <c r="Q524" s="9">
        <f t="shared" si="101"/>
        <v>416.19999999995343</v>
      </c>
      <c r="R524" s="9">
        <f t="shared" si="98"/>
        <v>702876.66000000015</v>
      </c>
      <c r="S524" s="9">
        <f t="shared" si="94"/>
        <v>98628.666666666672</v>
      </c>
      <c r="T524" s="9">
        <f t="shared" si="99"/>
        <v>0</v>
      </c>
      <c r="AI524" s="9">
        <f t="shared" si="102"/>
        <v>92166.666666666672</v>
      </c>
    </row>
    <row r="525" spans="1:35" x14ac:dyDescent="0.25">
      <c r="A525" s="1">
        <v>44796.5</v>
      </c>
      <c r="B525" s="16">
        <v>591</v>
      </c>
      <c r="C525" s="15">
        <v>280</v>
      </c>
      <c r="D525" s="14">
        <v>912</v>
      </c>
      <c r="E525" s="13">
        <v>170</v>
      </c>
      <c r="F525" s="12">
        <v>1370</v>
      </c>
      <c r="G525" s="10">
        <v>2563</v>
      </c>
      <c r="H525" s="11">
        <v>4801</v>
      </c>
      <c r="I525">
        <v>7364</v>
      </c>
      <c r="J525">
        <v>53287.87</v>
      </c>
      <c r="K525">
        <f t="shared" si="95"/>
        <v>45923.87</v>
      </c>
      <c r="L525">
        <f t="shared" si="96"/>
        <v>7.2362669744703965</v>
      </c>
      <c r="M525">
        <f t="shared" si="92"/>
        <v>20504</v>
      </c>
      <c r="N525">
        <f t="shared" si="93"/>
        <v>38408</v>
      </c>
      <c r="O525">
        <f t="shared" si="97"/>
        <v>58912</v>
      </c>
      <c r="P525" s="1">
        <f t="shared" si="100"/>
        <v>656804.79000000015</v>
      </c>
      <c r="Q525" s="9">
        <f t="shared" si="101"/>
        <v>5624.1300000000047</v>
      </c>
      <c r="R525" s="9">
        <f t="shared" si="98"/>
        <v>715716.79000000015</v>
      </c>
      <c r="S525" s="9">
        <f t="shared" si="94"/>
        <v>99530.666666666672</v>
      </c>
      <c r="T525" s="9">
        <f t="shared" si="99"/>
        <v>0</v>
      </c>
      <c r="AI525" s="9">
        <f t="shared" si="102"/>
        <v>92166.666666666672</v>
      </c>
    </row>
    <row r="526" spans="1:35" x14ac:dyDescent="0.25">
      <c r="A526" s="1">
        <v>44796.541666666664</v>
      </c>
      <c r="B526" s="16">
        <v>449</v>
      </c>
      <c r="C526" s="15">
        <v>276</v>
      </c>
      <c r="D526" s="14">
        <v>686</v>
      </c>
      <c r="E526" s="13">
        <v>163</v>
      </c>
      <c r="F526" s="12">
        <v>1453</v>
      </c>
      <c r="G526" s="10">
        <v>2415</v>
      </c>
      <c r="H526" s="11">
        <v>5740</v>
      </c>
      <c r="I526">
        <v>8155</v>
      </c>
      <c r="J526">
        <v>55112.77</v>
      </c>
      <c r="K526">
        <f t="shared" si="95"/>
        <v>46957.77</v>
      </c>
      <c r="L526">
        <f t="shared" si="96"/>
        <v>6.7581569589209067</v>
      </c>
      <c r="M526">
        <f t="shared" si="92"/>
        <v>19320</v>
      </c>
      <c r="N526">
        <f t="shared" si="93"/>
        <v>45920</v>
      </c>
      <c r="O526">
        <f t="shared" si="97"/>
        <v>65240</v>
      </c>
      <c r="P526" s="1">
        <f t="shared" si="100"/>
        <v>666932.02000000014</v>
      </c>
      <c r="Q526" s="9">
        <f t="shared" si="101"/>
        <v>10127.229999999981</v>
      </c>
      <c r="R526" s="9">
        <f t="shared" si="98"/>
        <v>732172.02000000014</v>
      </c>
      <c r="S526" s="9">
        <f t="shared" si="94"/>
        <v>100321.66666666667</v>
      </c>
      <c r="T526" s="9">
        <f t="shared" si="99"/>
        <v>0</v>
      </c>
      <c r="AI526" s="9">
        <f t="shared" si="102"/>
        <v>92166.666666666672</v>
      </c>
    </row>
    <row r="527" spans="1:35" x14ac:dyDescent="0.25">
      <c r="A527" s="1">
        <v>44796.583333333336</v>
      </c>
      <c r="B527" s="16">
        <v>330</v>
      </c>
      <c r="C527" s="15">
        <v>311</v>
      </c>
      <c r="D527" s="14">
        <v>502</v>
      </c>
      <c r="E527" s="13">
        <v>112</v>
      </c>
      <c r="F527" s="12">
        <v>1635</v>
      </c>
      <c r="G527" s="10">
        <v>2449</v>
      </c>
      <c r="H527" s="11">
        <v>6067</v>
      </c>
      <c r="I527">
        <v>8516</v>
      </c>
      <c r="J527">
        <v>57080.86</v>
      </c>
      <c r="K527">
        <f t="shared" si="95"/>
        <v>48564.86</v>
      </c>
      <c r="L527">
        <f t="shared" si="96"/>
        <v>6.7027782996712073</v>
      </c>
      <c r="M527">
        <f t="shared" si="92"/>
        <v>19592</v>
      </c>
      <c r="N527">
        <f t="shared" si="93"/>
        <v>48536</v>
      </c>
      <c r="O527">
        <f t="shared" si="97"/>
        <v>68128</v>
      </c>
      <c r="P527" s="1">
        <f t="shared" si="100"/>
        <v>677979.16000000015</v>
      </c>
      <c r="Q527" s="9">
        <f t="shared" si="101"/>
        <v>11047.140000000014</v>
      </c>
      <c r="R527" s="9">
        <f t="shared" si="98"/>
        <v>746107.16000000015</v>
      </c>
      <c r="S527" s="9">
        <f t="shared" si="94"/>
        <v>100682.66666666667</v>
      </c>
      <c r="T527" s="9">
        <f t="shared" si="99"/>
        <v>0</v>
      </c>
      <c r="AI527" s="9">
        <f t="shared" si="102"/>
        <v>92166.666666666672</v>
      </c>
    </row>
    <row r="528" spans="1:35" x14ac:dyDescent="0.25">
      <c r="A528" s="1">
        <v>44796.625</v>
      </c>
      <c r="B528" s="16">
        <v>169</v>
      </c>
      <c r="C528" s="15">
        <v>291</v>
      </c>
      <c r="D528" s="14">
        <v>394</v>
      </c>
      <c r="E528" s="13">
        <v>80</v>
      </c>
      <c r="F528" s="12">
        <v>2128</v>
      </c>
      <c r="G528" s="10">
        <v>2813</v>
      </c>
      <c r="H528" s="11">
        <v>6097</v>
      </c>
      <c r="I528">
        <v>8910</v>
      </c>
      <c r="J528">
        <v>58818.7</v>
      </c>
      <c r="K528">
        <f t="shared" si="95"/>
        <v>49908.7</v>
      </c>
      <c r="L528">
        <f t="shared" si="96"/>
        <v>6.6014253647586978</v>
      </c>
      <c r="M528">
        <f t="shared" si="92"/>
        <v>22504</v>
      </c>
      <c r="N528">
        <f t="shared" si="93"/>
        <v>48776</v>
      </c>
      <c r="O528">
        <f t="shared" si="97"/>
        <v>71280</v>
      </c>
      <c r="P528" s="1">
        <f t="shared" si="100"/>
        <v>690440.4600000002</v>
      </c>
      <c r="Q528" s="9">
        <f t="shared" si="101"/>
        <v>12461.300000000047</v>
      </c>
      <c r="R528" s="9">
        <f t="shared" si="98"/>
        <v>761720.4600000002</v>
      </c>
      <c r="S528" s="9">
        <f t="shared" si="94"/>
        <v>101076.66666666667</v>
      </c>
      <c r="T528" s="9">
        <f t="shared" si="99"/>
        <v>0</v>
      </c>
      <c r="AI528" s="9">
        <f t="shared" si="102"/>
        <v>92166.666666666672</v>
      </c>
    </row>
    <row r="529" spans="1:35" x14ac:dyDescent="0.25">
      <c r="A529" s="1">
        <v>44796.666666666664</v>
      </c>
      <c r="B529" s="16">
        <v>248</v>
      </c>
      <c r="C529" s="15">
        <v>309</v>
      </c>
      <c r="D529" s="14">
        <v>454</v>
      </c>
      <c r="E529" s="13">
        <v>73</v>
      </c>
      <c r="F529" s="12">
        <v>2272</v>
      </c>
      <c r="G529" s="10">
        <v>3035</v>
      </c>
      <c r="H529" s="11">
        <v>6236</v>
      </c>
      <c r="I529">
        <v>9271</v>
      </c>
      <c r="J529">
        <v>60612.7</v>
      </c>
      <c r="K529">
        <f t="shared" si="95"/>
        <v>51341.7</v>
      </c>
      <c r="L529">
        <f t="shared" si="96"/>
        <v>6.5378815661740912</v>
      </c>
      <c r="M529">
        <f t="shared" si="92"/>
        <v>24280</v>
      </c>
      <c r="N529">
        <f t="shared" si="93"/>
        <v>49888</v>
      </c>
      <c r="O529">
        <f t="shared" si="97"/>
        <v>74168</v>
      </c>
      <c r="P529" s="1">
        <f t="shared" si="100"/>
        <v>703995.76000000024</v>
      </c>
      <c r="Q529" s="9">
        <f t="shared" si="101"/>
        <v>13555.300000000047</v>
      </c>
      <c r="R529" s="9">
        <f t="shared" si="98"/>
        <v>778163.76000000024</v>
      </c>
      <c r="S529" s="9">
        <f t="shared" si="94"/>
        <v>101437.66666666667</v>
      </c>
      <c r="T529" s="9">
        <f t="shared" si="99"/>
        <v>0</v>
      </c>
      <c r="AI529" s="9">
        <f t="shared" si="102"/>
        <v>92166.666666666672</v>
      </c>
    </row>
    <row r="530" spans="1:35" x14ac:dyDescent="0.25">
      <c r="A530" s="1">
        <v>44796.708333333336</v>
      </c>
      <c r="B530" s="16">
        <v>646</v>
      </c>
      <c r="C530" s="15">
        <v>325</v>
      </c>
      <c r="D530" s="14">
        <v>942</v>
      </c>
      <c r="E530" s="13">
        <v>71</v>
      </c>
      <c r="F530" s="12">
        <v>2579</v>
      </c>
      <c r="G530" s="10">
        <v>3846</v>
      </c>
      <c r="H530" s="11">
        <v>6377</v>
      </c>
      <c r="I530">
        <v>10223</v>
      </c>
      <c r="J530">
        <v>62233.97</v>
      </c>
      <c r="K530">
        <f t="shared" si="95"/>
        <v>52010.97</v>
      </c>
      <c r="L530">
        <f t="shared" si="96"/>
        <v>6.087642570673971</v>
      </c>
      <c r="M530">
        <f t="shared" si="92"/>
        <v>30768</v>
      </c>
      <c r="N530">
        <f t="shared" si="93"/>
        <v>51016</v>
      </c>
      <c r="O530">
        <f t="shared" si="97"/>
        <v>81784</v>
      </c>
      <c r="P530" s="1">
        <f t="shared" si="100"/>
        <v>723545.79000000027</v>
      </c>
      <c r="Q530" s="9">
        <f t="shared" si="101"/>
        <v>19550.030000000028</v>
      </c>
      <c r="R530" s="9">
        <f t="shared" si="98"/>
        <v>805329.79000000027</v>
      </c>
      <c r="S530" s="9">
        <f t="shared" si="94"/>
        <v>102389.66666666667</v>
      </c>
      <c r="T530" s="9">
        <f t="shared" si="99"/>
        <v>0</v>
      </c>
      <c r="AI530" s="9">
        <f t="shared" si="102"/>
        <v>92166.666666666672</v>
      </c>
    </row>
    <row r="531" spans="1:35" x14ac:dyDescent="0.25">
      <c r="A531" s="1">
        <v>44796.75</v>
      </c>
      <c r="B531" s="16">
        <v>1226</v>
      </c>
      <c r="C531" s="15">
        <v>315</v>
      </c>
      <c r="D531" s="14">
        <v>1627</v>
      </c>
      <c r="E531" s="13">
        <v>90</v>
      </c>
      <c r="F531" s="12">
        <v>3028</v>
      </c>
      <c r="G531" s="10">
        <v>4970</v>
      </c>
      <c r="H531" s="11">
        <v>5672</v>
      </c>
      <c r="I531">
        <v>10642</v>
      </c>
      <c r="J531">
        <v>63047.65</v>
      </c>
      <c r="K531">
        <f t="shared" si="95"/>
        <v>52405.65</v>
      </c>
      <c r="L531">
        <f t="shared" si="96"/>
        <v>5.9244174027438454</v>
      </c>
      <c r="M531">
        <f t="shared" si="92"/>
        <v>39760</v>
      </c>
      <c r="N531">
        <f t="shared" si="93"/>
        <v>45376</v>
      </c>
      <c r="O531">
        <f t="shared" si="97"/>
        <v>85136</v>
      </c>
      <c r="P531" s="1">
        <f t="shared" si="100"/>
        <v>745634.14000000025</v>
      </c>
      <c r="Q531" s="9">
        <f t="shared" si="101"/>
        <v>22088.349999999977</v>
      </c>
      <c r="R531" s="9">
        <f t="shared" si="98"/>
        <v>830770.14000000025</v>
      </c>
      <c r="S531" s="9">
        <f t="shared" si="94"/>
        <v>102808.66666666667</v>
      </c>
      <c r="T531" s="9">
        <f t="shared" si="99"/>
        <v>0</v>
      </c>
      <c r="AI531" s="9">
        <f t="shared" si="102"/>
        <v>92166.666666666672</v>
      </c>
    </row>
    <row r="532" spans="1:35" x14ac:dyDescent="0.25">
      <c r="A532" s="1">
        <v>44796.791666666664</v>
      </c>
      <c r="B532" s="16">
        <v>1812</v>
      </c>
      <c r="C532" s="15">
        <v>502</v>
      </c>
      <c r="D532" s="14">
        <v>2628</v>
      </c>
      <c r="E532" s="13">
        <v>150</v>
      </c>
      <c r="F532" s="12">
        <v>3168</v>
      </c>
      <c r="G532" s="10">
        <v>6299</v>
      </c>
      <c r="H532" s="11">
        <v>4388</v>
      </c>
      <c r="I532">
        <v>10687</v>
      </c>
      <c r="J532">
        <v>62134.09</v>
      </c>
      <c r="K532">
        <f t="shared" si="95"/>
        <v>51447.09</v>
      </c>
      <c r="L532">
        <f t="shared" si="96"/>
        <v>5.8139880228314773</v>
      </c>
      <c r="M532">
        <f t="shared" si="92"/>
        <v>50392</v>
      </c>
      <c r="N532">
        <f t="shared" si="93"/>
        <v>35104</v>
      </c>
      <c r="O532">
        <f t="shared" si="97"/>
        <v>85496</v>
      </c>
      <c r="P532" s="1">
        <f t="shared" si="100"/>
        <v>768996.05000000028</v>
      </c>
      <c r="Q532" s="9">
        <f t="shared" si="101"/>
        <v>23361.910000000033</v>
      </c>
      <c r="R532" s="9">
        <f t="shared" si="98"/>
        <v>854492.05000000028</v>
      </c>
      <c r="S532" s="9">
        <f t="shared" si="94"/>
        <v>102853.66666666667</v>
      </c>
      <c r="T532" s="9">
        <f t="shared" si="99"/>
        <v>0</v>
      </c>
      <c r="AI532" s="9">
        <f t="shared" si="102"/>
        <v>92166.666666666672</v>
      </c>
    </row>
    <row r="533" spans="1:35" x14ac:dyDescent="0.25">
      <c r="A533" s="1">
        <v>44796.833333333336</v>
      </c>
      <c r="B533" s="16">
        <v>1769</v>
      </c>
      <c r="C533" s="15">
        <v>470</v>
      </c>
      <c r="D533" s="14">
        <v>2532</v>
      </c>
      <c r="E533" s="13">
        <v>178</v>
      </c>
      <c r="F533" s="12">
        <v>2727</v>
      </c>
      <c r="G533" s="10">
        <v>5730</v>
      </c>
      <c r="H533" s="11">
        <v>1317</v>
      </c>
      <c r="I533">
        <v>7047</v>
      </c>
      <c r="J533">
        <v>60347.89</v>
      </c>
      <c r="K533">
        <f t="shared" si="95"/>
        <v>53300.89</v>
      </c>
      <c r="L533">
        <f t="shared" si="96"/>
        <v>8.5636284943947771</v>
      </c>
      <c r="M533">
        <f t="shared" si="92"/>
        <v>45840</v>
      </c>
      <c r="N533">
        <f t="shared" si="93"/>
        <v>10536</v>
      </c>
      <c r="O533">
        <f t="shared" si="97"/>
        <v>56376</v>
      </c>
      <c r="P533" s="1">
        <f t="shared" si="100"/>
        <v>765024.16000000027</v>
      </c>
      <c r="Q533" s="9">
        <f t="shared" si="101"/>
        <v>-3971.890000000014</v>
      </c>
      <c r="R533" s="9">
        <f t="shared" si="98"/>
        <v>821400.16000000027</v>
      </c>
      <c r="S533" s="9">
        <f t="shared" si="94"/>
        <v>99213.666666666672</v>
      </c>
      <c r="T533" s="9">
        <f t="shared" si="99"/>
        <v>0</v>
      </c>
      <c r="AI533" s="9">
        <f t="shared" si="102"/>
        <v>92166.666666666672</v>
      </c>
    </row>
    <row r="534" spans="1:35" x14ac:dyDescent="0.25">
      <c r="A534" s="1">
        <v>44796.875</v>
      </c>
      <c r="B534" s="16">
        <v>1490</v>
      </c>
      <c r="C534" s="15">
        <v>374</v>
      </c>
      <c r="D534" s="14">
        <v>2182</v>
      </c>
      <c r="E534" s="13">
        <v>257</v>
      </c>
      <c r="F534" s="12">
        <v>2398</v>
      </c>
      <c r="G534" s="10">
        <v>4953</v>
      </c>
      <c r="H534" s="11">
        <v>22</v>
      </c>
      <c r="I534">
        <v>4975</v>
      </c>
      <c r="J534">
        <v>59063.63</v>
      </c>
      <c r="K534">
        <f t="shared" si="95"/>
        <v>54088.63</v>
      </c>
      <c r="L534">
        <f t="shared" si="96"/>
        <v>11.872086432160803</v>
      </c>
      <c r="M534">
        <f t="shared" si="92"/>
        <v>39624</v>
      </c>
      <c r="N534">
        <f t="shared" si="93"/>
        <v>176</v>
      </c>
      <c r="O534">
        <f t="shared" si="97"/>
        <v>39800</v>
      </c>
      <c r="P534" s="1">
        <f t="shared" si="100"/>
        <v>745760.53000000026</v>
      </c>
      <c r="Q534" s="9">
        <f t="shared" si="101"/>
        <v>-19263.630000000005</v>
      </c>
      <c r="R534" s="9">
        <f t="shared" si="98"/>
        <v>785560.53000000026</v>
      </c>
      <c r="S534" s="9">
        <f t="shared" si="94"/>
        <v>97141.666666666672</v>
      </c>
      <c r="T534" s="9">
        <f t="shared" si="99"/>
        <v>0</v>
      </c>
      <c r="AI534" s="9">
        <f t="shared" si="102"/>
        <v>92166.666666666672</v>
      </c>
    </row>
    <row r="535" spans="1:35" x14ac:dyDescent="0.25">
      <c r="A535" s="1">
        <v>44796.916666666664</v>
      </c>
      <c r="B535" s="16">
        <v>1178</v>
      </c>
      <c r="C535" s="15">
        <v>288</v>
      </c>
      <c r="D535" s="14">
        <v>2221</v>
      </c>
      <c r="E535" s="13">
        <v>348</v>
      </c>
      <c r="F535" s="12">
        <v>2383</v>
      </c>
      <c r="G535" s="10">
        <v>4892</v>
      </c>
      <c r="H535" s="11">
        <v>0</v>
      </c>
      <c r="I535">
        <v>4892</v>
      </c>
      <c r="J535">
        <v>57366.31</v>
      </c>
      <c r="K535">
        <f t="shared" si="95"/>
        <v>52474.31</v>
      </c>
      <c r="L535">
        <f t="shared" si="96"/>
        <v>11.726555600981193</v>
      </c>
      <c r="M535">
        <f t="shared" si="92"/>
        <v>39136</v>
      </c>
      <c r="N535">
        <f t="shared" si="93"/>
        <v>0</v>
      </c>
      <c r="O535">
        <f t="shared" si="97"/>
        <v>39136</v>
      </c>
      <c r="P535" s="1">
        <f t="shared" si="100"/>
        <v>727530.2200000002</v>
      </c>
      <c r="Q535" s="9">
        <f t="shared" si="101"/>
        <v>-18230.310000000056</v>
      </c>
      <c r="R535" s="9">
        <f t="shared" si="98"/>
        <v>766666.2200000002</v>
      </c>
      <c r="S535" s="9">
        <f t="shared" si="94"/>
        <v>97058.666666666672</v>
      </c>
      <c r="T535" s="9">
        <f t="shared" si="99"/>
        <v>0</v>
      </c>
      <c r="AI535" s="9">
        <f t="shared" si="102"/>
        <v>92166.666666666672</v>
      </c>
    </row>
    <row r="536" spans="1:35" x14ac:dyDescent="0.25">
      <c r="A536" s="1">
        <v>44796.958333333336</v>
      </c>
      <c r="B536" s="16">
        <v>1142</v>
      </c>
      <c r="C536" s="15">
        <v>244</v>
      </c>
      <c r="D536" s="14">
        <v>2450</v>
      </c>
      <c r="E536" s="13">
        <v>514</v>
      </c>
      <c r="F536" s="12">
        <v>2436</v>
      </c>
      <c r="G536" s="10">
        <v>5131</v>
      </c>
      <c r="H536" s="11">
        <v>0</v>
      </c>
      <c r="I536">
        <v>5131</v>
      </c>
      <c r="J536">
        <v>54274.55</v>
      </c>
      <c r="K536">
        <f t="shared" si="95"/>
        <v>49143.55</v>
      </c>
      <c r="L536">
        <f t="shared" si="96"/>
        <v>10.577772364061587</v>
      </c>
      <c r="M536">
        <f t="shared" si="92"/>
        <v>41048</v>
      </c>
      <c r="N536">
        <f t="shared" si="93"/>
        <v>0</v>
      </c>
      <c r="O536">
        <f t="shared" si="97"/>
        <v>41048</v>
      </c>
      <c r="P536" s="1">
        <f t="shared" si="100"/>
        <v>714303.67000000016</v>
      </c>
      <c r="Q536" s="9">
        <f t="shared" si="101"/>
        <v>-13226.550000000047</v>
      </c>
      <c r="R536" s="9">
        <f t="shared" si="98"/>
        <v>755351.67000000016</v>
      </c>
      <c r="S536" s="9">
        <f t="shared" si="94"/>
        <v>97297.666666666672</v>
      </c>
      <c r="T536" s="9">
        <f t="shared" si="99"/>
        <v>0</v>
      </c>
      <c r="AI536" s="9">
        <f t="shared" si="102"/>
        <v>92166.666666666672</v>
      </c>
    </row>
    <row r="537" spans="1:35" x14ac:dyDescent="0.25">
      <c r="A537" s="1">
        <v>44797</v>
      </c>
      <c r="B537" s="16">
        <v>1087</v>
      </c>
      <c r="C537" s="15">
        <v>244</v>
      </c>
      <c r="D537" s="14">
        <v>2268</v>
      </c>
      <c r="E537" s="13">
        <v>729</v>
      </c>
      <c r="F537" s="12">
        <v>2428</v>
      </c>
      <c r="G537" s="10">
        <v>4941</v>
      </c>
      <c r="H537" s="11">
        <v>0</v>
      </c>
      <c r="I537">
        <v>4941</v>
      </c>
      <c r="J537">
        <v>50795.58</v>
      </c>
      <c r="K537">
        <f t="shared" si="95"/>
        <v>45854.58</v>
      </c>
      <c r="L537">
        <f t="shared" si="96"/>
        <v>10.280425015179114</v>
      </c>
      <c r="M537">
        <f t="shared" si="92"/>
        <v>39528</v>
      </c>
      <c r="N537">
        <f t="shared" si="93"/>
        <v>0</v>
      </c>
      <c r="O537">
        <f t="shared" si="97"/>
        <v>39528</v>
      </c>
      <c r="P537" s="1">
        <f t="shared" si="100"/>
        <v>703036.0900000002</v>
      </c>
      <c r="Q537" s="9">
        <f t="shared" si="101"/>
        <v>-11267.579999999958</v>
      </c>
      <c r="R537" s="9">
        <f t="shared" si="98"/>
        <v>742564.0900000002</v>
      </c>
      <c r="S537" s="9">
        <f t="shared" si="94"/>
        <v>97107.666666666672</v>
      </c>
      <c r="T537" s="9">
        <f t="shared" si="99"/>
        <v>0</v>
      </c>
      <c r="AI537" s="9">
        <f t="shared" si="102"/>
        <v>92166.666666666672</v>
      </c>
    </row>
    <row r="538" spans="1:35" x14ac:dyDescent="0.25">
      <c r="A538" s="1">
        <v>44797.041666666664</v>
      </c>
      <c r="B538" s="16">
        <v>924</v>
      </c>
      <c r="C538" s="15">
        <v>200</v>
      </c>
      <c r="D538" s="14">
        <v>1896</v>
      </c>
      <c r="E538" s="13">
        <v>760</v>
      </c>
      <c r="F538" s="12">
        <v>2061</v>
      </c>
      <c r="G538" s="10">
        <v>4156</v>
      </c>
      <c r="H538" s="11">
        <v>0</v>
      </c>
      <c r="I538">
        <v>4156</v>
      </c>
      <c r="J538">
        <v>47658.53</v>
      </c>
      <c r="K538">
        <f t="shared" si="95"/>
        <v>43502.53</v>
      </c>
      <c r="L538">
        <f t="shared" si="96"/>
        <v>11.46740375360924</v>
      </c>
      <c r="M538">
        <f t="shared" si="92"/>
        <v>33248</v>
      </c>
      <c r="N538">
        <f t="shared" si="93"/>
        <v>0</v>
      </c>
      <c r="O538">
        <f t="shared" si="97"/>
        <v>33248</v>
      </c>
      <c r="P538" s="1">
        <f t="shared" si="100"/>
        <v>688625.56000000017</v>
      </c>
      <c r="Q538" s="9">
        <f t="shared" si="101"/>
        <v>-14410.530000000028</v>
      </c>
      <c r="R538" s="9">
        <f t="shared" si="98"/>
        <v>721873.56000000017</v>
      </c>
      <c r="S538" s="9">
        <f t="shared" si="94"/>
        <v>96322.666666666672</v>
      </c>
      <c r="T538" s="9">
        <f t="shared" si="99"/>
        <v>0</v>
      </c>
      <c r="AI538" s="9">
        <f t="shared" si="102"/>
        <v>92166.666666666672</v>
      </c>
    </row>
    <row r="539" spans="1:35" x14ac:dyDescent="0.25">
      <c r="A539" s="1">
        <v>44797.083333333336</v>
      </c>
      <c r="B539" s="16">
        <v>954</v>
      </c>
      <c r="C539" s="15">
        <v>108</v>
      </c>
      <c r="D539" s="14">
        <v>1965</v>
      </c>
      <c r="E539" s="13">
        <v>607</v>
      </c>
      <c r="F539" s="12">
        <v>1767</v>
      </c>
      <c r="G539" s="10">
        <v>3841</v>
      </c>
      <c r="H539" s="11">
        <v>0</v>
      </c>
      <c r="I539">
        <v>3841</v>
      </c>
      <c r="J539">
        <v>45955.97</v>
      </c>
      <c r="K539">
        <f t="shared" si="95"/>
        <v>42114.97</v>
      </c>
      <c r="L539">
        <f t="shared" si="96"/>
        <v>11.964584743556365</v>
      </c>
      <c r="M539">
        <f t="shared" si="92"/>
        <v>30728</v>
      </c>
      <c r="N539">
        <f t="shared" si="93"/>
        <v>0</v>
      </c>
      <c r="O539">
        <f t="shared" si="97"/>
        <v>30728</v>
      </c>
      <c r="P539" s="1">
        <f t="shared" si="100"/>
        <v>673397.5900000002</v>
      </c>
      <c r="Q539" s="9">
        <f t="shared" si="101"/>
        <v>-15227.969999999972</v>
      </c>
      <c r="R539" s="9">
        <f t="shared" si="98"/>
        <v>704125.5900000002</v>
      </c>
      <c r="S539" s="9">
        <f t="shared" si="94"/>
        <v>96007.666666666672</v>
      </c>
      <c r="T539" s="9">
        <f t="shared" si="99"/>
        <v>0</v>
      </c>
      <c r="AI539" s="9">
        <f t="shared" si="102"/>
        <v>92166.666666666672</v>
      </c>
    </row>
    <row r="540" spans="1:35" x14ac:dyDescent="0.25">
      <c r="A540" s="1">
        <v>44797.125</v>
      </c>
      <c r="B540" s="16">
        <v>996</v>
      </c>
      <c r="C540" s="15">
        <v>54</v>
      </c>
      <c r="D540" s="14">
        <v>2070</v>
      </c>
      <c r="E540" s="13">
        <v>466</v>
      </c>
      <c r="F540" s="12">
        <v>1267</v>
      </c>
      <c r="G540" s="10">
        <v>3392</v>
      </c>
      <c r="H540" s="11">
        <v>0</v>
      </c>
      <c r="I540">
        <v>3392</v>
      </c>
      <c r="J540">
        <v>44729.55</v>
      </c>
      <c r="K540">
        <f t="shared" si="95"/>
        <v>41337.550000000003</v>
      </c>
      <c r="L540">
        <f t="shared" si="96"/>
        <v>13.186777712264151</v>
      </c>
      <c r="M540">
        <f t="shared" si="92"/>
        <v>27136</v>
      </c>
      <c r="N540">
        <f t="shared" si="93"/>
        <v>0</v>
      </c>
      <c r="O540">
        <f t="shared" si="97"/>
        <v>27136</v>
      </c>
      <c r="P540" s="1">
        <f t="shared" si="100"/>
        <v>655804.04000000015</v>
      </c>
      <c r="Q540" s="9">
        <f t="shared" si="101"/>
        <v>-17593.550000000047</v>
      </c>
      <c r="R540" s="9">
        <f t="shared" si="98"/>
        <v>682940.04000000015</v>
      </c>
      <c r="S540" s="9">
        <f t="shared" si="94"/>
        <v>95558.666666666672</v>
      </c>
      <c r="T540" s="9">
        <f t="shared" si="99"/>
        <v>0</v>
      </c>
      <c r="AI540" s="9">
        <f t="shared" si="102"/>
        <v>92166.666666666672</v>
      </c>
    </row>
    <row r="541" spans="1:35" x14ac:dyDescent="0.25">
      <c r="A541" s="1">
        <v>44797.166666666664</v>
      </c>
      <c r="B541" s="16">
        <v>856</v>
      </c>
      <c r="C541" s="15">
        <v>72</v>
      </c>
      <c r="D541" s="14">
        <v>1919</v>
      </c>
      <c r="E541" s="13">
        <v>332</v>
      </c>
      <c r="F541" s="12">
        <v>946</v>
      </c>
      <c r="G541" s="10">
        <v>2938</v>
      </c>
      <c r="H541" s="11">
        <v>0</v>
      </c>
      <c r="I541">
        <v>2938</v>
      </c>
      <c r="J541">
        <v>44124.93</v>
      </c>
      <c r="K541">
        <f t="shared" si="95"/>
        <v>41186.93</v>
      </c>
      <c r="L541">
        <f t="shared" si="96"/>
        <v>15.018696392103472</v>
      </c>
      <c r="M541">
        <f t="shared" si="92"/>
        <v>23504</v>
      </c>
      <c r="N541">
        <f t="shared" si="93"/>
        <v>0</v>
      </c>
      <c r="O541">
        <f t="shared" si="97"/>
        <v>23504</v>
      </c>
      <c r="P541" s="1">
        <f t="shared" si="100"/>
        <v>635183.1100000001</v>
      </c>
      <c r="Q541" s="9">
        <f t="shared" si="101"/>
        <v>-20620.930000000051</v>
      </c>
      <c r="R541" s="9">
        <f t="shared" si="98"/>
        <v>658687.1100000001</v>
      </c>
      <c r="S541" s="9">
        <f t="shared" si="94"/>
        <v>95104.666666666672</v>
      </c>
      <c r="T541" s="9">
        <f t="shared" si="99"/>
        <v>0</v>
      </c>
      <c r="AI541" s="9">
        <f t="shared" si="102"/>
        <v>92166.666666666672</v>
      </c>
    </row>
    <row r="542" spans="1:35" x14ac:dyDescent="0.25">
      <c r="A542" s="1">
        <v>44797.208333333336</v>
      </c>
      <c r="B542" s="16">
        <v>744</v>
      </c>
      <c r="C542" s="15">
        <v>127</v>
      </c>
      <c r="D542" s="14">
        <v>1538</v>
      </c>
      <c r="E542" s="13">
        <v>261</v>
      </c>
      <c r="F542" s="12">
        <v>782</v>
      </c>
      <c r="G542" s="10">
        <v>2446</v>
      </c>
      <c r="H542" s="11">
        <v>0</v>
      </c>
      <c r="I542">
        <v>2446</v>
      </c>
      <c r="J542">
        <v>43988.93</v>
      </c>
      <c r="K542">
        <f t="shared" si="95"/>
        <v>41542.93</v>
      </c>
      <c r="L542">
        <f t="shared" si="96"/>
        <v>17.984026982829111</v>
      </c>
      <c r="M542">
        <f t="shared" si="92"/>
        <v>19568</v>
      </c>
      <c r="N542">
        <f t="shared" si="93"/>
        <v>0</v>
      </c>
      <c r="O542">
        <f t="shared" si="97"/>
        <v>19568</v>
      </c>
      <c r="P542" s="1">
        <f t="shared" si="100"/>
        <v>610762.18000000005</v>
      </c>
      <c r="Q542" s="9">
        <f t="shared" si="101"/>
        <v>-24420.930000000051</v>
      </c>
      <c r="R542" s="9">
        <f t="shared" si="98"/>
        <v>630330.18000000005</v>
      </c>
      <c r="S542" s="9">
        <f t="shared" si="94"/>
        <v>94612.666666666672</v>
      </c>
      <c r="T542" s="9">
        <f t="shared" si="99"/>
        <v>0</v>
      </c>
      <c r="AI542" s="9">
        <f t="shared" si="102"/>
        <v>92166.666666666672</v>
      </c>
    </row>
    <row r="543" spans="1:35" x14ac:dyDescent="0.25">
      <c r="A543" s="1">
        <v>44797.25</v>
      </c>
      <c r="B543" s="16">
        <v>511</v>
      </c>
      <c r="C543" s="15">
        <v>195</v>
      </c>
      <c r="D543" s="14">
        <v>1070</v>
      </c>
      <c r="E543" s="13">
        <v>220</v>
      </c>
      <c r="F543" s="12">
        <v>711</v>
      </c>
      <c r="G543" s="10">
        <v>1976</v>
      </c>
      <c r="H543" s="11">
        <v>0</v>
      </c>
      <c r="I543">
        <v>1976</v>
      </c>
      <c r="J543">
        <v>44915.9</v>
      </c>
      <c r="K543">
        <f t="shared" si="95"/>
        <v>42939.9</v>
      </c>
      <c r="L543">
        <f t="shared" si="96"/>
        <v>22.730718623481781</v>
      </c>
      <c r="M543">
        <f t="shared" si="92"/>
        <v>15808</v>
      </c>
      <c r="N543">
        <f t="shared" si="93"/>
        <v>0</v>
      </c>
      <c r="O543">
        <f t="shared" si="97"/>
        <v>15808</v>
      </c>
      <c r="P543" s="1">
        <f t="shared" si="100"/>
        <v>581654.28</v>
      </c>
      <c r="Q543" s="9">
        <f t="shared" si="101"/>
        <v>-29107.900000000023</v>
      </c>
      <c r="R543" s="9">
        <f t="shared" si="98"/>
        <v>597462.28</v>
      </c>
      <c r="S543" s="9">
        <f t="shared" si="94"/>
        <v>94142.666666666672</v>
      </c>
      <c r="T543" s="9">
        <f t="shared" si="99"/>
        <v>0</v>
      </c>
      <c r="AI543" s="9">
        <f t="shared" si="102"/>
        <v>92166.666666666672</v>
      </c>
    </row>
    <row r="544" spans="1:35" x14ac:dyDescent="0.25">
      <c r="A544" s="1">
        <v>44797.291666666664</v>
      </c>
      <c r="B544" s="16">
        <v>285</v>
      </c>
      <c r="C544" s="15">
        <v>184</v>
      </c>
      <c r="D544" s="14">
        <v>801</v>
      </c>
      <c r="E544" s="13">
        <v>154</v>
      </c>
      <c r="F544" s="12">
        <v>711</v>
      </c>
      <c r="G544" s="10">
        <v>1696</v>
      </c>
      <c r="H544" s="11">
        <v>0</v>
      </c>
      <c r="I544">
        <v>1696</v>
      </c>
      <c r="J544">
        <v>46962.6</v>
      </c>
      <c r="K544">
        <f t="shared" si="95"/>
        <v>45266.6</v>
      </c>
      <c r="L544">
        <f t="shared" si="96"/>
        <v>27.690212264150944</v>
      </c>
      <c r="M544">
        <f t="shared" si="92"/>
        <v>13568</v>
      </c>
      <c r="N544">
        <f t="shared" si="93"/>
        <v>0</v>
      </c>
      <c r="O544">
        <f t="shared" si="97"/>
        <v>13568</v>
      </c>
      <c r="P544" s="1">
        <f t="shared" si="100"/>
        <v>548259.68000000005</v>
      </c>
      <c r="Q544" s="9">
        <f t="shared" si="101"/>
        <v>-33394.599999999977</v>
      </c>
      <c r="R544" s="9">
        <f t="shared" si="98"/>
        <v>561827.68000000005</v>
      </c>
      <c r="S544" s="9">
        <f t="shared" si="94"/>
        <v>93862.666666666672</v>
      </c>
      <c r="T544" s="9">
        <f t="shared" si="99"/>
        <v>0</v>
      </c>
      <c r="AI544" s="9">
        <f t="shared" si="102"/>
        <v>92166.666666666672</v>
      </c>
    </row>
    <row r="545" spans="1:35" x14ac:dyDescent="0.25">
      <c r="A545" s="1">
        <v>44797.333333333336</v>
      </c>
      <c r="B545" s="16">
        <v>131</v>
      </c>
      <c r="C545" s="15">
        <v>137</v>
      </c>
      <c r="D545" s="14">
        <v>505</v>
      </c>
      <c r="E545" s="13">
        <v>135</v>
      </c>
      <c r="F545" s="12">
        <v>716</v>
      </c>
      <c r="G545" s="10">
        <v>1357</v>
      </c>
      <c r="H545" s="11">
        <v>296</v>
      </c>
      <c r="I545">
        <v>1653</v>
      </c>
      <c r="J545">
        <v>47575.94</v>
      </c>
      <c r="K545">
        <f t="shared" si="95"/>
        <v>45922.94</v>
      </c>
      <c r="L545">
        <f t="shared" si="96"/>
        <v>28.781572897761645</v>
      </c>
      <c r="M545">
        <f t="shared" si="92"/>
        <v>10856</v>
      </c>
      <c r="N545">
        <f t="shared" si="93"/>
        <v>2368</v>
      </c>
      <c r="O545">
        <f t="shared" si="97"/>
        <v>13224</v>
      </c>
      <c r="P545" s="1">
        <f t="shared" si="100"/>
        <v>513907.74000000005</v>
      </c>
      <c r="Q545" s="9">
        <f t="shared" si="101"/>
        <v>-34351.94</v>
      </c>
      <c r="R545" s="9">
        <f t="shared" si="98"/>
        <v>527131.74</v>
      </c>
      <c r="S545" s="9">
        <f t="shared" si="94"/>
        <v>93819.666666666672</v>
      </c>
      <c r="T545" s="9">
        <f t="shared" si="99"/>
        <v>0</v>
      </c>
      <c r="AI545" s="9">
        <f t="shared" si="102"/>
        <v>92166.666666666672</v>
      </c>
    </row>
    <row r="546" spans="1:35" x14ac:dyDescent="0.25">
      <c r="A546" s="1">
        <v>44797.375</v>
      </c>
      <c r="B546" s="16">
        <v>56</v>
      </c>
      <c r="C546" s="15">
        <v>123</v>
      </c>
      <c r="D546" s="14">
        <v>205</v>
      </c>
      <c r="E546" s="13">
        <v>94</v>
      </c>
      <c r="F546" s="12">
        <v>510</v>
      </c>
      <c r="G546" s="10">
        <v>838</v>
      </c>
      <c r="H546" s="11">
        <v>2826</v>
      </c>
      <c r="I546">
        <v>3664</v>
      </c>
      <c r="J546">
        <v>48578.5</v>
      </c>
      <c r="K546">
        <f t="shared" si="95"/>
        <v>44914.5</v>
      </c>
      <c r="L546">
        <f t="shared" si="96"/>
        <v>13.25832423580786</v>
      </c>
      <c r="M546">
        <f t="shared" si="92"/>
        <v>6704</v>
      </c>
      <c r="N546">
        <f t="shared" si="93"/>
        <v>22608</v>
      </c>
      <c r="O546">
        <f t="shared" si="97"/>
        <v>29312</v>
      </c>
      <c r="P546" s="1">
        <f t="shared" si="100"/>
        <v>494641.24000000005</v>
      </c>
      <c r="Q546" s="9">
        <f t="shared" si="101"/>
        <v>-19266.5</v>
      </c>
      <c r="R546" s="9">
        <f t="shared" si="98"/>
        <v>523953.24000000005</v>
      </c>
      <c r="S546" s="9">
        <f t="shared" si="94"/>
        <v>95830.666666666672</v>
      </c>
      <c r="T546" s="9">
        <f t="shared" si="99"/>
        <v>0</v>
      </c>
      <c r="AI546" s="9">
        <f t="shared" si="102"/>
        <v>92166.666666666672</v>
      </c>
    </row>
    <row r="547" spans="1:35" x14ac:dyDescent="0.25">
      <c r="A547" s="1">
        <v>44797.416666666664</v>
      </c>
      <c r="B547" s="16">
        <v>94</v>
      </c>
      <c r="C547" s="15">
        <v>66</v>
      </c>
      <c r="D547" s="14">
        <v>250</v>
      </c>
      <c r="E547" s="13">
        <v>29</v>
      </c>
      <c r="F547" s="12">
        <v>232</v>
      </c>
      <c r="G547" s="10">
        <v>548</v>
      </c>
      <c r="H547" s="11">
        <v>5190</v>
      </c>
      <c r="I547">
        <v>5738</v>
      </c>
      <c r="J547">
        <v>50298.79</v>
      </c>
      <c r="K547">
        <f t="shared" si="95"/>
        <v>44560.79</v>
      </c>
      <c r="L547">
        <f t="shared" si="96"/>
        <v>8.7659097246427322</v>
      </c>
      <c r="M547">
        <f t="shared" si="92"/>
        <v>4384</v>
      </c>
      <c r="N547">
        <f t="shared" si="93"/>
        <v>41520</v>
      </c>
      <c r="O547">
        <f t="shared" si="97"/>
        <v>45904</v>
      </c>
      <c r="P547" s="1">
        <f t="shared" si="100"/>
        <v>490246.45000000007</v>
      </c>
      <c r="Q547" s="9">
        <f t="shared" si="101"/>
        <v>-4394.789999999979</v>
      </c>
      <c r="R547" s="9">
        <f t="shared" si="98"/>
        <v>536150.45000000007</v>
      </c>
      <c r="S547" s="9">
        <f t="shared" si="94"/>
        <v>97904.666666666672</v>
      </c>
      <c r="T547" s="9">
        <f t="shared" si="99"/>
        <v>0</v>
      </c>
      <c r="AI547" s="9">
        <f t="shared" si="102"/>
        <v>92166.666666666672</v>
      </c>
    </row>
    <row r="548" spans="1:35" x14ac:dyDescent="0.25">
      <c r="A548" s="1">
        <v>44797.458333333336</v>
      </c>
      <c r="B548" s="16">
        <v>285</v>
      </c>
      <c r="C548" s="15">
        <v>85</v>
      </c>
      <c r="D548" s="14">
        <v>475</v>
      </c>
      <c r="E548" s="13">
        <v>31</v>
      </c>
      <c r="F548" s="12">
        <v>450</v>
      </c>
      <c r="G548" s="10">
        <v>1010</v>
      </c>
      <c r="H548" s="11">
        <v>6176</v>
      </c>
      <c r="I548">
        <v>7186</v>
      </c>
      <c r="J548">
        <v>52467.4</v>
      </c>
      <c r="K548">
        <f t="shared" si="95"/>
        <v>45281.4</v>
      </c>
      <c r="L548">
        <f t="shared" si="96"/>
        <v>7.3013359309768999</v>
      </c>
      <c r="M548">
        <f t="shared" si="92"/>
        <v>8080</v>
      </c>
      <c r="N548">
        <f t="shared" si="93"/>
        <v>49408</v>
      </c>
      <c r="O548">
        <f t="shared" si="97"/>
        <v>57488</v>
      </c>
      <c r="P548" s="1">
        <f t="shared" si="100"/>
        <v>495267.05000000005</v>
      </c>
      <c r="Q548" s="9">
        <f t="shared" si="101"/>
        <v>5020.5999999999767</v>
      </c>
      <c r="R548" s="9">
        <f t="shared" si="98"/>
        <v>552755.05000000005</v>
      </c>
      <c r="S548" s="9">
        <f t="shared" si="94"/>
        <v>99352.666666666672</v>
      </c>
      <c r="T548" s="9">
        <f t="shared" si="99"/>
        <v>0</v>
      </c>
      <c r="AI548" s="9">
        <f t="shared" si="102"/>
        <v>92166.666666666672</v>
      </c>
    </row>
    <row r="549" spans="1:35" x14ac:dyDescent="0.25">
      <c r="A549" s="1">
        <v>44797.5</v>
      </c>
      <c r="B549" s="16">
        <v>294</v>
      </c>
      <c r="C549" s="15">
        <v>169</v>
      </c>
      <c r="D549" s="14">
        <v>457</v>
      </c>
      <c r="E549" s="13">
        <v>20</v>
      </c>
      <c r="F549" s="12">
        <v>731</v>
      </c>
      <c r="G549" s="10">
        <v>1357</v>
      </c>
      <c r="H549" s="11">
        <v>7053</v>
      </c>
      <c r="I549">
        <v>8410</v>
      </c>
      <c r="J549">
        <v>54719.199999999997</v>
      </c>
      <c r="K549">
        <f t="shared" si="95"/>
        <v>46309.2</v>
      </c>
      <c r="L549">
        <f t="shared" si="96"/>
        <v>6.5064447086801422</v>
      </c>
      <c r="M549">
        <f t="shared" si="92"/>
        <v>10856</v>
      </c>
      <c r="N549">
        <f t="shared" si="93"/>
        <v>56424</v>
      </c>
      <c r="O549">
        <f t="shared" si="97"/>
        <v>67280</v>
      </c>
      <c r="P549" s="1">
        <f t="shared" si="100"/>
        <v>507827.85000000003</v>
      </c>
      <c r="Q549" s="9">
        <f t="shared" si="101"/>
        <v>12560.799999999988</v>
      </c>
      <c r="R549" s="9">
        <f t="shared" si="98"/>
        <v>575107.85000000009</v>
      </c>
      <c r="S549" s="9">
        <f t="shared" si="94"/>
        <v>100576.66666666667</v>
      </c>
      <c r="T549" s="9">
        <f t="shared" si="99"/>
        <v>0</v>
      </c>
      <c r="AI549" s="9">
        <f t="shared" si="102"/>
        <v>92166.666666666672</v>
      </c>
    </row>
    <row r="550" spans="1:35" x14ac:dyDescent="0.25">
      <c r="A550" s="1">
        <v>44797.541666666664</v>
      </c>
      <c r="B550" s="16">
        <v>156</v>
      </c>
      <c r="C550" s="15">
        <v>245</v>
      </c>
      <c r="D550" s="14">
        <v>242</v>
      </c>
      <c r="E550" s="13">
        <v>22</v>
      </c>
      <c r="F550" s="12">
        <v>814</v>
      </c>
      <c r="G550" s="10">
        <v>1301</v>
      </c>
      <c r="H550" s="11">
        <v>7057</v>
      </c>
      <c r="I550">
        <v>8358</v>
      </c>
      <c r="J550">
        <v>57217.56</v>
      </c>
      <c r="K550">
        <f t="shared" si="95"/>
        <v>48859.56</v>
      </c>
      <c r="L550">
        <f t="shared" si="96"/>
        <v>6.8458435032304372</v>
      </c>
      <c r="M550">
        <f t="shared" si="92"/>
        <v>10408</v>
      </c>
      <c r="N550">
        <f t="shared" si="93"/>
        <v>56456</v>
      </c>
      <c r="O550">
        <f t="shared" si="97"/>
        <v>66864</v>
      </c>
      <c r="P550" s="1">
        <f t="shared" si="100"/>
        <v>517474.29000000004</v>
      </c>
      <c r="Q550" s="9">
        <f t="shared" si="101"/>
        <v>9646.4400000000023</v>
      </c>
      <c r="R550" s="9">
        <f t="shared" si="98"/>
        <v>584338.29</v>
      </c>
      <c r="S550" s="9">
        <f t="shared" si="94"/>
        <v>100524.66666666667</v>
      </c>
      <c r="T550" s="9">
        <f t="shared" si="99"/>
        <v>0</v>
      </c>
      <c r="AI550" s="9">
        <f t="shared" si="102"/>
        <v>92166.666666666672</v>
      </c>
    </row>
    <row r="551" spans="1:35" x14ac:dyDescent="0.25">
      <c r="A551" s="1">
        <v>44797.583333333336</v>
      </c>
      <c r="B551" s="16">
        <v>138</v>
      </c>
      <c r="C551" s="15">
        <v>308</v>
      </c>
      <c r="D551" s="14">
        <v>237</v>
      </c>
      <c r="E551" s="13">
        <v>33</v>
      </c>
      <c r="F551" s="12">
        <v>1074</v>
      </c>
      <c r="G551" s="10">
        <v>1618</v>
      </c>
      <c r="H551" s="11">
        <v>7000</v>
      </c>
      <c r="I551">
        <v>8618</v>
      </c>
      <c r="J551">
        <v>59705.31</v>
      </c>
      <c r="K551">
        <f t="shared" si="95"/>
        <v>51087.31</v>
      </c>
      <c r="L551">
        <f t="shared" si="96"/>
        <v>6.9279774889765608</v>
      </c>
      <c r="M551">
        <f t="shared" si="92"/>
        <v>12944</v>
      </c>
      <c r="N551">
        <f t="shared" si="93"/>
        <v>56000</v>
      </c>
      <c r="O551">
        <f t="shared" si="97"/>
        <v>68944</v>
      </c>
      <c r="P551" s="1">
        <f t="shared" si="100"/>
        <v>526712.98</v>
      </c>
      <c r="Q551" s="9">
        <f t="shared" si="101"/>
        <v>9238.6899999999441</v>
      </c>
      <c r="R551" s="9">
        <f t="shared" si="98"/>
        <v>595656.98</v>
      </c>
      <c r="S551" s="9">
        <f t="shared" si="94"/>
        <v>100784.66666666667</v>
      </c>
      <c r="T551" s="9">
        <f t="shared" si="99"/>
        <v>0</v>
      </c>
      <c r="AI551" s="9">
        <f t="shared" si="102"/>
        <v>92166.666666666672</v>
      </c>
    </row>
    <row r="552" spans="1:35" x14ac:dyDescent="0.25">
      <c r="A552" s="1">
        <v>44797.625</v>
      </c>
      <c r="B552" s="16">
        <v>483</v>
      </c>
      <c r="C552" s="15">
        <v>364</v>
      </c>
      <c r="D552" s="14">
        <v>614</v>
      </c>
      <c r="E552" s="13">
        <v>48</v>
      </c>
      <c r="F552" s="12">
        <v>1320</v>
      </c>
      <c r="G552" s="10">
        <v>2298</v>
      </c>
      <c r="H552" s="11">
        <v>7106</v>
      </c>
      <c r="I552">
        <v>9404</v>
      </c>
      <c r="J552">
        <v>61198.46</v>
      </c>
      <c r="K552">
        <f t="shared" si="95"/>
        <v>51794.46</v>
      </c>
      <c r="L552">
        <f t="shared" si="96"/>
        <v>6.5077052318162485</v>
      </c>
      <c r="M552">
        <f t="shared" si="92"/>
        <v>18384</v>
      </c>
      <c r="N552">
        <f t="shared" si="93"/>
        <v>56848</v>
      </c>
      <c r="O552">
        <f t="shared" si="97"/>
        <v>75232</v>
      </c>
      <c r="P552" s="1">
        <f t="shared" si="100"/>
        <v>540746.52</v>
      </c>
      <c r="Q552" s="9">
        <f t="shared" si="101"/>
        <v>14033.540000000037</v>
      </c>
      <c r="R552" s="9">
        <f t="shared" si="98"/>
        <v>615978.52</v>
      </c>
      <c r="S552" s="9">
        <f t="shared" si="94"/>
        <v>101570.66666666667</v>
      </c>
      <c r="T552" s="9">
        <f t="shared" si="99"/>
        <v>0</v>
      </c>
      <c r="AI552" s="9">
        <f t="shared" si="102"/>
        <v>92166.666666666672</v>
      </c>
    </row>
    <row r="553" spans="1:35" x14ac:dyDescent="0.25">
      <c r="A553" s="1">
        <v>44797.666666666664</v>
      </c>
      <c r="B553" s="16">
        <v>1335</v>
      </c>
      <c r="C553" s="15">
        <v>415</v>
      </c>
      <c r="D553" s="14">
        <v>1618</v>
      </c>
      <c r="E553" s="13">
        <v>58</v>
      </c>
      <c r="F553" s="12">
        <v>1759</v>
      </c>
      <c r="G553" s="10">
        <v>3792</v>
      </c>
      <c r="H553" s="11">
        <v>6894</v>
      </c>
      <c r="I553">
        <v>10686</v>
      </c>
      <c r="J553">
        <v>62074.32</v>
      </c>
      <c r="K553">
        <f t="shared" si="95"/>
        <v>51388.32</v>
      </c>
      <c r="L553">
        <f t="shared" si="96"/>
        <v>5.8089387984278495</v>
      </c>
      <c r="M553">
        <f t="shared" si="92"/>
        <v>30336</v>
      </c>
      <c r="N553">
        <f t="shared" si="93"/>
        <v>55152</v>
      </c>
      <c r="O553">
        <f t="shared" si="97"/>
        <v>85488</v>
      </c>
      <c r="P553" s="1">
        <f t="shared" si="100"/>
        <v>564160.20000000007</v>
      </c>
      <c r="Q553" s="9">
        <f t="shared" si="101"/>
        <v>23413.680000000051</v>
      </c>
      <c r="R553" s="9">
        <f t="shared" si="98"/>
        <v>649648.20000000007</v>
      </c>
      <c r="S553" s="9">
        <f t="shared" si="94"/>
        <v>102852.66666666667</v>
      </c>
      <c r="T553" s="9">
        <f t="shared" si="99"/>
        <v>0</v>
      </c>
      <c r="AI553" s="9">
        <f t="shared" si="102"/>
        <v>92166.666666666672</v>
      </c>
    </row>
    <row r="554" spans="1:35" x14ac:dyDescent="0.25">
      <c r="A554" s="1">
        <v>44797.708333333336</v>
      </c>
      <c r="B554" s="16">
        <v>1704</v>
      </c>
      <c r="C554" s="15">
        <v>579</v>
      </c>
      <c r="D554" s="14">
        <v>2167</v>
      </c>
      <c r="E554" s="13">
        <v>80</v>
      </c>
      <c r="F554" s="12">
        <v>2112</v>
      </c>
      <c r="G554" s="10">
        <v>4858</v>
      </c>
      <c r="H554" s="11">
        <v>5522</v>
      </c>
      <c r="I554">
        <v>10380</v>
      </c>
      <c r="J554">
        <v>62680.05</v>
      </c>
      <c r="K554">
        <f t="shared" si="95"/>
        <v>52300.05</v>
      </c>
      <c r="L554">
        <f t="shared" si="96"/>
        <v>6.0385404624277461</v>
      </c>
      <c r="M554">
        <f t="shared" si="92"/>
        <v>38864</v>
      </c>
      <c r="N554">
        <f t="shared" si="93"/>
        <v>44176</v>
      </c>
      <c r="O554">
        <f t="shared" si="97"/>
        <v>83040</v>
      </c>
      <c r="P554" s="1">
        <f t="shared" si="100"/>
        <v>584520.15</v>
      </c>
      <c r="Q554" s="9">
        <f t="shared" si="101"/>
        <v>20359.949999999953</v>
      </c>
      <c r="R554" s="9">
        <f t="shared" si="98"/>
        <v>667560.15</v>
      </c>
      <c r="S554" s="9">
        <f t="shared" si="94"/>
        <v>102546.66666666667</v>
      </c>
      <c r="T554" s="9">
        <f t="shared" si="99"/>
        <v>0</v>
      </c>
      <c r="AI554" s="9">
        <f t="shared" si="102"/>
        <v>92166.666666666672</v>
      </c>
    </row>
    <row r="555" spans="1:35" x14ac:dyDescent="0.25">
      <c r="A555" s="1">
        <v>44797.75</v>
      </c>
      <c r="B555" s="16">
        <v>1892</v>
      </c>
      <c r="C555" s="15">
        <v>614</v>
      </c>
      <c r="D555" s="14">
        <v>2323</v>
      </c>
      <c r="E555" s="13">
        <v>132</v>
      </c>
      <c r="F555" s="12">
        <v>2294</v>
      </c>
      <c r="G555" s="10">
        <v>5231</v>
      </c>
      <c r="H555" s="11">
        <v>5239</v>
      </c>
      <c r="I555">
        <v>10470</v>
      </c>
      <c r="J555">
        <v>62939.53</v>
      </c>
      <c r="K555">
        <f t="shared" si="95"/>
        <v>52469.53</v>
      </c>
      <c r="L555">
        <f t="shared" si="96"/>
        <v>6.0114164278892073</v>
      </c>
      <c r="M555">
        <f t="shared" si="92"/>
        <v>41848</v>
      </c>
      <c r="N555">
        <f t="shared" si="93"/>
        <v>41912</v>
      </c>
      <c r="O555">
        <f t="shared" si="97"/>
        <v>83760</v>
      </c>
      <c r="P555" s="1">
        <f t="shared" si="100"/>
        <v>605340.62</v>
      </c>
      <c r="Q555" s="9">
        <f t="shared" si="101"/>
        <v>20820.469999999972</v>
      </c>
      <c r="R555" s="9">
        <f t="shared" si="98"/>
        <v>689100.62</v>
      </c>
      <c r="S555" s="9">
        <f t="shared" si="94"/>
        <v>102636.66666666667</v>
      </c>
      <c r="T555" s="9">
        <f t="shared" si="99"/>
        <v>0</v>
      </c>
      <c r="AI555" s="9">
        <f t="shared" si="102"/>
        <v>92166.666666666672</v>
      </c>
    </row>
    <row r="556" spans="1:35" x14ac:dyDescent="0.25">
      <c r="A556" s="1">
        <v>44797.791666666664</v>
      </c>
      <c r="B556" s="16">
        <v>2013</v>
      </c>
      <c r="C556" s="15">
        <v>561</v>
      </c>
      <c r="D556" s="14">
        <v>2555</v>
      </c>
      <c r="E556" s="13">
        <v>144</v>
      </c>
      <c r="F556" s="12">
        <v>2712</v>
      </c>
      <c r="G556" s="10">
        <v>5829</v>
      </c>
      <c r="H556" s="11">
        <v>3726</v>
      </c>
      <c r="I556">
        <v>9555</v>
      </c>
      <c r="J556">
        <v>61970.63</v>
      </c>
      <c r="K556">
        <f t="shared" si="95"/>
        <v>52415.63</v>
      </c>
      <c r="L556">
        <f t="shared" si="96"/>
        <v>6.4856755625327054</v>
      </c>
      <c r="M556">
        <f t="shared" si="92"/>
        <v>46632</v>
      </c>
      <c r="N556">
        <f t="shared" si="93"/>
        <v>29808</v>
      </c>
      <c r="O556">
        <f t="shared" si="97"/>
        <v>76440</v>
      </c>
      <c r="P556" s="1">
        <f t="shared" si="100"/>
        <v>619809.99</v>
      </c>
      <c r="Q556" s="9">
        <f t="shared" si="101"/>
        <v>14469.369999999995</v>
      </c>
      <c r="R556" s="9">
        <f t="shared" si="98"/>
        <v>696249.99</v>
      </c>
      <c r="S556" s="9">
        <f t="shared" si="94"/>
        <v>101721.66666666667</v>
      </c>
      <c r="T556" s="9">
        <f t="shared" si="99"/>
        <v>0</v>
      </c>
      <c r="AI556" s="9">
        <f t="shared" si="102"/>
        <v>92166.666666666672</v>
      </c>
    </row>
    <row r="557" spans="1:35" x14ac:dyDescent="0.25">
      <c r="A557" s="1">
        <v>44797.833333333336</v>
      </c>
      <c r="B557" s="16">
        <v>1614</v>
      </c>
      <c r="C557" s="15">
        <v>521</v>
      </c>
      <c r="D557" s="14">
        <v>2696</v>
      </c>
      <c r="E557" s="13">
        <v>143</v>
      </c>
      <c r="F557" s="12">
        <v>2915</v>
      </c>
      <c r="G557" s="10">
        <v>6133</v>
      </c>
      <c r="H557" s="11">
        <v>1155</v>
      </c>
      <c r="I557">
        <v>7288</v>
      </c>
      <c r="J557">
        <v>60291.17</v>
      </c>
      <c r="K557">
        <f t="shared" si="95"/>
        <v>53003.17</v>
      </c>
      <c r="L557">
        <f t="shared" si="96"/>
        <v>8.2726632821075743</v>
      </c>
      <c r="M557">
        <f t="shared" si="92"/>
        <v>49064</v>
      </c>
      <c r="N557">
        <f t="shared" si="93"/>
        <v>9240</v>
      </c>
      <c r="O557">
        <f t="shared" si="97"/>
        <v>58304</v>
      </c>
      <c r="P557" s="1">
        <f t="shared" si="100"/>
        <v>617822.81999999995</v>
      </c>
      <c r="Q557" s="9">
        <f t="shared" si="101"/>
        <v>-1987.1700000000419</v>
      </c>
      <c r="R557" s="9">
        <f t="shared" si="98"/>
        <v>676126.82</v>
      </c>
      <c r="S557" s="9">
        <f t="shared" si="94"/>
        <v>99454.666666666672</v>
      </c>
      <c r="T557" s="9">
        <f t="shared" si="99"/>
        <v>0</v>
      </c>
      <c r="AI557" s="9">
        <f t="shared" si="102"/>
        <v>92166.666666666672</v>
      </c>
    </row>
    <row r="558" spans="1:35" x14ac:dyDescent="0.25">
      <c r="A558" s="1">
        <v>44797.875</v>
      </c>
      <c r="B558" s="16">
        <v>1195</v>
      </c>
      <c r="C558" s="15">
        <v>396</v>
      </c>
      <c r="D558" s="14">
        <v>2709</v>
      </c>
      <c r="E558" s="13">
        <v>185</v>
      </c>
      <c r="F558" s="12">
        <v>2741</v>
      </c>
      <c r="G558" s="10">
        <v>5846</v>
      </c>
      <c r="H558" s="11">
        <v>175</v>
      </c>
      <c r="I558">
        <v>6021</v>
      </c>
      <c r="J558">
        <v>59186.92</v>
      </c>
      <c r="K558">
        <f t="shared" si="95"/>
        <v>53165.919999999998</v>
      </c>
      <c r="L558">
        <f t="shared" si="96"/>
        <v>9.8300813818302597</v>
      </c>
      <c r="M558">
        <f t="shared" si="92"/>
        <v>46768</v>
      </c>
      <c r="N558">
        <f t="shared" si="93"/>
        <v>1400</v>
      </c>
      <c r="O558">
        <f t="shared" si="97"/>
        <v>48168</v>
      </c>
      <c r="P558" s="1">
        <f t="shared" si="100"/>
        <v>606803.89999999991</v>
      </c>
      <c r="Q558" s="9">
        <f t="shared" si="101"/>
        <v>-11018.920000000042</v>
      </c>
      <c r="R558" s="9">
        <f t="shared" si="98"/>
        <v>654971.89999999991</v>
      </c>
      <c r="S558" s="9">
        <f t="shared" si="94"/>
        <v>98187.666666666672</v>
      </c>
      <c r="T558" s="9">
        <f t="shared" si="99"/>
        <v>0</v>
      </c>
      <c r="AI558" s="9">
        <f t="shared" si="102"/>
        <v>92166.666666666672</v>
      </c>
    </row>
    <row r="559" spans="1:35" x14ac:dyDescent="0.25">
      <c r="A559" s="1">
        <v>44797.916666666664</v>
      </c>
      <c r="B559" s="16">
        <v>890</v>
      </c>
      <c r="C559" s="15">
        <v>273</v>
      </c>
      <c r="D559" s="14">
        <v>2234</v>
      </c>
      <c r="E559" s="13">
        <v>276</v>
      </c>
      <c r="F559" s="12">
        <v>3032</v>
      </c>
      <c r="G559" s="10">
        <v>5539</v>
      </c>
      <c r="H559" s="11">
        <v>148</v>
      </c>
      <c r="I559">
        <v>5687</v>
      </c>
      <c r="J559">
        <v>57067.65</v>
      </c>
      <c r="K559">
        <f t="shared" si="95"/>
        <v>51380.65</v>
      </c>
      <c r="L559">
        <f t="shared" si="96"/>
        <v>10.034754703710217</v>
      </c>
      <c r="M559">
        <f t="shared" si="92"/>
        <v>44312</v>
      </c>
      <c r="N559">
        <f t="shared" si="93"/>
        <v>1184</v>
      </c>
      <c r="O559">
        <f t="shared" si="97"/>
        <v>45496</v>
      </c>
      <c r="P559" s="1">
        <f t="shared" si="100"/>
        <v>595232.24999999988</v>
      </c>
      <c r="Q559" s="9">
        <f t="shared" si="101"/>
        <v>-11571.650000000023</v>
      </c>
      <c r="R559" s="9">
        <f t="shared" si="98"/>
        <v>640728.24999999988</v>
      </c>
      <c r="S559" s="9">
        <f t="shared" si="94"/>
        <v>97853.666666666672</v>
      </c>
      <c r="T559" s="9">
        <f t="shared" si="99"/>
        <v>0</v>
      </c>
      <c r="AI559" s="9">
        <f t="shared" si="102"/>
        <v>92166.666666666672</v>
      </c>
    </row>
    <row r="560" spans="1:35" x14ac:dyDescent="0.25">
      <c r="A560" s="1">
        <v>44797.958333333336</v>
      </c>
      <c r="B560" s="16">
        <v>686</v>
      </c>
      <c r="C560" s="15">
        <v>292</v>
      </c>
      <c r="D560" s="14">
        <v>1774</v>
      </c>
      <c r="E560" s="13">
        <v>347</v>
      </c>
      <c r="F560" s="12">
        <v>2888</v>
      </c>
      <c r="G560" s="10">
        <v>4954</v>
      </c>
      <c r="H560" s="11">
        <v>40</v>
      </c>
      <c r="I560">
        <v>4994</v>
      </c>
      <c r="J560">
        <v>53343.040000000001</v>
      </c>
      <c r="K560">
        <f t="shared" si="95"/>
        <v>48349.04</v>
      </c>
      <c r="L560">
        <f t="shared" si="96"/>
        <v>10.681425710853024</v>
      </c>
      <c r="M560">
        <f t="shared" si="92"/>
        <v>39632</v>
      </c>
      <c r="N560">
        <f t="shared" si="93"/>
        <v>320</v>
      </c>
      <c r="O560">
        <f t="shared" si="97"/>
        <v>39952</v>
      </c>
      <c r="P560" s="1">
        <f t="shared" si="100"/>
        <v>581841.20999999985</v>
      </c>
      <c r="Q560" s="9">
        <f t="shared" si="101"/>
        <v>-13391.040000000037</v>
      </c>
      <c r="R560" s="9">
        <f t="shared" si="98"/>
        <v>621793.20999999985</v>
      </c>
      <c r="S560" s="9">
        <f t="shared" si="94"/>
        <v>97160.666666666672</v>
      </c>
      <c r="T560" s="9">
        <f t="shared" si="99"/>
        <v>0</v>
      </c>
      <c r="AI560" s="9">
        <f t="shared" si="102"/>
        <v>92166.666666666672</v>
      </c>
    </row>
    <row r="561" spans="1:35" x14ac:dyDescent="0.25">
      <c r="A561" s="1">
        <v>44798</v>
      </c>
      <c r="B561" s="16">
        <v>612</v>
      </c>
      <c r="C561" s="15">
        <v>324</v>
      </c>
      <c r="D561" s="14">
        <v>1388</v>
      </c>
      <c r="E561" s="13">
        <v>354</v>
      </c>
      <c r="F561" s="12">
        <v>2496</v>
      </c>
      <c r="G561" s="10">
        <v>4208</v>
      </c>
      <c r="H561" s="11">
        <v>0</v>
      </c>
      <c r="I561">
        <v>4208</v>
      </c>
      <c r="J561">
        <v>49512.95</v>
      </c>
      <c r="K561">
        <f t="shared" si="95"/>
        <v>45304.95</v>
      </c>
      <c r="L561">
        <f t="shared" si="96"/>
        <v>11.766385456273763</v>
      </c>
      <c r="M561">
        <f t="shared" si="92"/>
        <v>33664</v>
      </c>
      <c r="N561">
        <f t="shared" si="93"/>
        <v>0</v>
      </c>
      <c r="O561">
        <f t="shared" si="97"/>
        <v>33664</v>
      </c>
      <c r="P561" s="1">
        <f t="shared" si="100"/>
        <v>565992.25999999989</v>
      </c>
      <c r="Q561" s="9">
        <f t="shared" si="101"/>
        <v>-15848.949999999953</v>
      </c>
      <c r="R561" s="9">
        <f t="shared" si="98"/>
        <v>599656.25999999989</v>
      </c>
      <c r="S561" s="9">
        <f t="shared" si="94"/>
        <v>96374.666666666672</v>
      </c>
      <c r="T561" s="9">
        <f t="shared" si="99"/>
        <v>0</v>
      </c>
      <c r="AI561" s="9">
        <f t="shared" si="102"/>
        <v>92166.666666666672</v>
      </c>
    </row>
    <row r="562" spans="1:35" x14ac:dyDescent="0.25">
      <c r="A562" s="1">
        <v>44798.041666666664</v>
      </c>
      <c r="B562" s="16">
        <v>533</v>
      </c>
      <c r="C562" s="15">
        <v>305</v>
      </c>
      <c r="D562" s="14">
        <v>1153</v>
      </c>
      <c r="E562" s="13">
        <v>346</v>
      </c>
      <c r="F562" s="12">
        <v>2012</v>
      </c>
      <c r="G562" s="10">
        <v>3470</v>
      </c>
      <c r="H562" s="11">
        <v>0</v>
      </c>
      <c r="I562">
        <v>3470</v>
      </c>
      <c r="J562">
        <v>46557.51</v>
      </c>
      <c r="K562">
        <f t="shared" si="95"/>
        <v>43087.51</v>
      </c>
      <c r="L562">
        <f t="shared" si="96"/>
        <v>13.417149855907782</v>
      </c>
      <c r="M562">
        <f t="shared" si="92"/>
        <v>27760</v>
      </c>
      <c r="N562">
        <f t="shared" si="93"/>
        <v>0</v>
      </c>
      <c r="O562">
        <f t="shared" si="97"/>
        <v>27760</v>
      </c>
      <c r="P562" s="1">
        <f t="shared" si="100"/>
        <v>547194.74999999988</v>
      </c>
      <c r="Q562" s="9">
        <f t="shared" si="101"/>
        <v>-18797.510000000009</v>
      </c>
      <c r="R562" s="9">
        <f t="shared" si="98"/>
        <v>574954.74999999988</v>
      </c>
      <c r="S562" s="9">
        <f t="shared" si="94"/>
        <v>95636.666666666672</v>
      </c>
      <c r="T562" s="9">
        <f t="shared" si="99"/>
        <v>0</v>
      </c>
      <c r="AI562" s="9">
        <f t="shared" si="102"/>
        <v>92166.666666666672</v>
      </c>
    </row>
    <row r="563" spans="1:35" x14ac:dyDescent="0.25">
      <c r="A563" s="1">
        <v>44798.083333333336</v>
      </c>
      <c r="B563" s="16">
        <v>432</v>
      </c>
      <c r="C563" s="15">
        <v>246</v>
      </c>
      <c r="D563" s="14">
        <v>929</v>
      </c>
      <c r="E563" s="13">
        <v>355</v>
      </c>
      <c r="F563" s="12">
        <v>1799</v>
      </c>
      <c r="G563" s="10">
        <v>2974</v>
      </c>
      <c r="H563" s="11">
        <v>0</v>
      </c>
      <c r="I563">
        <v>2974</v>
      </c>
      <c r="J563">
        <v>44586.14</v>
      </c>
      <c r="K563">
        <f t="shared" si="95"/>
        <v>41612.14</v>
      </c>
      <c r="L563">
        <f t="shared" si="96"/>
        <v>14.991977135171487</v>
      </c>
      <c r="M563">
        <f t="shared" si="92"/>
        <v>23792</v>
      </c>
      <c r="N563">
        <f t="shared" si="93"/>
        <v>0</v>
      </c>
      <c r="O563">
        <f t="shared" si="97"/>
        <v>23792</v>
      </c>
      <c r="P563" s="1">
        <f t="shared" si="100"/>
        <v>526400.60999999987</v>
      </c>
      <c r="Q563" s="9">
        <f t="shared" si="101"/>
        <v>-20794.140000000014</v>
      </c>
      <c r="R563" s="9">
        <f t="shared" si="98"/>
        <v>550192.60999999987</v>
      </c>
      <c r="S563" s="9">
        <f t="shared" si="94"/>
        <v>95140.666666666672</v>
      </c>
      <c r="T563" s="9">
        <f t="shared" si="99"/>
        <v>0</v>
      </c>
      <c r="AI563" s="9">
        <f t="shared" si="102"/>
        <v>92166.666666666672</v>
      </c>
    </row>
    <row r="564" spans="1:35" x14ac:dyDescent="0.25">
      <c r="A564" s="1">
        <v>44798.125</v>
      </c>
      <c r="B564" s="16">
        <v>271</v>
      </c>
      <c r="C564" s="15">
        <v>216</v>
      </c>
      <c r="D564" s="14">
        <v>746</v>
      </c>
      <c r="E564" s="13">
        <v>258</v>
      </c>
      <c r="F564" s="12">
        <v>1404</v>
      </c>
      <c r="G564" s="10">
        <v>2366</v>
      </c>
      <c r="H564" s="11">
        <v>0</v>
      </c>
      <c r="I564">
        <v>2366</v>
      </c>
      <c r="J564">
        <v>43325.4</v>
      </c>
      <c r="K564">
        <f t="shared" si="95"/>
        <v>40959.4</v>
      </c>
      <c r="L564">
        <f t="shared" si="96"/>
        <v>18.311665257819104</v>
      </c>
      <c r="M564">
        <f t="shared" si="92"/>
        <v>18928</v>
      </c>
      <c r="N564">
        <f t="shared" si="93"/>
        <v>0</v>
      </c>
      <c r="O564">
        <f t="shared" si="97"/>
        <v>18928</v>
      </c>
      <c r="P564" s="1">
        <f t="shared" si="100"/>
        <v>502003.20999999985</v>
      </c>
      <c r="Q564" s="9">
        <f t="shared" si="101"/>
        <v>-24397.400000000023</v>
      </c>
      <c r="R564" s="9">
        <f t="shared" si="98"/>
        <v>520931.20999999985</v>
      </c>
      <c r="S564" s="9">
        <f t="shared" si="94"/>
        <v>94532.666666666672</v>
      </c>
      <c r="T564" s="9">
        <f t="shared" si="99"/>
        <v>0</v>
      </c>
      <c r="AI564" s="9">
        <f t="shared" si="102"/>
        <v>92166.666666666672</v>
      </c>
    </row>
    <row r="565" spans="1:35" x14ac:dyDescent="0.25">
      <c r="A565" s="1">
        <v>44798.166666666664</v>
      </c>
      <c r="B565" s="16">
        <v>238</v>
      </c>
      <c r="C565" s="15">
        <v>202</v>
      </c>
      <c r="D565" s="14">
        <v>760</v>
      </c>
      <c r="E565" s="13">
        <v>167</v>
      </c>
      <c r="F565" s="12">
        <v>1111</v>
      </c>
      <c r="G565" s="10">
        <v>2073</v>
      </c>
      <c r="H565" s="11">
        <v>0</v>
      </c>
      <c r="I565">
        <v>2073</v>
      </c>
      <c r="J565">
        <v>42421.760000000002</v>
      </c>
      <c r="K565">
        <f t="shared" si="95"/>
        <v>40348.76</v>
      </c>
      <c r="L565">
        <f t="shared" si="96"/>
        <v>20.463945972021225</v>
      </c>
      <c r="M565">
        <f t="shared" si="92"/>
        <v>16584</v>
      </c>
      <c r="N565">
        <f t="shared" si="93"/>
        <v>0</v>
      </c>
      <c r="O565">
        <f t="shared" si="97"/>
        <v>16584</v>
      </c>
      <c r="P565" s="1">
        <f t="shared" si="100"/>
        <v>476165.44999999984</v>
      </c>
      <c r="Q565" s="9">
        <f t="shared" si="101"/>
        <v>-25837.760000000009</v>
      </c>
      <c r="R565" s="9">
        <f t="shared" si="98"/>
        <v>492749.44999999984</v>
      </c>
      <c r="S565" s="9">
        <f t="shared" si="94"/>
        <v>94239.666666666672</v>
      </c>
      <c r="T565" s="9">
        <f t="shared" si="99"/>
        <v>0</v>
      </c>
      <c r="AI565" s="9">
        <f t="shared" si="102"/>
        <v>92166.666666666672</v>
      </c>
    </row>
    <row r="566" spans="1:35" x14ac:dyDescent="0.25">
      <c r="A566" s="1">
        <v>44798.208333333336</v>
      </c>
      <c r="B566" s="16">
        <v>181</v>
      </c>
      <c r="C566" s="15">
        <v>138</v>
      </c>
      <c r="D566" s="14">
        <v>623</v>
      </c>
      <c r="E566" s="13">
        <v>144</v>
      </c>
      <c r="F566" s="12">
        <v>904</v>
      </c>
      <c r="G566" s="10">
        <v>1665</v>
      </c>
      <c r="H566" s="11">
        <v>0</v>
      </c>
      <c r="I566">
        <v>1665</v>
      </c>
      <c r="J566">
        <v>42396.31</v>
      </c>
      <c r="K566">
        <f t="shared" si="95"/>
        <v>40731.31</v>
      </c>
      <c r="L566">
        <f t="shared" si="96"/>
        <v>25.463249249249248</v>
      </c>
      <c r="M566">
        <f t="shared" si="92"/>
        <v>13320</v>
      </c>
      <c r="N566">
        <f t="shared" si="93"/>
        <v>0</v>
      </c>
      <c r="O566">
        <f t="shared" si="97"/>
        <v>13320</v>
      </c>
      <c r="P566" s="1">
        <f t="shared" si="100"/>
        <v>447089.13999999984</v>
      </c>
      <c r="Q566" s="9">
        <f t="shared" si="101"/>
        <v>-29076.309999999998</v>
      </c>
      <c r="R566" s="9">
        <f t="shared" si="98"/>
        <v>460409.13999999984</v>
      </c>
      <c r="S566" s="9">
        <f t="shared" si="94"/>
        <v>93831.666666666672</v>
      </c>
      <c r="T566" s="9">
        <f t="shared" si="99"/>
        <v>0</v>
      </c>
      <c r="AI566" s="9">
        <f t="shared" si="102"/>
        <v>92166.666666666672</v>
      </c>
    </row>
    <row r="567" spans="1:35" x14ac:dyDescent="0.25">
      <c r="A567" s="1">
        <v>44798.25</v>
      </c>
      <c r="B567" s="16">
        <v>106</v>
      </c>
      <c r="C567" s="15">
        <v>154</v>
      </c>
      <c r="D567" s="14">
        <v>505</v>
      </c>
      <c r="E567" s="13">
        <v>107</v>
      </c>
      <c r="F567" s="12">
        <v>752</v>
      </c>
      <c r="G567" s="10">
        <v>1412</v>
      </c>
      <c r="H567" s="11">
        <v>0</v>
      </c>
      <c r="I567">
        <v>1412</v>
      </c>
      <c r="J567">
        <v>43553.33</v>
      </c>
      <c r="K567">
        <f t="shared" si="95"/>
        <v>42141.33</v>
      </c>
      <c r="L567">
        <f t="shared" si="96"/>
        <v>30.845134560906516</v>
      </c>
      <c r="M567">
        <f t="shared" si="92"/>
        <v>11296</v>
      </c>
      <c r="N567">
        <f t="shared" si="93"/>
        <v>0</v>
      </c>
      <c r="O567">
        <f t="shared" si="97"/>
        <v>11296</v>
      </c>
      <c r="P567" s="1">
        <f t="shared" si="100"/>
        <v>414831.80999999982</v>
      </c>
      <c r="Q567" s="9">
        <f t="shared" si="101"/>
        <v>-32257.330000000016</v>
      </c>
      <c r="R567" s="9">
        <f t="shared" si="98"/>
        <v>426127.80999999982</v>
      </c>
      <c r="S567" s="9">
        <f t="shared" si="94"/>
        <v>93578.666666666672</v>
      </c>
      <c r="T567" s="9">
        <f t="shared" si="99"/>
        <v>0</v>
      </c>
      <c r="AI567" s="9">
        <f t="shared" si="102"/>
        <v>92166.666666666672</v>
      </c>
    </row>
    <row r="568" spans="1:35" x14ac:dyDescent="0.25">
      <c r="A568" s="1">
        <v>44798.291666666664</v>
      </c>
      <c r="B568" s="16">
        <v>75</v>
      </c>
      <c r="C568" s="15">
        <v>136</v>
      </c>
      <c r="D568" s="14">
        <v>452</v>
      </c>
      <c r="E568" s="13">
        <v>96</v>
      </c>
      <c r="F568" s="12">
        <v>720</v>
      </c>
      <c r="G568" s="10">
        <v>1307</v>
      </c>
      <c r="H568" s="11">
        <v>0</v>
      </c>
      <c r="I568">
        <v>1307</v>
      </c>
      <c r="J568">
        <v>45784</v>
      </c>
      <c r="K568">
        <f t="shared" si="95"/>
        <v>44477</v>
      </c>
      <c r="L568">
        <f t="shared" si="96"/>
        <v>35.029839326702373</v>
      </c>
      <c r="M568">
        <f t="shared" si="92"/>
        <v>10456</v>
      </c>
      <c r="N568">
        <f t="shared" si="93"/>
        <v>0</v>
      </c>
      <c r="O568">
        <f t="shared" si="97"/>
        <v>10456</v>
      </c>
      <c r="P568" s="1">
        <f t="shared" si="100"/>
        <v>379503.80999999982</v>
      </c>
      <c r="Q568" s="9">
        <f t="shared" si="101"/>
        <v>-35328</v>
      </c>
      <c r="R568" s="9">
        <f t="shared" si="98"/>
        <v>389959.80999999982</v>
      </c>
      <c r="S568" s="9">
        <f t="shared" si="94"/>
        <v>93473.666666666672</v>
      </c>
      <c r="T568" s="9">
        <f t="shared" si="99"/>
        <v>0</v>
      </c>
      <c r="AI568" s="9">
        <f t="shared" si="102"/>
        <v>92166.666666666672</v>
      </c>
    </row>
    <row r="569" spans="1:35" x14ac:dyDescent="0.25">
      <c r="A569" s="1">
        <v>44798.333333333336</v>
      </c>
      <c r="B569" s="16">
        <v>82</v>
      </c>
      <c r="C569" s="15">
        <v>124</v>
      </c>
      <c r="D569" s="14">
        <v>434</v>
      </c>
      <c r="E569" s="13">
        <v>140</v>
      </c>
      <c r="F569" s="12">
        <v>674</v>
      </c>
      <c r="G569" s="10">
        <v>1233</v>
      </c>
      <c r="H569" s="11">
        <v>394</v>
      </c>
      <c r="I569">
        <v>1627</v>
      </c>
      <c r="J569">
        <v>46445.2</v>
      </c>
      <c r="K569">
        <f t="shared" si="95"/>
        <v>44818.2</v>
      </c>
      <c r="L569">
        <f t="shared" si="96"/>
        <v>28.546527350952672</v>
      </c>
      <c r="M569">
        <f t="shared" si="92"/>
        <v>9864</v>
      </c>
      <c r="N569">
        <f t="shared" si="93"/>
        <v>3152</v>
      </c>
      <c r="O569">
        <f t="shared" si="97"/>
        <v>13016</v>
      </c>
      <c r="P569" s="1">
        <f t="shared" si="100"/>
        <v>346074.60999999981</v>
      </c>
      <c r="Q569" s="9">
        <f t="shared" si="101"/>
        <v>-33429.200000000012</v>
      </c>
      <c r="R569" s="9">
        <f t="shared" si="98"/>
        <v>359090.60999999981</v>
      </c>
      <c r="S569" s="9">
        <f t="shared" si="94"/>
        <v>93793.666666666672</v>
      </c>
      <c r="T569" s="9">
        <f t="shared" si="99"/>
        <v>0</v>
      </c>
      <c r="AI569" s="9">
        <f t="shared" si="102"/>
        <v>92166.666666666672</v>
      </c>
    </row>
    <row r="570" spans="1:35" x14ac:dyDescent="0.25">
      <c r="A570" s="1">
        <v>44798.375</v>
      </c>
      <c r="B570" s="16">
        <v>13</v>
      </c>
      <c r="C570" s="15">
        <v>81</v>
      </c>
      <c r="D570" s="14">
        <v>194</v>
      </c>
      <c r="E570" s="13">
        <v>132</v>
      </c>
      <c r="F570" s="12">
        <v>458</v>
      </c>
      <c r="G570" s="10">
        <v>734</v>
      </c>
      <c r="H570" s="11">
        <v>3455</v>
      </c>
      <c r="I570">
        <v>4189</v>
      </c>
      <c r="J570">
        <v>47932.77</v>
      </c>
      <c r="K570">
        <f t="shared" si="95"/>
        <v>43743.77</v>
      </c>
      <c r="L570">
        <f t="shared" si="96"/>
        <v>11.442532824063022</v>
      </c>
      <c r="M570">
        <f t="shared" si="92"/>
        <v>5872</v>
      </c>
      <c r="N570">
        <f t="shared" si="93"/>
        <v>27640</v>
      </c>
      <c r="O570">
        <f t="shared" si="97"/>
        <v>33512</v>
      </c>
      <c r="P570" s="1">
        <f t="shared" si="100"/>
        <v>331653.83999999979</v>
      </c>
      <c r="Q570" s="9">
        <f t="shared" si="101"/>
        <v>-14420.770000000019</v>
      </c>
      <c r="R570" s="9">
        <f t="shared" si="98"/>
        <v>365165.83999999979</v>
      </c>
      <c r="S570" s="9">
        <f t="shared" si="94"/>
        <v>96355.666666666672</v>
      </c>
      <c r="T570" s="9">
        <f t="shared" si="99"/>
        <v>0</v>
      </c>
      <c r="AI570" s="9">
        <f t="shared" si="102"/>
        <v>92166.666666666672</v>
      </c>
    </row>
    <row r="571" spans="1:35" x14ac:dyDescent="0.25">
      <c r="A571" s="1">
        <v>44798.416666666664</v>
      </c>
      <c r="B571" s="16">
        <v>42</v>
      </c>
      <c r="C571" s="15">
        <v>112</v>
      </c>
      <c r="D571" s="14">
        <v>106</v>
      </c>
      <c r="E571" s="13">
        <v>54</v>
      </c>
      <c r="F571" s="12">
        <v>306</v>
      </c>
      <c r="G571" s="10">
        <v>524</v>
      </c>
      <c r="H571" s="11">
        <v>5605</v>
      </c>
      <c r="I571">
        <v>6129</v>
      </c>
      <c r="J571">
        <v>50529.41</v>
      </c>
      <c r="K571">
        <f t="shared" si="95"/>
        <v>44400.41</v>
      </c>
      <c r="L571">
        <f t="shared" si="96"/>
        <v>8.2443155490292064</v>
      </c>
      <c r="M571">
        <f t="shared" si="92"/>
        <v>4192</v>
      </c>
      <c r="N571">
        <f t="shared" si="93"/>
        <v>44840</v>
      </c>
      <c r="O571">
        <f t="shared" si="97"/>
        <v>49032</v>
      </c>
      <c r="P571" s="1">
        <f t="shared" si="100"/>
        <v>330156.42999999982</v>
      </c>
      <c r="Q571" s="9">
        <f t="shared" si="101"/>
        <v>-1497.4099999999744</v>
      </c>
      <c r="R571" s="9">
        <f t="shared" si="98"/>
        <v>379188.42999999982</v>
      </c>
      <c r="S571" s="9">
        <f t="shared" si="94"/>
        <v>98295.666666666672</v>
      </c>
      <c r="T571" s="9">
        <f t="shared" si="99"/>
        <v>0</v>
      </c>
      <c r="AI571" s="9">
        <f t="shared" si="102"/>
        <v>92166.666666666672</v>
      </c>
    </row>
    <row r="572" spans="1:35" x14ac:dyDescent="0.25">
      <c r="A572" s="1">
        <v>44798.458333333336</v>
      </c>
      <c r="B572" s="16">
        <v>326</v>
      </c>
      <c r="C572" s="15">
        <v>204</v>
      </c>
      <c r="D572" s="14">
        <v>433</v>
      </c>
      <c r="E572" s="13">
        <v>34</v>
      </c>
      <c r="F572" s="12">
        <v>202</v>
      </c>
      <c r="G572" s="10">
        <v>839</v>
      </c>
      <c r="H572" s="11">
        <v>6600</v>
      </c>
      <c r="I572">
        <v>7439</v>
      </c>
      <c r="J572">
        <v>53992.3</v>
      </c>
      <c r="K572">
        <f t="shared" si="95"/>
        <v>46553.3</v>
      </c>
      <c r="L572">
        <f t="shared" si="96"/>
        <v>7.25800510821347</v>
      </c>
      <c r="M572">
        <f t="shared" si="92"/>
        <v>6712</v>
      </c>
      <c r="N572">
        <f t="shared" si="93"/>
        <v>52800</v>
      </c>
      <c r="O572">
        <f t="shared" si="97"/>
        <v>59512</v>
      </c>
      <c r="P572" s="1">
        <f t="shared" si="100"/>
        <v>335676.12999999983</v>
      </c>
      <c r="Q572" s="9">
        <f t="shared" si="101"/>
        <v>5519.7000000000116</v>
      </c>
      <c r="R572" s="9">
        <f t="shared" si="98"/>
        <v>395188.12999999983</v>
      </c>
      <c r="S572" s="9">
        <f t="shared" si="94"/>
        <v>99605.666666666672</v>
      </c>
      <c r="T572" s="9">
        <f t="shared" si="99"/>
        <v>0</v>
      </c>
      <c r="AI572" s="9">
        <f t="shared" si="102"/>
        <v>92166.666666666672</v>
      </c>
    </row>
    <row r="573" spans="1:35" x14ac:dyDescent="0.25">
      <c r="A573" s="1">
        <v>44798.5</v>
      </c>
      <c r="B573" s="16">
        <v>589</v>
      </c>
      <c r="C573" s="15">
        <v>261</v>
      </c>
      <c r="D573" s="14">
        <v>611</v>
      </c>
      <c r="E573" s="13">
        <v>7</v>
      </c>
      <c r="F573" s="12">
        <v>142</v>
      </c>
      <c r="G573" s="10">
        <v>1013</v>
      </c>
      <c r="H573" s="11">
        <v>7039</v>
      </c>
      <c r="I573">
        <v>8052</v>
      </c>
      <c r="J573">
        <v>57255.839999999997</v>
      </c>
      <c r="K573">
        <f t="shared" si="95"/>
        <v>49203.839999999997</v>
      </c>
      <c r="L573">
        <f t="shared" si="96"/>
        <v>7.1107600596125184</v>
      </c>
      <c r="M573">
        <f t="shared" si="92"/>
        <v>8104</v>
      </c>
      <c r="N573">
        <f t="shared" si="93"/>
        <v>56312</v>
      </c>
      <c r="O573">
        <f t="shared" si="97"/>
        <v>64416</v>
      </c>
      <c r="P573" s="1">
        <f t="shared" si="100"/>
        <v>342836.2899999998</v>
      </c>
      <c r="Q573" s="9">
        <f t="shared" si="101"/>
        <v>7160.1599999999744</v>
      </c>
      <c r="R573" s="9">
        <f t="shared" si="98"/>
        <v>407252.2899999998</v>
      </c>
      <c r="S573" s="9">
        <f t="shared" si="94"/>
        <v>100218.66666666667</v>
      </c>
      <c r="T573" s="9">
        <f t="shared" si="99"/>
        <v>0</v>
      </c>
      <c r="AI573" s="9">
        <f t="shared" si="102"/>
        <v>92166.666666666672</v>
      </c>
    </row>
    <row r="574" spans="1:35" x14ac:dyDescent="0.25">
      <c r="A574" s="1">
        <v>44798.541666666664</v>
      </c>
      <c r="B574" s="16">
        <v>261</v>
      </c>
      <c r="C574" s="15">
        <v>288</v>
      </c>
      <c r="D574" s="14">
        <v>279</v>
      </c>
      <c r="E574" s="13">
        <v>0</v>
      </c>
      <c r="F574" s="12">
        <v>215</v>
      </c>
      <c r="G574" s="10">
        <v>781</v>
      </c>
      <c r="H574" s="11">
        <v>7082</v>
      </c>
      <c r="I574">
        <v>7863</v>
      </c>
      <c r="J574">
        <v>60066.83</v>
      </c>
      <c r="K574">
        <f t="shared" si="95"/>
        <v>52203.83</v>
      </c>
      <c r="L574">
        <f t="shared" si="96"/>
        <v>7.6391746152867865</v>
      </c>
      <c r="M574">
        <f t="shared" si="92"/>
        <v>6248</v>
      </c>
      <c r="N574">
        <f t="shared" si="93"/>
        <v>56656</v>
      </c>
      <c r="O574">
        <f t="shared" si="97"/>
        <v>62904</v>
      </c>
      <c r="P574" s="1">
        <f t="shared" si="100"/>
        <v>345673.45999999979</v>
      </c>
      <c r="Q574" s="9">
        <f t="shared" si="101"/>
        <v>2837.1699999999837</v>
      </c>
      <c r="R574" s="9">
        <f t="shared" si="98"/>
        <v>408577.45999999979</v>
      </c>
      <c r="S574" s="9">
        <f t="shared" si="94"/>
        <v>100029.66666666667</v>
      </c>
      <c r="T574" s="9">
        <f t="shared" si="99"/>
        <v>0</v>
      </c>
      <c r="AI574" s="9">
        <f t="shared" si="102"/>
        <v>92166.666666666672</v>
      </c>
    </row>
    <row r="575" spans="1:35" x14ac:dyDescent="0.25">
      <c r="A575" s="1">
        <v>44798.583333333336</v>
      </c>
      <c r="B575" s="16">
        <v>217</v>
      </c>
      <c r="C575" s="15">
        <v>286</v>
      </c>
      <c r="D575" s="14">
        <v>360</v>
      </c>
      <c r="E575" s="13">
        <v>2</v>
      </c>
      <c r="F575" s="12">
        <v>406</v>
      </c>
      <c r="G575" s="10">
        <v>1052</v>
      </c>
      <c r="H575" s="11">
        <v>7151</v>
      </c>
      <c r="I575">
        <v>8203</v>
      </c>
      <c r="J575">
        <v>62791.63</v>
      </c>
      <c r="K575">
        <f t="shared" si="95"/>
        <v>54588.63</v>
      </c>
      <c r="L575">
        <f t="shared" si="96"/>
        <v>7.654715348043398</v>
      </c>
      <c r="M575">
        <f t="shared" si="92"/>
        <v>8416</v>
      </c>
      <c r="N575">
        <f t="shared" si="93"/>
        <v>57208</v>
      </c>
      <c r="O575">
        <f t="shared" si="97"/>
        <v>65624</v>
      </c>
      <c r="P575" s="1">
        <f t="shared" si="100"/>
        <v>348505.82999999978</v>
      </c>
      <c r="Q575" s="9">
        <f t="shared" si="101"/>
        <v>2832.3699999999953</v>
      </c>
      <c r="R575" s="9">
        <f t="shared" si="98"/>
        <v>414129.82999999978</v>
      </c>
      <c r="S575" s="9">
        <f t="shared" si="94"/>
        <v>100369.66666666667</v>
      </c>
      <c r="T575" s="9">
        <f t="shared" si="99"/>
        <v>0</v>
      </c>
      <c r="AI575" s="9">
        <f t="shared" si="102"/>
        <v>92166.666666666672</v>
      </c>
    </row>
    <row r="576" spans="1:35" x14ac:dyDescent="0.25">
      <c r="A576" s="1">
        <v>44798.625</v>
      </c>
      <c r="B576" s="16">
        <v>612</v>
      </c>
      <c r="C576" s="15">
        <v>283</v>
      </c>
      <c r="D576" s="14">
        <v>1232</v>
      </c>
      <c r="E576" s="13">
        <v>22</v>
      </c>
      <c r="F576" s="12">
        <v>684</v>
      </c>
      <c r="G576" s="10">
        <v>2198</v>
      </c>
      <c r="H576" s="11">
        <v>7128</v>
      </c>
      <c r="I576">
        <v>9326</v>
      </c>
      <c r="J576">
        <v>64825.66</v>
      </c>
      <c r="K576">
        <f t="shared" si="95"/>
        <v>55499.66</v>
      </c>
      <c r="L576">
        <f t="shared" si="96"/>
        <v>6.9510679819858465</v>
      </c>
      <c r="M576">
        <f t="shared" si="92"/>
        <v>17584</v>
      </c>
      <c r="N576">
        <f t="shared" si="93"/>
        <v>57024</v>
      </c>
      <c r="O576">
        <f t="shared" si="97"/>
        <v>74608</v>
      </c>
      <c r="P576" s="1">
        <f t="shared" si="100"/>
        <v>358288.16999999981</v>
      </c>
      <c r="Q576" s="9">
        <f t="shared" si="101"/>
        <v>9782.3400000000256</v>
      </c>
      <c r="R576" s="9">
        <f t="shared" si="98"/>
        <v>432896.16999999981</v>
      </c>
      <c r="S576" s="9">
        <f t="shared" si="94"/>
        <v>101492.66666666667</v>
      </c>
      <c r="T576" s="9">
        <f t="shared" si="99"/>
        <v>0</v>
      </c>
      <c r="AI576" s="9">
        <f t="shared" si="102"/>
        <v>92166.666666666672</v>
      </c>
    </row>
    <row r="577" spans="1:35" x14ac:dyDescent="0.25">
      <c r="A577" s="1">
        <v>44798.666666666664</v>
      </c>
      <c r="B577" s="16">
        <v>843</v>
      </c>
      <c r="C577" s="15">
        <v>285</v>
      </c>
      <c r="D577" s="14">
        <v>1793</v>
      </c>
      <c r="E577" s="13">
        <v>53</v>
      </c>
      <c r="F577" s="12">
        <v>919</v>
      </c>
      <c r="G577" s="10">
        <v>2997</v>
      </c>
      <c r="H577" s="11">
        <v>6184</v>
      </c>
      <c r="I577">
        <v>9181</v>
      </c>
      <c r="J577">
        <v>66549.41</v>
      </c>
      <c r="K577">
        <f t="shared" si="95"/>
        <v>57368.41</v>
      </c>
      <c r="L577">
        <f t="shared" si="96"/>
        <v>7.2486014595359984</v>
      </c>
      <c r="M577">
        <f t="shared" si="92"/>
        <v>23976</v>
      </c>
      <c r="N577">
        <f t="shared" si="93"/>
        <v>49472</v>
      </c>
      <c r="O577">
        <f t="shared" si="97"/>
        <v>73448</v>
      </c>
      <c r="P577" s="1">
        <f t="shared" si="100"/>
        <v>365186.75999999978</v>
      </c>
      <c r="Q577" s="9">
        <f t="shared" si="101"/>
        <v>6898.5899999999674</v>
      </c>
      <c r="R577" s="9">
        <f t="shared" si="98"/>
        <v>438634.75999999978</v>
      </c>
      <c r="S577" s="9">
        <f t="shared" si="94"/>
        <v>101347.66666666667</v>
      </c>
      <c r="T577" s="9">
        <f t="shared" si="99"/>
        <v>0</v>
      </c>
      <c r="AI577" s="9">
        <f t="shared" si="102"/>
        <v>92166.666666666672</v>
      </c>
    </row>
    <row r="578" spans="1:35" x14ac:dyDescent="0.25">
      <c r="A578" s="1">
        <v>44798.708333333336</v>
      </c>
      <c r="B578" s="16">
        <v>432</v>
      </c>
      <c r="C578" s="15">
        <v>286</v>
      </c>
      <c r="D578" s="14">
        <v>1358</v>
      </c>
      <c r="E578" s="13">
        <v>56</v>
      </c>
      <c r="F578" s="12">
        <v>1217</v>
      </c>
      <c r="G578" s="10">
        <v>2862</v>
      </c>
      <c r="H578" s="11">
        <v>6213</v>
      </c>
      <c r="I578">
        <v>9075</v>
      </c>
      <c r="J578">
        <v>67663.38</v>
      </c>
      <c r="K578">
        <f t="shared" si="95"/>
        <v>58588.380000000005</v>
      </c>
      <c r="L578">
        <f t="shared" si="96"/>
        <v>7.4560198347107445</v>
      </c>
      <c r="M578">
        <f t="shared" ref="M578:M641" si="103">$W$3*G578</f>
        <v>22896</v>
      </c>
      <c r="N578">
        <f t="shared" ref="N578:N641" si="104">$W$4*H578</f>
        <v>49704</v>
      </c>
      <c r="O578">
        <f t="shared" si="97"/>
        <v>72600</v>
      </c>
      <c r="P578" s="1">
        <f t="shared" si="100"/>
        <v>370123.37999999977</v>
      </c>
      <c r="Q578" s="9">
        <f t="shared" si="101"/>
        <v>4936.6199999999953</v>
      </c>
      <c r="R578" s="9">
        <f t="shared" si="98"/>
        <v>442723.37999999977</v>
      </c>
      <c r="S578" s="9">
        <f t="shared" ref="S578:S641" si="105">$X$11+I578</f>
        <v>101241.66666666667</v>
      </c>
      <c r="T578" s="9">
        <f t="shared" si="99"/>
        <v>0</v>
      </c>
      <c r="AI578" s="9">
        <f t="shared" si="102"/>
        <v>92166.666666666672</v>
      </c>
    </row>
    <row r="579" spans="1:35" x14ac:dyDescent="0.25">
      <c r="A579" s="1">
        <v>44798.75</v>
      </c>
      <c r="B579" s="16">
        <v>314</v>
      </c>
      <c r="C579" s="15">
        <v>315</v>
      </c>
      <c r="D579" s="14">
        <v>809</v>
      </c>
      <c r="E579" s="13">
        <v>55</v>
      </c>
      <c r="F579" s="12">
        <v>1288</v>
      </c>
      <c r="G579" s="10">
        <v>2412</v>
      </c>
      <c r="H579" s="11">
        <v>6088</v>
      </c>
      <c r="I579">
        <v>8500</v>
      </c>
      <c r="J579">
        <v>67514.179999999993</v>
      </c>
      <c r="K579">
        <f t="shared" ref="K579:K642" si="106">J579-I579</f>
        <v>59014.179999999993</v>
      </c>
      <c r="L579">
        <f t="shared" ref="L579:L642" si="107">J579/I579</f>
        <v>7.9428447058823517</v>
      </c>
      <c r="M579">
        <f t="shared" si="103"/>
        <v>19296</v>
      </c>
      <c r="N579">
        <f t="shared" si="104"/>
        <v>48704</v>
      </c>
      <c r="O579">
        <f t="shared" ref="O579:O642" si="108">SUM(M579:N579)</f>
        <v>68000</v>
      </c>
      <c r="P579" s="1">
        <f t="shared" si="100"/>
        <v>370609.19999999978</v>
      </c>
      <c r="Q579" s="9">
        <f t="shared" si="101"/>
        <v>485.82000000000698</v>
      </c>
      <c r="R579" s="9">
        <f t="shared" ref="R579:R642" si="109">M579+N579+P579</f>
        <v>438609.19999999978</v>
      </c>
      <c r="S579" s="9">
        <f t="shared" si="105"/>
        <v>100666.66666666667</v>
      </c>
      <c r="T579" s="9">
        <f t="shared" ref="T579:T642" si="110">IF(O579-J579+P578&gt;$V$9,O579-J579+P578-$V$9,0)</f>
        <v>0</v>
      </c>
      <c r="AI579" s="9">
        <f t="shared" si="102"/>
        <v>92166.666666666672</v>
      </c>
    </row>
    <row r="580" spans="1:35" x14ac:dyDescent="0.25">
      <c r="A580" s="1">
        <v>44798.791666666664</v>
      </c>
      <c r="B580" s="16">
        <v>408</v>
      </c>
      <c r="C580" s="15">
        <v>333</v>
      </c>
      <c r="D580" s="14">
        <v>774</v>
      </c>
      <c r="E580" s="13">
        <v>50</v>
      </c>
      <c r="F580" s="12">
        <v>1278</v>
      </c>
      <c r="G580" s="10">
        <v>2384</v>
      </c>
      <c r="H580" s="11">
        <v>4890</v>
      </c>
      <c r="I580">
        <v>7274</v>
      </c>
      <c r="J580">
        <v>66248.259999999995</v>
      </c>
      <c r="K580">
        <f t="shared" si="106"/>
        <v>58974.259999999995</v>
      </c>
      <c r="L580">
        <f t="shared" si="107"/>
        <v>9.1075419301622205</v>
      </c>
      <c r="M580">
        <f t="shared" si="103"/>
        <v>19072</v>
      </c>
      <c r="N580">
        <f t="shared" si="104"/>
        <v>39120</v>
      </c>
      <c r="O580">
        <f t="shared" si="108"/>
        <v>58192</v>
      </c>
      <c r="P580" s="1">
        <f t="shared" ref="P580:P643" si="111">IF($V$9=0,0,IF((O580-J580+P579)&gt;$V$9, $V$9, O580-J580+P579))*$V$10</f>
        <v>362552.93999999977</v>
      </c>
      <c r="Q580" s="9">
        <f t="shared" ref="Q580:Q643" si="112">IF($V$9=0,0,P580-P579)</f>
        <v>-8056.2600000000093</v>
      </c>
      <c r="R580" s="9">
        <f t="shared" si="109"/>
        <v>420744.93999999977</v>
      </c>
      <c r="S580" s="9">
        <f t="shared" si="105"/>
        <v>99440.666666666672</v>
      </c>
      <c r="T580" s="9">
        <f t="shared" si="110"/>
        <v>0</v>
      </c>
      <c r="AI580" s="9">
        <f t="shared" ref="AI580:AI643" si="113">AI579</f>
        <v>92166.666666666672</v>
      </c>
    </row>
    <row r="581" spans="1:35" x14ac:dyDescent="0.25">
      <c r="A581" s="1">
        <v>44798.833333333336</v>
      </c>
      <c r="B581" s="16">
        <v>519</v>
      </c>
      <c r="C581" s="15">
        <v>340</v>
      </c>
      <c r="D581" s="14">
        <v>992</v>
      </c>
      <c r="E581" s="13">
        <v>94</v>
      </c>
      <c r="F581" s="12">
        <v>1402</v>
      </c>
      <c r="G581" s="10">
        <v>2734</v>
      </c>
      <c r="H581" s="11">
        <v>1700</v>
      </c>
      <c r="I581">
        <v>4434</v>
      </c>
      <c r="J581">
        <v>63808.32</v>
      </c>
      <c r="K581">
        <f t="shared" si="106"/>
        <v>59374.32</v>
      </c>
      <c r="L581">
        <f t="shared" si="107"/>
        <v>14.390690121786198</v>
      </c>
      <c r="M581">
        <f t="shared" si="103"/>
        <v>21872</v>
      </c>
      <c r="N581">
        <f t="shared" si="104"/>
        <v>13600</v>
      </c>
      <c r="O581">
        <f t="shared" si="108"/>
        <v>35472</v>
      </c>
      <c r="P581" s="1">
        <f t="shared" si="111"/>
        <v>334216.61999999976</v>
      </c>
      <c r="Q581" s="9">
        <f t="shared" si="112"/>
        <v>-28336.320000000007</v>
      </c>
      <c r="R581" s="9">
        <f t="shared" si="109"/>
        <v>369688.61999999976</v>
      </c>
      <c r="S581" s="9">
        <f t="shared" si="105"/>
        <v>96600.666666666672</v>
      </c>
      <c r="T581" s="9">
        <f t="shared" si="110"/>
        <v>0</v>
      </c>
      <c r="AI581" s="9">
        <f t="shared" si="113"/>
        <v>92166.666666666672</v>
      </c>
    </row>
    <row r="582" spans="1:35" x14ac:dyDescent="0.25">
      <c r="A582" s="1">
        <v>44798.875</v>
      </c>
      <c r="B582" s="16">
        <v>350</v>
      </c>
      <c r="C582" s="15">
        <v>470</v>
      </c>
      <c r="D582" s="14">
        <v>780</v>
      </c>
      <c r="E582" s="13">
        <v>123</v>
      </c>
      <c r="F582" s="12">
        <v>1857</v>
      </c>
      <c r="G582" s="10">
        <v>3108</v>
      </c>
      <c r="H582" s="11">
        <v>26</v>
      </c>
      <c r="I582">
        <v>3134</v>
      </c>
      <c r="J582">
        <v>61971.53</v>
      </c>
      <c r="K582">
        <f t="shared" si="106"/>
        <v>58837.53</v>
      </c>
      <c r="L582">
        <f t="shared" si="107"/>
        <v>19.773940650925336</v>
      </c>
      <c r="M582">
        <f t="shared" si="103"/>
        <v>24864</v>
      </c>
      <c r="N582">
        <f t="shared" si="104"/>
        <v>208</v>
      </c>
      <c r="O582">
        <f t="shared" si="108"/>
        <v>25072</v>
      </c>
      <c r="P582" s="1">
        <f t="shared" si="111"/>
        <v>297317.08999999973</v>
      </c>
      <c r="Q582" s="9">
        <f t="shared" si="112"/>
        <v>-36899.530000000028</v>
      </c>
      <c r="R582" s="9">
        <f t="shared" si="109"/>
        <v>322389.08999999973</v>
      </c>
      <c r="S582" s="9">
        <f t="shared" si="105"/>
        <v>95300.666666666672</v>
      </c>
      <c r="T582" s="9">
        <f t="shared" si="110"/>
        <v>0</v>
      </c>
      <c r="AI582" s="9">
        <f t="shared" si="113"/>
        <v>92166.666666666672</v>
      </c>
    </row>
    <row r="583" spans="1:35" x14ac:dyDescent="0.25">
      <c r="A583" s="1">
        <v>44798.916666666664</v>
      </c>
      <c r="B583" s="16">
        <v>224</v>
      </c>
      <c r="C583" s="15">
        <v>584</v>
      </c>
      <c r="D583" s="14">
        <v>583</v>
      </c>
      <c r="E583" s="13">
        <v>239</v>
      </c>
      <c r="F583" s="12">
        <v>2718</v>
      </c>
      <c r="G583" s="10">
        <v>3884</v>
      </c>
      <c r="H583" s="11">
        <v>0</v>
      </c>
      <c r="I583">
        <v>3884</v>
      </c>
      <c r="J583">
        <v>59846.720000000001</v>
      </c>
      <c r="K583">
        <f t="shared" si="106"/>
        <v>55962.720000000001</v>
      </c>
      <c r="L583">
        <f t="shared" si="107"/>
        <v>15.408527291452112</v>
      </c>
      <c r="M583">
        <f t="shared" si="103"/>
        <v>31072</v>
      </c>
      <c r="N583">
        <f t="shared" si="104"/>
        <v>0</v>
      </c>
      <c r="O583">
        <f t="shared" si="108"/>
        <v>31072</v>
      </c>
      <c r="P583" s="1">
        <f t="shared" si="111"/>
        <v>268542.36999999976</v>
      </c>
      <c r="Q583" s="9">
        <f t="shared" si="112"/>
        <v>-28774.719999999972</v>
      </c>
      <c r="R583" s="9">
        <f t="shared" si="109"/>
        <v>299614.36999999976</v>
      </c>
      <c r="S583" s="9">
        <f t="shared" si="105"/>
        <v>96050.666666666672</v>
      </c>
      <c r="T583" s="9">
        <f t="shared" si="110"/>
        <v>0</v>
      </c>
      <c r="AI583" s="9">
        <f t="shared" si="113"/>
        <v>92166.666666666672</v>
      </c>
    </row>
    <row r="584" spans="1:35" x14ac:dyDescent="0.25">
      <c r="A584" s="1">
        <v>44798.958333333336</v>
      </c>
      <c r="B584" s="16">
        <v>71</v>
      </c>
      <c r="C584" s="15">
        <v>618</v>
      </c>
      <c r="D584" s="14">
        <v>410</v>
      </c>
      <c r="E584" s="13">
        <v>451</v>
      </c>
      <c r="F584" s="12">
        <v>3691</v>
      </c>
      <c r="G584" s="10">
        <v>4719</v>
      </c>
      <c r="H584" s="11">
        <v>0</v>
      </c>
      <c r="I584">
        <v>4719</v>
      </c>
      <c r="J584">
        <v>56175.4</v>
      </c>
      <c r="K584">
        <f t="shared" si="106"/>
        <v>51456.4</v>
      </c>
      <c r="L584">
        <f t="shared" si="107"/>
        <v>11.904089849544395</v>
      </c>
      <c r="M584">
        <f t="shared" si="103"/>
        <v>37752</v>
      </c>
      <c r="N584">
        <f t="shared" si="104"/>
        <v>0</v>
      </c>
      <c r="O584">
        <f t="shared" si="108"/>
        <v>37752</v>
      </c>
      <c r="P584" s="1">
        <f t="shared" si="111"/>
        <v>250118.96999999977</v>
      </c>
      <c r="Q584" s="9">
        <f t="shared" si="112"/>
        <v>-18423.399999999994</v>
      </c>
      <c r="R584" s="9">
        <f t="shared" si="109"/>
        <v>287870.96999999974</v>
      </c>
      <c r="S584" s="9">
        <f t="shared" si="105"/>
        <v>96885.666666666672</v>
      </c>
      <c r="T584" s="9">
        <f t="shared" si="110"/>
        <v>0</v>
      </c>
      <c r="AI584" s="9">
        <f t="shared" si="113"/>
        <v>92166.666666666672</v>
      </c>
    </row>
    <row r="585" spans="1:35" x14ac:dyDescent="0.25">
      <c r="A585" s="1">
        <v>44799</v>
      </c>
      <c r="B585" s="16">
        <v>30</v>
      </c>
      <c r="C585" s="15">
        <v>691</v>
      </c>
      <c r="D585" s="14">
        <v>378</v>
      </c>
      <c r="E585" s="13">
        <v>600</v>
      </c>
      <c r="F585" s="12">
        <v>3935</v>
      </c>
      <c r="G585" s="10">
        <v>5004</v>
      </c>
      <c r="H585" s="11">
        <v>0</v>
      </c>
      <c r="I585">
        <v>5004</v>
      </c>
      <c r="J585">
        <v>52187.17</v>
      </c>
      <c r="K585">
        <f t="shared" si="106"/>
        <v>47183.17</v>
      </c>
      <c r="L585">
        <f t="shared" si="107"/>
        <v>10.429090727418066</v>
      </c>
      <c r="M585">
        <f t="shared" si="103"/>
        <v>40032</v>
      </c>
      <c r="N585">
        <f t="shared" si="104"/>
        <v>0</v>
      </c>
      <c r="O585">
        <f t="shared" si="108"/>
        <v>40032</v>
      </c>
      <c r="P585" s="1">
        <f t="shared" si="111"/>
        <v>237963.79999999976</v>
      </c>
      <c r="Q585" s="9">
        <f t="shared" si="112"/>
        <v>-12155.170000000013</v>
      </c>
      <c r="R585" s="9">
        <f t="shared" si="109"/>
        <v>277995.79999999976</v>
      </c>
      <c r="S585" s="9">
        <f t="shared" si="105"/>
        <v>97170.666666666672</v>
      </c>
      <c r="T585" s="9">
        <f t="shared" si="110"/>
        <v>0</v>
      </c>
      <c r="AI585" s="9">
        <f t="shared" si="113"/>
        <v>92166.666666666672</v>
      </c>
    </row>
    <row r="586" spans="1:35" x14ac:dyDescent="0.25">
      <c r="A586" s="1">
        <v>44799.041666666664</v>
      </c>
      <c r="B586" s="16">
        <v>90</v>
      </c>
      <c r="C586" s="15">
        <v>835</v>
      </c>
      <c r="D586" s="14">
        <v>507</v>
      </c>
      <c r="E586" s="13">
        <v>757</v>
      </c>
      <c r="F586" s="12">
        <v>4054</v>
      </c>
      <c r="G586" s="10">
        <v>5395</v>
      </c>
      <c r="H586" s="11">
        <v>0</v>
      </c>
      <c r="I586">
        <v>5395</v>
      </c>
      <c r="J586">
        <v>48704.76</v>
      </c>
      <c r="K586">
        <f t="shared" si="106"/>
        <v>43309.760000000002</v>
      </c>
      <c r="L586">
        <f t="shared" si="107"/>
        <v>9.0277590361445785</v>
      </c>
      <c r="M586">
        <f t="shared" si="103"/>
        <v>43160</v>
      </c>
      <c r="N586">
        <f t="shared" si="104"/>
        <v>0</v>
      </c>
      <c r="O586">
        <f t="shared" si="108"/>
        <v>43160</v>
      </c>
      <c r="P586" s="1">
        <f t="shared" si="111"/>
        <v>232419.03999999975</v>
      </c>
      <c r="Q586" s="9">
        <f t="shared" si="112"/>
        <v>-5544.7600000000093</v>
      </c>
      <c r="R586" s="9">
        <f t="shared" si="109"/>
        <v>275579.03999999975</v>
      </c>
      <c r="S586" s="9">
        <f t="shared" si="105"/>
        <v>97561.666666666672</v>
      </c>
      <c r="T586" s="9">
        <f t="shared" si="110"/>
        <v>0</v>
      </c>
      <c r="AI586" s="9">
        <f t="shared" si="113"/>
        <v>92166.666666666672</v>
      </c>
    </row>
    <row r="587" spans="1:35" x14ac:dyDescent="0.25">
      <c r="A587" s="1">
        <v>44799.083333333336</v>
      </c>
      <c r="B587" s="16">
        <v>129</v>
      </c>
      <c r="C587" s="15">
        <v>667</v>
      </c>
      <c r="D587" s="14">
        <v>634</v>
      </c>
      <c r="E587" s="13">
        <v>860</v>
      </c>
      <c r="F587" s="12">
        <v>4092</v>
      </c>
      <c r="G587" s="10">
        <v>5392</v>
      </c>
      <c r="H587" s="11">
        <v>0</v>
      </c>
      <c r="I587">
        <v>5392</v>
      </c>
      <c r="J587">
        <v>46422.68</v>
      </c>
      <c r="K587">
        <f t="shared" si="106"/>
        <v>41030.68</v>
      </c>
      <c r="L587">
        <f t="shared" si="107"/>
        <v>8.6095474777448064</v>
      </c>
      <c r="M587">
        <f t="shared" si="103"/>
        <v>43136</v>
      </c>
      <c r="N587">
        <f t="shared" si="104"/>
        <v>0</v>
      </c>
      <c r="O587">
        <f t="shared" si="108"/>
        <v>43136</v>
      </c>
      <c r="P587" s="1">
        <f t="shared" si="111"/>
        <v>229132.35999999975</v>
      </c>
      <c r="Q587" s="9">
        <f t="shared" si="112"/>
        <v>-3286.679999999993</v>
      </c>
      <c r="R587" s="9">
        <f t="shared" si="109"/>
        <v>272268.35999999975</v>
      </c>
      <c r="S587" s="9">
        <f t="shared" si="105"/>
        <v>97558.666666666672</v>
      </c>
      <c r="T587" s="9">
        <f t="shared" si="110"/>
        <v>0</v>
      </c>
      <c r="AI587" s="9">
        <f t="shared" si="113"/>
        <v>92166.666666666672</v>
      </c>
    </row>
    <row r="588" spans="1:35" x14ac:dyDescent="0.25">
      <c r="A588" s="1">
        <v>44799.125</v>
      </c>
      <c r="B588" s="16">
        <v>140</v>
      </c>
      <c r="C588" s="15">
        <v>452</v>
      </c>
      <c r="D588" s="14">
        <v>818</v>
      </c>
      <c r="E588" s="13">
        <v>989</v>
      </c>
      <c r="F588" s="12">
        <v>3972</v>
      </c>
      <c r="G588" s="10">
        <v>5243</v>
      </c>
      <c r="H588" s="11">
        <v>0</v>
      </c>
      <c r="I588">
        <v>5243</v>
      </c>
      <c r="J588">
        <v>44977.55</v>
      </c>
      <c r="K588">
        <f t="shared" si="106"/>
        <v>39734.550000000003</v>
      </c>
      <c r="L588">
        <f t="shared" si="107"/>
        <v>8.5785905016212105</v>
      </c>
      <c r="M588">
        <f t="shared" si="103"/>
        <v>41944</v>
      </c>
      <c r="N588">
        <f t="shared" si="104"/>
        <v>0</v>
      </c>
      <c r="O588">
        <f t="shared" si="108"/>
        <v>41944</v>
      </c>
      <c r="P588" s="1">
        <f t="shared" si="111"/>
        <v>226098.80999999976</v>
      </c>
      <c r="Q588" s="9">
        <f t="shared" si="112"/>
        <v>-3033.5499999999884</v>
      </c>
      <c r="R588" s="9">
        <f t="shared" si="109"/>
        <v>268042.80999999976</v>
      </c>
      <c r="S588" s="9">
        <f t="shared" si="105"/>
        <v>97409.666666666672</v>
      </c>
      <c r="T588" s="9">
        <f t="shared" si="110"/>
        <v>0</v>
      </c>
      <c r="AI588" s="9">
        <f t="shared" si="113"/>
        <v>92166.666666666672</v>
      </c>
    </row>
    <row r="589" spans="1:35" x14ac:dyDescent="0.25">
      <c r="A589" s="1">
        <v>44799.166666666664</v>
      </c>
      <c r="B589" s="16">
        <v>84</v>
      </c>
      <c r="C589" s="15">
        <v>268</v>
      </c>
      <c r="D589" s="14">
        <v>718</v>
      </c>
      <c r="E589" s="13">
        <v>1044</v>
      </c>
      <c r="F589" s="12">
        <v>3587</v>
      </c>
      <c r="G589" s="10">
        <v>4573</v>
      </c>
      <c r="H589" s="11">
        <v>0</v>
      </c>
      <c r="I589">
        <v>4573</v>
      </c>
      <c r="J589">
        <v>43857.61</v>
      </c>
      <c r="K589">
        <f t="shared" si="106"/>
        <v>39284.61</v>
      </c>
      <c r="L589">
        <f t="shared" si="107"/>
        <v>9.5905554340695396</v>
      </c>
      <c r="M589">
        <f t="shared" si="103"/>
        <v>36584</v>
      </c>
      <c r="N589">
        <f t="shared" si="104"/>
        <v>0</v>
      </c>
      <c r="O589">
        <f t="shared" si="108"/>
        <v>36584</v>
      </c>
      <c r="P589" s="1">
        <f t="shared" si="111"/>
        <v>218825.19999999978</v>
      </c>
      <c r="Q589" s="9">
        <f t="shared" si="112"/>
        <v>-7273.609999999986</v>
      </c>
      <c r="R589" s="9">
        <f t="shared" si="109"/>
        <v>255409.19999999978</v>
      </c>
      <c r="S589" s="9">
        <f t="shared" si="105"/>
        <v>96739.666666666672</v>
      </c>
      <c r="T589" s="9">
        <f t="shared" si="110"/>
        <v>0</v>
      </c>
      <c r="AI589" s="9">
        <f t="shared" si="113"/>
        <v>92166.666666666672</v>
      </c>
    </row>
    <row r="590" spans="1:35" x14ac:dyDescent="0.25">
      <c r="A590" s="1">
        <v>44799.208333333336</v>
      </c>
      <c r="B590" s="16">
        <v>15</v>
      </c>
      <c r="C590" s="15">
        <v>158</v>
      </c>
      <c r="D590" s="14">
        <v>586</v>
      </c>
      <c r="E590" s="13">
        <v>982</v>
      </c>
      <c r="F590" s="12">
        <v>3075</v>
      </c>
      <c r="G590" s="10">
        <v>3819</v>
      </c>
      <c r="H590" s="11">
        <v>0</v>
      </c>
      <c r="I590">
        <v>3819</v>
      </c>
      <c r="J590">
        <v>43535.76</v>
      </c>
      <c r="K590">
        <f t="shared" si="106"/>
        <v>39716.76</v>
      </c>
      <c r="L590">
        <f t="shared" si="107"/>
        <v>11.399780047132758</v>
      </c>
      <c r="M590">
        <f t="shared" si="103"/>
        <v>30552</v>
      </c>
      <c r="N590">
        <f t="shared" si="104"/>
        <v>0</v>
      </c>
      <c r="O590">
        <f t="shared" si="108"/>
        <v>30552</v>
      </c>
      <c r="P590" s="1">
        <f t="shared" si="111"/>
        <v>205841.43999999977</v>
      </c>
      <c r="Q590" s="9">
        <f t="shared" si="112"/>
        <v>-12983.760000000009</v>
      </c>
      <c r="R590" s="9">
        <f t="shared" si="109"/>
        <v>236393.43999999977</v>
      </c>
      <c r="S590" s="9">
        <f t="shared" si="105"/>
        <v>95985.666666666672</v>
      </c>
      <c r="T590" s="9">
        <f t="shared" si="110"/>
        <v>0</v>
      </c>
      <c r="AI590" s="9">
        <f t="shared" si="113"/>
        <v>92166.666666666672</v>
      </c>
    </row>
    <row r="591" spans="1:35" x14ac:dyDescent="0.25">
      <c r="A591" s="1">
        <v>44799.25</v>
      </c>
      <c r="B591" s="16">
        <v>23</v>
      </c>
      <c r="C591" s="15">
        <v>94</v>
      </c>
      <c r="D591" s="14">
        <v>408</v>
      </c>
      <c r="E591" s="13">
        <v>1036</v>
      </c>
      <c r="F591" s="12">
        <v>2971</v>
      </c>
      <c r="G591" s="10">
        <v>3473</v>
      </c>
      <c r="H591" s="11">
        <v>0</v>
      </c>
      <c r="I591">
        <v>3473</v>
      </c>
      <c r="J591">
        <v>44581.51</v>
      </c>
      <c r="K591">
        <f t="shared" si="106"/>
        <v>41108.51</v>
      </c>
      <c r="L591">
        <f t="shared" si="107"/>
        <v>12.836599481716096</v>
      </c>
      <c r="M591">
        <f t="shared" si="103"/>
        <v>27784</v>
      </c>
      <c r="N591">
        <f t="shared" si="104"/>
        <v>0</v>
      </c>
      <c r="O591">
        <f t="shared" si="108"/>
        <v>27784</v>
      </c>
      <c r="P591" s="1">
        <f t="shared" si="111"/>
        <v>189043.92999999976</v>
      </c>
      <c r="Q591" s="9">
        <f t="shared" si="112"/>
        <v>-16797.510000000009</v>
      </c>
      <c r="R591" s="9">
        <f t="shared" si="109"/>
        <v>216827.92999999976</v>
      </c>
      <c r="S591" s="9">
        <f t="shared" si="105"/>
        <v>95639.666666666672</v>
      </c>
      <c r="T591" s="9">
        <f t="shared" si="110"/>
        <v>0</v>
      </c>
      <c r="AI591" s="9">
        <f t="shared" si="113"/>
        <v>92166.666666666672</v>
      </c>
    </row>
    <row r="592" spans="1:35" x14ac:dyDescent="0.25">
      <c r="A592" s="1">
        <v>44799.291666666664</v>
      </c>
      <c r="B592" s="16">
        <v>38</v>
      </c>
      <c r="C592" s="15">
        <v>79</v>
      </c>
      <c r="D592" s="14">
        <v>237</v>
      </c>
      <c r="E592" s="13">
        <v>1005</v>
      </c>
      <c r="F592" s="12">
        <v>2495</v>
      </c>
      <c r="G592" s="10">
        <v>2812</v>
      </c>
      <c r="H592" s="11">
        <v>0</v>
      </c>
      <c r="I592">
        <v>2812</v>
      </c>
      <c r="J592">
        <v>46643.88</v>
      </c>
      <c r="K592">
        <f t="shared" si="106"/>
        <v>43831.88</v>
      </c>
      <c r="L592">
        <f t="shared" si="107"/>
        <v>16.587439544807964</v>
      </c>
      <c r="M592">
        <f t="shared" si="103"/>
        <v>22496</v>
      </c>
      <c r="N592">
        <f t="shared" si="104"/>
        <v>0</v>
      </c>
      <c r="O592">
        <f t="shared" si="108"/>
        <v>22496</v>
      </c>
      <c r="P592" s="1">
        <f t="shared" si="111"/>
        <v>164896.04999999976</v>
      </c>
      <c r="Q592" s="9">
        <f t="shared" si="112"/>
        <v>-24147.880000000005</v>
      </c>
      <c r="R592" s="9">
        <f t="shared" si="109"/>
        <v>187392.04999999976</v>
      </c>
      <c r="S592" s="9">
        <f t="shared" si="105"/>
        <v>94978.666666666672</v>
      </c>
      <c r="T592" s="9">
        <f t="shared" si="110"/>
        <v>0</v>
      </c>
      <c r="AI592" s="9">
        <f t="shared" si="113"/>
        <v>92166.666666666672</v>
      </c>
    </row>
    <row r="593" spans="1:35" x14ac:dyDescent="0.25">
      <c r="A593" s="1">
        <v>44799.333333333336</v>
      </c>
      <c r="B593" s="16">
        <v>41</v>
      </c>
      <c r="C593" s="15">
        <v>93</v>
      </c>
      <c r="D593" s="14">
        <v>190</v>
      </c>
      <c r="E593" s="13">
        <v>984</v>
      </c>
      <c r="F593" s="12">
        <v>1998</v>
      </c>
      <c r="G593" s="10">
        <v>2280</v>
      </c>
      <c r="H593" s="11">
        <v>460</v>
      </c>
      <c r="I593">
        <v>2740</v>
      </c>
      <c r="J593">
        <v>47293.23</v>
      </c>
      <c r="K593">
        <f t="shared" si="106"/>
        <v>44553.23</v>
      </c>
      <c r="L593">
        <f t="shared" si="107"/>
        <v>17.260302919708032</v>
      </c>
      <c r="M593">
        <f t="shared" si="103"/>
        <v>18240</v>
      </c>
      <c r="N593">
        <f t="shared" si="104"/>
        <v>3680</v>
      </c>
      <c r="O593">
        <f t="shared" si="108"/>
        <v>21920</v>
      </c>
      <c r="P593" s="1">
        <f t="shared" si="111"/>
        <v>139522.81999999975</v>
      </c>
      <c r="Q593" s="9">
        <f t="shared" si="112"/>
        <v>-25373.23000000001</v>
      </c>
      <c r="R593" s="9">
        <f t="shared" si="109"/>
        <v>161442.81999999975</v>
      </c>
      <c r="S593" s="9">
        <f t="shared" si="105"/>
        <v>94906.666666666672</v>
      </c>
      <c r="T593" s="9">
        <f t="shared" si="110"/>
        <v>0</v>
      </c>
      <c r="AI593" s="9">
        <f t="shared" si="113"/>
        <v>92166.666666666672</v>
      </c>
    </row>
    <row r="594" spans="1:35" x14ac:dyDescent="0.25">
      <c r="A594" s="1">
        <v>44799.375</v>
      </c>
      <c r="B594" s="16">
        <v>28</v>
      </c>
      <c r="C594" s="15">
        <v>34</v>
      </c>
      <c r="D594" s="14">
        <v>67</v>
      </c>
      <c r="E594" s="13">
        <v>826</v>
      </c>
      <c r="F594" s="12">
        <v>1244</v>
      </c>
      <c r="G594" s="10">
        <v>1345</v>
      </c>
      <c r="H594" s="11">
        <v>4255</v>
      </c>
      <c r="I594">
        <v>5600</v>
      </c>
      <c r="J594">
        <v>48886.63</v>
      </c>
      <c r="K594">
        <f t="shared" si="106"/>
        <v>43286.63</v>
      </c>
      <c r="L594">
        <f t="shared" si="107"/>
        <v>8.7297553571428566</v>
      </c>
      <c r="M594">
        <f t="shared" si="103"/>
        <v>10760</v>
      </c>
      <c r="N594">
        <f t="shared" si="104"/>
        <v>34040</v>
      </c>
      <c r="O594">
        <f t="shared" si="108"/>
        <v>44800</v>
      </c>
      <c r="P594" s="1">
        <f t="shared" si="111"/>
        <v>135436.18999999974</v>
      </c>
      <c r="Q594" s="9">
        <f t="shared" si="112"/>
        <v>-4086.6300000000047</v>
      </c>
      <c r="R594" s="9">
        <f t="shared" si="109"/>
        <v>180236.18999999974</v>
      </c>
      <c r="S594" s="9">
        <f t="shared" si="105"/>
        <v>97766.666666666672</v>
      </c>
      <c r="T594" s="9">
        <f t="shared" si="110"/>
        <v>0</v>
      </c>
      <c r="AI594" s="9">
        <f t="shared" si="113"/>
        <v>92166.666666666672</v>
      </c>
    </row>
    <row r="595" spans="1:35" x14ac:dyDescent="0.25">
      <c r="A595" s="1">
        <v>44799.416666666664</v>
      </c>
      <c r="B595" s="16">
        <v>19</v>
      </c>
      <c r="C595" s="15">
        <v>3</v>
      </c>
      <c r="D595" s="14">
        <v>45</v>
      </c>
      <c r="E595" s="13">
        <v>610</v>
      </c>
      <c r="F595" s="12">
        <v>738</v>
      </c>
      <c r="G595" s="10">
        <v>786</v>
      </c>
      <c r="H595" s="11">
        <v>7583</v>
      </c>
      <c r="I595">
        <v>8369</v>
      </c>
      <c r="J595">
        <v>52187.12</v>
      </c>
      <c r="K595">
        <f t="shared" si="106"/>
        <v>43818.12</v>
      </c>
      <c r="L595">
        <f t="shared" si="107"/>
        <v>6.2357653244115188</v>
      </c>
      <c r="M595">
        <f t="shared" si="103"/>
        <v>6288</v>
      </c>
      <c r="N595">
        <f t="shared" si="104"/>
        <v>60664</v>
      </c>
      <c r="O595">
        <f t="shared" si="108"/>
        <v>66952</v>
      </c>
      <c r="P595" s="1">
        <f t="shared" si="111"/>
        <v>150201.06999999975</v>
      </c>
      <c r="Q595" s="9">
        <f t="shared" si="112"/>
        <v>14764.880000000005</v>
      </c>
      <c r="R595" s="9">
        <f t="shared" si="109"/>
        <v>217153.06999999975</v>
      </c>
      <c r="S595" s="9">
        <f t="shared" si="105"/>
        <v>100535.66666666667</v>
      </c>
      <c r="T595" s="9">
        <f t="shared" si="110"/>
        <v>0</v>
      </c>
      <c r="AI595" s="9">
        <f t="shared" si="113"/>
        <v>92166.666666666672</v>
      </c>
    </row>
    <row r="596" spans="1:35" x14ac:dyDescent="0.25">
      <c r="A596" s="1">
        <v>44799.458333333336</v>
      </c>
      <c r="B596" s="16">
        <v>49</v>
      </c>
      <c r="C596" s="15">
        <v>11</v>
      </c>
      <c r="D596" s="14">
        <v>58</v>
      </c>
      <c r="E596" s="13">
        <v>734</v>
      </c>
      <c r="F596" s="12">
        <v>867</v>
      </c>
      <c r="G596" s="10">
        <v>936</v>
      </c>
      <c r="H596" s="11">
        <v>8582</v>
      </c>
      <c r="I596">
        <v>9518</v>
      </c>
      <c r="J596">
        <v>55885.57</v>
      </c>
      <c r="K596">
        <f t="shared" si="106"/>
        <v>46367.57</v>
      </c>
      <c r="L596">
        <f t="shared" si="107"/>
        <v>5.8715665055683965</v>
      </c>
      <c r="M596">
        <f t="shared" si="103"/>
        <v>7488</v>
      </c>
      <c r="N596">
        <f t="shared" si="104"/>
        <v>68656</v>
      </c>
      <c r="O596">
        <f t="shared" si="108"/>
        <v>76144</v>
      </c>
      <c r="P596" s="1">
        <f t="shared" si="111"/>
        <v>170459.49999999974</v>
      </c>
      <c r="Q596" s="9">
        <f t="shared" si="112"/>
        <v>20258.429999999993</v>
      </c>
      <c r="R596" s="9">
        <f t="shared" si="109"/>
        <v>246603.49999999974</v>
      </c>
      <c r="S596" s="9">
        <f t="shared" si="105"/>
        <v>101684.66666666667</v>
      </c>
      <c r="T596" s="9">
        <f t="shared" si="110"/>
        <v>0</v>
      </c>
      <c r="AI596" s="9">
        <f t="shared" si="113"/>
        <v>92166.666666666672</v>
      </c>
    </row>
    <row r="597" spans="1:35" x14ac:dyDescent="0.25">
      <c r="A597" s="1">
        <v>44799.5</v>
      </c>
      <c r="B597" s="16">
        <v>27</v>
      </c>
      <c r="C597" s="15">
        <v>49</v>
      </c>
      <c r="D597" s="14">
        <v>28</v>
      </c>
      <c r="E597" s="13">
        <v>617</v>
      </c>
      <c r="F597" s="12">
        <v>783</v>
      </c>
      <c r="G597" s="10">
        <v>860</v>
      </c>
      <c r="H597" s="11">
        <v>8637</v>
      </c>
      <c r="I597">
        <v>9497</v>
      </c>
      <c r="J597">
        <v>59565.37</v>
      </c>
      <c r="K597">
        <f t="shared" si="106"/>
        <v>50068.37</v>
      </c>
      <c r="L597">
        <f t="shared" si="107"/>
        <v>6.2720195851321474</v>
      </c>
      <c r="M597">
        <f t="shared" si="103"/>
        <v>6880</v>
      </c>
      <c r="N597">
        <f t="shared" si="104"/>
        <v>69096</v>
      </c>
      <c r="O597">
        <f t="shared" si="108"/>
        <v>75976</v>
      </c>
      <c r="P597" s="1">
        <f t="shared" si="111"/>
        <v>186870.12999999974</v>
      </c>
      <c r="Q597" s="9">
        <f t="shared" si="112"/>
        <v>16410.630000000005</v>
      </c>
      <c r="R597" s="9">
        <f t="shared" si="109"/>
        <v>262846.12999999977</v>
      </c>
      <c r="S597" s="9">
        <f t="shared" si="105"/>
        <v>101663.66666666667</v>
      </c>
      <c r="T597" s="9">
        <f t="shared" si="110"/>
        <v>0</v>
      </c>
      <c r="AI597" s="9">
        <f t="shared" si="113"/>
        <v>92166.666666666672</v>
      </c>
    </row>
    <row r="598" spans="1:35" x14ac:dyDescent="0.25">
      <c r="A598" s="1">
        <v>44799.541666666664</v>
      </c>
      <c r="B598" s="16">
        <v>29</v>
      </c>
      <c r="C598" s="15">
        <v>86</v>
      </c>
      <c r="D598" s="14">
        <v>54</v>
      </c>
      <c r="E598" s="13">
        <v>377</v>
      </c>
      <c r="F598" s="12">
        <v>558</v>
      </c>
      <c r="G598" s="10">
        <v>698</v>
      </c>
      <c r="H598" s="11">
        <v>8116</v>
      </c>
      <c r="I598">
        <v>8814</v>
      </c>
      <c r="J598">
        <v>62869.18</v>
      </c>
      <c r="K598">
        <f t="shared" si="106"/>
        <v>54055.18</v>
      </c>
      <c r="L598">
        <f t="shared" si="107"/>
        <v>7.1328772407533467</v>
      </c>
      <c r="M598">
        <f t="shared" si="103"/>
        <v>5584</v>
      </c>
      <c r="N598">
        <f t="shared" si="104"/>
        <v>64928</v>
      </c>
      <c r="O598">
        <f t="shared" si="108"/>
        <v>70512</v>
      </c>
      <c r="P598" s="1">
        <f t="shared" si="111"/>
        <v>194512.94999999975</v>
      </c>
      <c r="Q598" s="9">
        <f t="shared" si="112"/>
        <v>7642.820000000007</v>
      </c>
      <c r="R598" s="9">
        <f t="shared" si="109"/>
        <v>265024.94999999972</v>
      </c>
      <c r="S598" s="9">
        <f t="shared" si="105"/>
        <v>100980.66666666667</v>
      </c>
      <c r="T598" s="9">
        <f t="shared" si="110"/>
        <v>0</v>
      </c>
      <c r="AI598" s="9">
        <f t="shared" si="113"/>
        <v>92166.666666666672</v>
      </c>
    </row>
    <row r="599" spans="1:35" x14ac:dyDescent="0.25">
      <c r="A599" s="1">
        <v>44799.583333333336</v>
      </c>
      <c r="B599" s="16">
        <v>265</v>
      </c>
      <c r="C599" s="15">
        <v>111</v>
      </c>
      <c r="D599" s="14">
        <v>465</v>
      </c>
      <c r="E599" s="13">
        <v>203</v>
      </c>
      <c r="F599" s="12">
        <v>508</v>
      </c>
      <c r="G599" s="10">
        <v>1084</v>
      </c>
      <c r="H599" s="11">
        <v>7535</v>
      </c>
      <c r="I599">
        <v>8619</v>
      </c>
      <c r="J599">
        <v>65366.98</v>
      </c>
      <c r="K599">
        <f t="shared" si="106"/>
        <v>56747.98</v>
      </c>
      <c r="L599">
        <f t="shared" si="107"/>
        <v>7.5840561550063814</v>
      </c>
      <c r="M599">
        <f t="shared" si="103"/>
        <v>8672</v>
      </c>
      <c r="N599">
        <f t="shared" si="104"/>
        <v>60280</v>
      </c>
      <c r="O599">
        <f t="shared" si="108"/>
        <v>68952</v>
      </c>
      <c r="P599" s="1">
        <f t="shared" si="111"/>
        <v>198097.96999999974</v>
      </c>
      <c r="Q599" s="9">
        <f t="shared" si="112"/>
        <v>3585.0199999999895</v>
      </c>
      <c r="R599" s="9">
        <f t="shared" si="109"/>
        <v>267049.96999999974</v>
      </c>
      <c r="S599" s="9">
        <f t="shared" si="105"/>
        <v>100785.66666666667</v>
      </c>
      <c r="T599" s="9">
        <f t="shared" si="110"/>
        <v>0</v>
      </c>
      <c r="AI599" s="9">
        <f t="shared" si="113"/>
        <v>92166.666666666672</v>
      </c>
    </row>
    <row r="600" spans="1:35" x14ac:dyDescent="0.25">
      <c r="A600" s="1">
        <v>44799.625</v>
      </c>
      <c r="B600" s="16">
        <v>721</v>
      </c>
      <c r="C600" s="15">
        <v>145</v>
      </c>
      <c r="D600" s="14">
        <v>1208</v>
      </c>
      <c r="E600" s="13">
        <v>218</v>
      </c>
      <c r="F600" s="12">
        <v>668</v>
      </c>
      <c r="G600" s="10">
        <v>2021</v>
      </c>
      <c r="H600" s="11">
        <v>6572</v>
      </c>
      <c r="I600">
        <v>8593</v>
      </c>
      <c r="J600">
        <v>66999.77</v>
      </c>
      <c r="K600">
        <f t="shared" si="106"/>
        <v>58406.770000000004</v>
      </c>
      <c r="L600">
        <f t="shared" si="107"/>
        <v>7.7970173396951008</v>
      </c>
      <c r="M600">
        <f t="shared" si="103"/>
        <v>16168</v>
      </c>
      <c r="N600">
        <f t="shared" si="104"/>
        <v>52576</v>
      </c>
      <c r="O600">
        <f t="shared" si="108"/>
        <v>68744</v>
      </c>
      <c r="P600" s="1">
        <f t="shared" si="111"/>
        <v>199842.19999999972</v>
      </c>
      <c r="Q600" s="9">
        <f t="shared" si="112"/>
        <v>1744.2299999999814</v>
      </c>
      <c r="R600" s="9">
        <f t="shared" si="109"/>
        <v>268586.19999999972</v>
      </c>
      <c r="S600" s="9">
        <f t="shared" si="105"/>
        <v>100759.66666666667</v>
      </c>
      <c r="T600" s="9">
        <f t="shared" si="110"/>
        <v>0</v>
      </c>
      <c r="AI600" s="9">
        <f t="shared" si="113"/>
        <v>92166.666666666672</v>
      </c>
    </row>
    <row r="601" spans="1:35" x14ac:dyDescent="0.25">
      <c r="A601" s="1">
        <v>44799.666666666664</v>
      </c>
      <c r="B601" s="16">
        <v>580</v>
      </c>
      <c r="C601" s="15">
        <v>168</v>
      </c>
      <c r="D601" s="14">
        <v>1130</v>
      </c>
      <c r="E601" s="13">
        <v>358</v>
      </c>
      <c r="F601" s="12">
        <v>944</v>
      </c>
      <c r="G601" s="10">
        <v>2243</v>
      </c>
      <c r="H601" s="11">
        <v>6591</v>
      </c>
      <c r="I601">
        <v>8834</v>
      </c>
      <c r="J601">
        <v>67720.73</v>
      </c>
      <c r="K601">
        <f t="shared" si="106"/>
        <v>58886.729999999996</v>
      </c>
      <c r="L601">
        <f t="shared" si="107"/>
        <v>7.6659191759112515</v>
      </c>
      <c r="M601">
        <f t="shared" si="103"/>
        <v>17944</v>
      </c>
      <c r="N601">
        <f t="shared" si="104"/>
        <v>52728</v>
      </c>
      <c r="O601">
        <f t="shared" si="108"/>
        <v>70672</v>
      </c>
      <c r="P601" s="1">
        <f t="shared" si="111"/>
        <v>202793.46999999974</v>
      </c>
      <c r="Q601" s="9">
        <f t="shared" si="112"/>
        <v>2951.2700000000186</v>
      </c>
      <c r="R601" s="9">
        <f t="shared" si="109"/>
        <v>273465.46999999974</v>
      </c>
      <c r="S601" s="9">
        <f t="shared" si="105"/>
        <v>101000.66666666667</v>
      </c>
      <c r="T601" s="9">
        <f t="shared" si="110"/>
        <v>0</v>
      </c>
      <c r="AI601" s="9">
        <f t="shared" si="113"/>
        <v>92166.666666666672</v>
      </c>
    </row>
    <row r="602" spans="1:35" x14ac:dyDescent="0.25">
      <c r="A602" s="1">
        <v>44799.708333333336</v>
      </c>
      <c r="B602" s="16">
        <v>754</v>
      </c>
      <c r="C602" s="15">
        <v>174</v>
      </c>
      <c r="D602" s="14">
        <v>1421</v>
      </c>
      <c r="E602" s="13">
        <v>524</v>
      </c>
      <c r="F602" s="12">
        <v>1100</v>
      </c>
      <c r="G602" s="10">
        <v>2695</v>
      </c>
      <c r="H602" s="11">
        <v>7026</v>
      </c>
      <c r="I602">
        <v>9721</v>
      </c>
      <c r="J602">
        <v>68301.320000000007</v>
      </c>
      <c r="K602">
        <f t="shared" si="106"/>
        <v>58580.320000000007</v>
      </c>
      <c r="L602">
        <f t="shared" si="107"/>
        <v>7.0261619174982002</v>
      </c>
      <c r="M602">
        <f t="shared" si="103"/>
        <v>21560</v>
      </c>
      <c r="N602">
        <f t="shared" si="104"/>
        <v>56208</v>
      </c>
      <c r="O602">
        <f t="shared" si="108"/>
        <v>77768</v>
      </c>
      <c r="P602" s="1">
        <f t="shared" si="111"/>
        <v>212260.14999999973</v>
      </c>
      <c r="Q602" s="9">
        <f t="shared" si="112"/>
        <v>9466.679999999993</v>
      </c>
      <c r="R602" s="9">
        <f t="shared" si="109"/>
        <v>290028.14999999973</v>
      </c>
      <c r="S602" s="9">
        <f t="shared" si="105"/>
        <v>101887.66666666667</v>
      </c>
      <c r="T602" s="9">
        <f t="shared" si="110"/>
        <v>0</v>
      </c>
      <c r="AI602" s="9">
        <f t="shared" si="113"/>
        <v>92166.666666666672</v>
      </c>
    </row>
    <row r="603" spans="1:35" x14ac:dyDescent="0.25">
      <c r="A603" s="1">
        <v>44799.75</v>
      </c>
      <c r="B603" s="16">
        <v>495</v>
      </c>
      <c r="C603" s="15">
        <v>174</v>
      </c>
      <c r="D603" s="14">
        <v>1168</v>
      </c>
      <c r="E603" s="13">
        <v>782</v>
      </c>
      <c r="F603" s="12">
        <v>1396</v>
      </c>
      <c r="G603" s="10">
        <v>2737</v>
      </c>
      <c r="H603" s="11">
        <v>6627</v>
      </c>
      <c r="I603">
        <v>9364</v>
      </c>
      <c r="J603">
        <v>68015.28</v>
      </c>
      <c r="K603">
        <f t="shared" si="106"/>
        <v>58651.28</v>
      </c>
      <c r="L603">
        <f t="shared" si="107"/>
        <v>7.2634856898761209</v>
      </c>
      <c r="M603">
        <f t="shared" si="103"/>
        <v>21896</v>
      </c>
      <c r="N603">
        <f t="shared" si="104"/>
        <v>53016</v>
      </c>
      <c r="O603">
        <f t="shared" si="108"/>
        <v>74912</v>
      </c>
      <c r="P603" s="1">
        <f t="shared" si="111"/>
        <v>219156.86999999973</v>
      </c>
      <c r="Q603" s="9">
        <f t="shared" si="112"/>
        <v>6896.7200000000012</v>
      </c>
      <c r="R603" s="9">
        <f t="shared" si="109"/>
        <v>294068.86999999976</v>
      </c>
      <c r="S603" s="9">
        <f t="shared" si="105"/>
        <v>101530.66666666667</v>
      </c>
      <c r="T603" s="9">
        <f t="shared" si="110"/>
        <v>0</v>
      </c>
      <c r="AI603" s="9">
        <f t="shared" si="113"/>
        <v>92166.666666666672</v>
      </c>
    </row>
    <row r="604" spans="1:35" x14ac:dyDescent="0.25">
      <c r="A604" s="1">
        <v>44799.791666666664</v>
      </c>
      <c r="B604" s="16">
        <v>368</v>
      </c>
      <c r="C604" s="15">
        <v>199</v>
      </c>
      <c r="D604" s="14">
        <v>1081</v>
      </c>
      <c r="E604" s="13">
        <v>940</v>
      </c>
      <c r="F604" s="12">
        <v>1808</v>
      </c>
      <c r="G604" s="10">
        <v>3087</v>
      </c>
      <c r="H604" s="11">
        <v>5318</v>
      </c>
      <c r="I604">
        <v>8405</v>
      </c>
      <c r="J604">
        <v>66328.160000000003</v>
      </c>
      <c r="K604">
        <f t="shared" si="106"/>
        <v>57923.16</v>
      </c>
      <c r="L604">
        <f t="shared" si="107"/>
        <v>7.891512195121952</v>
      </c>
      <c r="M604">
        <f t="shared" si="103"/>
        <v>24696</v>
      </c>
      <c r="N604">
        <f t="shared" si="104"/>
        <v>42544</v>
      </c>
      <c r="O604">
        <f t="shared" si="108"/>
        <v>67240</v>
      </c>
      <c r="P604" s="1">
        <f t="shared" si="111"/>
        <v>220068.70999999973</v>
      </c>
      <c r="Q604" s="9">
        <f t="shared" si="112"/>
        <v>911.83999999999651</v>
      </c>
      <c r="R604" s="9">
        <f t="shared" si="109"/>
        <v>287308.70999999973</v>
      </c>
      <c r="S604" s="9">
        <f t="shared" si="105"/>
        <v>100571.66666666667</v>
      </c>
      <c r="T604" s="9">
        <f t="shared" si="110"/>
        <v>0</v>
      </c>
      <c r="AI604" s="9">
        <f t="shared" si="113"/>
        <v>92166.666666666672</v>
      </c>
    </row>
    <row r="605" spans="1:35" x14ac:dyDescent="0.25">
      <c r="A605" s="1">
        <v>44799.833333333336</v>
      </c>
      <c r="B605" s="16">
        <v>468</v>
      </c>
      <c r="C605" s="15">
        <v>231</v>
      </c>
      <c r="D605" s="14">
        <v>1087</v>
      </c>
      <c r="E605" s="13">
        <v>1264</v>
      </c>
      <c r="F605" s="12">
        <v>2674</v>
      </c>
      <c r="G605" s="10">
        <v>3992</v>
      </c>
      <c r="H605" s="11">
        <v>1606</v>
      </c>
      <c r="I605">
        <v>5598</v>
      </c>
      <c r="J605">
        <v>63681.34</v>
      </c>
      <c r="K605">
        <f t="shared" si="106"/>
        <v>58083.34</v>
      </c>
      <c r="L605">
        <f t="shared" si="107"/>
        <v>11.375730618077885</v>
      </c>
      <c r="M605">
        <f t="shared" si="103"/>
        <v>31936</v>
      </c>
      <c r="N605">
        <f t="shared" si="104"/>
        <v>12848</v>
      </c>
      <c r="O605">
        <f t="shared" si="108"/>
        <v>44784</v>
      </c>
      <c r="P605" s="1">
        <f t="shared" si="111"/>
        <v>201171.36999999973</v>
      </c>
      <c r="Q605" s="9">
        <f t="shared" si="112"/>
        <v>-18897.339999999997</v>
      </c>
      <c r="R605" s="9">
        <f t="shared" si="109"/>
        <v>245955.36999999973</v>
      </c>
      <c r="S605" s="9">
        <f t="shared" si="105"/>
        <v>97764.666666666672</v>
      </c>
      <c r="T605" s="9">
        <f t="shared" si="110"/>
        <v>0</v>
      </c>
      <c r="AI605" s="9">
        <f t="shared" si="113"/>
        <v>92166.666666666672</v>
      </c>
    </row>
    <row r="606" spans="1:35" x14ac:dyDescent="0.25">
      <c r="A606" s="1">
        <v>44799.875</v>
      </c>
      <c r="B606" s="16">
        <v>478</v>
      </c>
      <c r="C606" s="15">
        <v>373</v>
      </c>
      <c r="D606" s="14">
        <v>1084</v>
      </c>
      <c r="E606" s="13">
        <v>1812</v>
      </c>
      <c r="F606" s="12">
        <v>3913</v>
      </c>
      <c r="G606" s="10">
        <v>5369</v>
      </c>
      <c r="H606" s="11">
        <v>32</v>
      </c>
      <c r="I606">
        <v>5401</v>
      </c>
      <c r="J606">
        <v>61680.81</v>
      </c>
      <c r="K606">
        <f t="shared" si="106"/>
        <v>56279.81</v>
      </c>
      <c r="L606">
        <f t="shared" si="107"/>
        <v>11.420257359748195</v>
      </c>
      <c r="M606">
        <f t="shared" si="103"/>
        <v>42952</v>
      </c>
      <c r="N606">
        <f t="shared" si="104"/>
        <v>256</v>
      </c>
      <c r="O606">
        <f t="shared" si="108"/>
        <v>43208</v>
      </c>
      <c r="P606" s="1">
        <f t="shared" si="111"/>
        <v>182698.55999999974</v>
      </c>
      <c r="Q606" s="9">
        <f t="shared" si="112"/>
        <v>-18472.809999999998</v>
      </c>
      <c r="R606" s="9">
        <f t="shared" si="109"/>
        <v>225906.55999999974</v>
      </c>
      <c r="S606" s="9">
        <f t="shared" si="105"/>
        <v>97567.666666666672</v>
      </c>
      <c r="T606" s="9">
        <f t="shared" si="110"/>
        <v>0</v>
      </c>
      <c r="AI606" s="9">
        <f t="shared" si="113"/>
        <v>92166.666666666672</v>
      </c>
    </row>
    <row r="607" spans="1:35" x14ac:dyDescent="0.25">
      <c r="A607" s="1">
        <v>44799.916666666664</v>
      </c>
      <c r="B607" s="16">
        <v>523</v>
      </c>
      <c r="C607" s="15">
        <v>656</v>
      </c>
      <c r="D607" s="14">
        <v>1359</v>
      </c>
      <c r="E607" s="13">
        <v>2460</v>
      </c>
      <c r="F607" s="12">
        <v>5923</v>
      </c>
      <c r="G607" s="10">
        <v>7938</v>
      </c>
      <c r="H607" s="11">
        <v>0</v>
      </c>
      <c r="I607">
        <v>7938</v>
      </c>
      <c r="J607">
        <v>59362.400000000001</v>
      </c>
      <c r="K607">
        <f t="shared" si="106"/>
        <v>51424.4</v>
      </c>
      <c r="L607">
        <f t="shared" si="107"/>
        <v>7.4782564877802971</v>
      </c>
      <c r="M607">
        <f t="shared" si="103"/>
        <v>63504</v>
      </c>
      <c r="N607">
        <f t="shared" si="104"/>
        <v>0</v>
      </c>
      <c r="O607">
        <f t="shared" si="108"/>
        <v>63504</v>
      </c>
      <c r="P607" s="1">
        <f t="shared" si="111"/>
        <v>186840.15999999974</v>
      </c>
      <c r="Q607" s="9">
        <f t="shared" si="112"/>
        <v>4141.6000000000058</v>
      </c>
      <c r="R607" s="9">
        <f t="shared" si="109"/>
        <v>250344.15999999974</v>
      </c>
      <c r="S607" s="9">
        <f t="shared" si="105"/>
        <v>100104.66666666667</v>
      </c>
      <c r="T607" s="9">
        <f t="shared" si="110"/>
        <v>0</v>
      </c>
      <c r="AI607" s="9">
        <f t="shared" si="113"/>
        <v>92166.666666666672</v>
      </c>
    </row>
    <row r="608" spans="1:35" x14ac:dyDescent="0.25">
      <c r="A608" s="1">
        <v>44799.958333333336</v>
      </c>
      <c r="B608" s="16">
        <v>536</v>
      </c>
      <c r="C608" s="15">
        <v>898</v>
      </c>
      <c r="D608" s="14">
        <v>1537</v>
      </c>
      <c r="E608" s="13">
        <v>2780</v>
      </c>
      <c r="F608" s="12">
        <v>7935</v>
      </c>
      <c r="G608" s="10">
        <v>10370</v>
      </c>
      <c r="H608" s="11">
        <v>0</v>
      </c>
      <c r="I608">
        <v>10370</v>
      </c>
      <c r="J608">
        <v>56286.85</v>
      </c>
      <c r="K608">
        <f t="shared" si="106"/>
        <v>45916.85</v>
      </c>
      <c r="L608">
        <f t="shared" si="107"/>
        <v>5.4278543876567023</v>
      </c>
      <c r="M608">
        <f t="shared" si="103"/>
        <v>82960</v>
      </c>
      <c r="N608">
        <f t="shared" si="104"/>
        <v>0</v>
      </c>
      <c r="O608">
        <f t="shared" si="108"/>
        <v>82960</v>
      </c>
      <c r="P608" s="1">
        <f t="shared" si="111"/>
        <v>213513.30999999974</v>
      </c>
      <c r="Q608" s="9">
        <f t="shared" si="112"/>
        <v>26673.149999999994</v>
      </c>
      <c r="R608" s="9">
        <f t="shared" si="109"/>
        <v>296473.30999999971</v>
      </c>
      <c r="S608" s="9">
        <f t="shared" si="105"/>
        <v>102536.66666666667</v>
      </c>
      <c r="T608" s="9">
        <f t="shared" si="110"/>
        <v>0</v>
      </c>
      <c r="AI608" s="9">
        <f t="shared" si="113"/>
        <v>92166.666666666672</v>
      </c>
    </row>
    <row r="609" spans="1:35" x14ac:dyDescent="0.25">
      <c r="A609" s="1">
        <v>44800</v>
      </c>
      <c r="B609" s="16">
        <v>739</v>
      </c>
      <c r="C609" s="15">
        <v>977</v>
      </c>
      <c r="D609" s="14">
        <v>1762</v>
      </c>
      <c r="E609" s="13">
        <v>3036</v>
      </c>
      <c r="F609" s="12">
        <v>9297</v>
      </c>
      <c r="G609" s="10">
        <v>12037</v>
      </c>
      <c r="H609" s="11">
        <v>0</v>
      </c>
      <c r="I609">
        <v>12037</v>
      </c>
      <c r="J609">
        <v>53110.53</v>
      </c>
      <c r="K609">
        <f t="shared" si="106"/>
        <v>41073.53</v>
      </c>
      <c r="L609">
        <f t="shared" si="107"/>
        <v>4.4122729916092052</v>
      </c>
      <c r="M609">
        <f t="shared" si="103"/>
        <v>96296</v>
      </c>
      <c r="N609">
        <f t="shared" si="104"/>
        <v>0</v>
      </c>
      <c r="O609">
        <f t="shared" si="108"/>
        <v>96296</v>
      </c>
      <c r="P609" s="1">
        <f t="shared" si="111"/>
        <v>256698.77999999974</v>
      </c>
      <c r="Q609" s="9">
        <f t="shared" si="112"/>
        <v>43185.47</v>
      </c>
      <c r="R609" s="9">
        <f t="shared" si="109"/>
        <v>352994.77999999974</v>
      </c>
      <c r="S609" s="9">
        <f t="shared" si="105"/>
        <v>104203.66666666667</v>
      </c>
      <c r="T609" s="9">
        <f t="shared" si="110"/>
        <v>0</v>
      </c>
      <c r="AI609" s="9">
        <f t="shared" si="113"/>
        <v>92166.666666666672</v>
      </c>
    </row>
    <row r="610" spans="1:35" x14ac:dyDescent="0.25">
      <c r="A610" s="1">
        <v>44800.041666666664</v>
      </c>
      <c r="B610" s="16">
        <v>951</v>
      </c>
      <c r="C610" s="15">
        <v>918</v>
      </c>
      <c r="D610" s="14">
        <v>2166</v>
      </c>
      <c r="E610" s="13">
        <v>3248</v>
      </c>
      <c r="F610" s="12">
        <v>9786</v>
      </c>
      <c r="G610" s="10">
        <v>12870</v>
      </c>
      <c r="H610" s="11">
        <v>0</v>
      </c>
      <c r="I610">
        <v>12870</v>
      </c>
      <c r="J610">
        <v>50086.400000000001</v>
      </c>
      <c r="K610">
        <f t="shared" si="106"/>
        <v>37216.400000000001</v>
      </c>
      <c r="L610">
        <f t="shared" si="107"/>
        <v>3.8917171717171719</v>
      </c>
      <c r="M610">
        <f t="shared" si="103"/>
        <v>102960</v>
      </c>
      <c r="N610">
        <f t="shared" si="104"/>
        <v>0</v>
      </c>
      <c r="O610">
        <f t="shared" si="108"/>
        <v>102960</v>
      </c>
      <c r="P610" s="1">
        <f t="shared" si="111"/>
        <v>309572.37999999971</v>
      </c>
      <c r="Q610" s="9">
        <f t="shared" si="112"/>
        <v>52873.599999999977</v>
      </c>
      <c r="R610" s="9">
        <f t="shared" si="109"/>
        <v>412532.37999999971</v>
      </c>
      <c r="S610" s="9">
        <f t="shared" si="105"/>
        <v>105036.66666666667</v>
      </c>
      <c r="T610" s="9">
        <f t="shared" si="110"/>
        <v>0</v>
      </c>
      <c r="AI610" s="9">
        <f t="shared" si="113"/>
        <v>92166.666666666672</v>
      </c>
    </row>
    <row r="611" spans="1:35" x14ac:dyDescent="0.25">
      <c r="A611" s="1">
        <v>44800.083333333336</v>
      </c>
      <c r="B611" s="16">
        <v>1002</v>
      </c>
      <c r="C611" s="15">
        <v>788</v>
      </c>
      <c r="D611" s="14">
        <v>2284</v>
      </c>
      <c r="E611" s="13">
        <v>3169</v>
      </c>
      <c r="F611" s="12">
        <v>9231</v>
      </c>
      <c r="G611" s="10">
        <v>12303</v>
      </c>
      <c r="H611" s="11">
        <v>0</v>
      </c>
      <c r="I611">
        <v>12303</v>
      </c>
      <c r="J611">
        <v>47625.84</v>
      </c>
      <c r="K611">
        <f t="shared" si="106"/>
        <v>35322.839999999997</v>
      </c>
      <c r="L611">
        <f t="shared" si="107"/>
        <v>3.8710753474762249</v>
      </c>
      <c r="M611">
        <f t="shared" si="103"/>
        <v>98424</v>
      </c>
      <c r="N611">
        <f t="shared" si="104"/>
        <v>0</v>
      </c>
      <c r="O611">
        <f t="shared" si="108"/>
        <v>98424</v>
      </c>
      <c r="P611" s="1">
        <f t="shared" si="111"/>
        <v>360370.53999999969</v>
      </c>
      <c r="Q611" s="9">
        <f t="shared" si="112"/>
        <v>50798.159999999974</v>
      </c>
      <c r="R611" s="9">
        <f t="shared" si="109"/>
        <v>458794.53999999969</v>
      </c>
      <c r="S611" s="9">
        <f t="shared" si="105"/>
        <v>104469.66666666667</v>
      </c>
      <c r="T611" s="9">
        <f t="shared" si="110"/>
        <v>0</v>
      </c>
      <c r="AI611" s="9">
        <f t="shared" si="113"/>
        <v>92166.666666666672</v>
      </c>
    </row>
    <row r="612" spans="1:35" x14ac:dyDescent="0.25">
      <c r="A612" s="1">
        <v>44800.125</v>
      </c>
      <c r="B612" s="16">
        <v>968</v>
      </c>
      <c r="C612" s="15">
        <v>667</v>
      </c>
      <c r="D612" s="14">
        <v>2404</v>
      </c>
      <c r="E612" s="13">
        <v>3015</v>
      </c>
      <c r="F612" s="12">
        <v>9033</v>
      </c>
      <c r="G612" s="10">
        <v>12104</v>
      </c>
      <c r="H612" s="11">
        <v>0</v>
      </c>
      <c r="I612">
        <v>12104</v>
      </c>
      <c r="J612">
        <v>45959.97</v>
      </c>
      <c r="K612">
        <f t="shared" si="106"/>
        <v>33855.97</v>
      </c>
      <c r="L612">
        <f t="shared" si="107"/>
        <v>3.79708939193655</v>
      </c>
      <c r="M612">
        <f t="shared" si="103"/>
        <v>96832</v>
      </c>
      <c r="N612">
        <f t="shared" si="104"/>
        <v>0</v>
      </c>
      <c r="O612">
        <f t="shared" si="108"/>
        <v>96832</v>
      </c>
      <c r="P612" s="1">
        <f t="shared" si="111"/>
        <v>411242.56999999972</v>
      </c>
      <c r="Q612" s="9">
        <f t="shared" si="112"/>
        <v>50872.030000000028</v>
      </c>
      <c r="R612" s="9">
        <f t="shared" si="109"/>
        <v>508074.56999999972</v>
      </c>
      <c r="S612" s="9">
        <f t="shared" si="105"/>
        <v>104270.66666666667</v>
      </c>
      <c r="T612" s="9">
        <f t="shared" si="110"/>
        <v>0</v>
      </c>
      <c r="AI612" s="9">
        <f t="shared" si="113"/>
        <v>92166.666666666672</v>
      </c>
    </row>
    <row r="613" spans="1:35" x14ac:dyDescent="0.25">
      <c r="A613" s="1">
        <v>44800.166666666664</v>
      </c>
      <c r="B613" s="16">
        <v>886</v>
      </c>
      <c r="C613" s="15">
        <v>666</v>
      </c>
      <c r="D613" s="14">
        <v>2268</v>
      </c>
      <c r="E613" s="13">
        <v>2952</v>
      </c>
      <c r="F613" s="12">
        <v>8888</v>
      </c>
      <c r="G613" s="10">
        <v>11821</v>
      </c>
      <c r="H613" s="11">
        <v>0</v>
      </c>
      <c r="I613">
        <v>11821</v>
      </c>
      <c r="J613">
        <v>44658.18</v>
      </c>
      <c r="K613">
        <f t="shared" si="106"/>
        <v>32837.18</v>
      </c>
      <c r="L613">
        <f t="shared" si="107"/>
        <v>3.7778682006598427</v>
      </c>
      <c r="M613">
        <f t="shared" si="103"/>
        <v>94568</v>
      </c>
      <c r="N613">
        <f t="shared" si="104"/>
        <v>0</v>
      </c>
      <c r="O613">
        <f t="shared" si="108"/>
        <v>94568</v>
      </c>
      <c r="P613" s="1">
        <f t="shared" si="111"/>
        <v>461152.38999999972</v>
      </c>
      <c r="Q613" s="9">
        <f t="shared" si="112"/>
        <v>49909.820000000007</v>
      </c>
      <c r="R613" s="9">
        <f t="shared" si="109"/>
        <v>555720.38999999966</v>
      </c>
      <c r="S613" s="9">
        <f t="shared" si="105"/>
        <v>103987.66666666667</v>
      </c>
      <c r="T613" s="9">
        <f t="shared" si="110"/>
        <v>0</v>
      </c>
      <c r="AI613" s="9">
        <f t="shared" si="113"/>
        <v>92166.666666666672</v>
      </c>
    </row>
    <row r="614" spans="1:35" x14ac:dyDescent="0.25">
      <c r="A614" s="1">
        <v>44800.208333333336</v>
      </c>
      <c r="B614" s="16">
        <v>607</v>
      </c>
      <c r="C614" s="15">
        <v>600</v>
      </c>
      <c r="D614" s="14">
        <v>1690</v>
      </c>
      <c r="E614" s="13">
        <v>2698</v>
      </c>
      <c r="F614" s="12">
        <v>8092</v>
      </c>
      <c r="G614" s="10">
        <v>10381</v>
      </c>
      <c r="H614" s="11">
        <v>0</v>
      </c>
      <c r="I614">
        <v>10381</v>
      </c>
      <c r="J614">
        <v>43687.33</v>
      </c>
      <c r="K614">
        <f t="shared" si="106"/>
        <v>33306.33</v>
      </c>
      <c r="L614">
        <f t="shared" si="107"/>
        <v>4.2083932183797321</v>
      </c>
      <c r="M614">
        <f t="shared" si="103"/>
        <v>83048</v>
      </c>
      <c r="N614">
        <f t="shared" si="104"/>
        <v>0</v>
      </c>
      <c r="O614">
        <f t="shared" si="108"/>
        <v>83048</v>
      </c>
      <c r="P614" s="1">
        <f t="shared" si="111"/>
        <v>500513.05999999971</v>
      </c>
      <c r="Q614" s="9">
        <f t="shared" si="112"/>
        <v>39360.669999999984</v>
      </c>
      <c r="R614" s="9">
        <f t="shared" si="109"/>
        <v>583561.05999999971</v>
      </c>
      <c r="S614" s="9">
        <f t="shared" si="105"/>
        <v>102547.66666666667</v>
      </c>
      <c r="T614" s="9">
        <f t="shared" si="110"/>
        <v>0</v>
      </c>
      <c r="AI614" s="9">
        <f t="shared" si="113"/>
        <v>92166.666666666672</v>
      </c>
    </row>
    <row r="615" spans="1:35" x14ac:dyDescent="0.25">
      <c r="A615" s="1">
        <v>44800.25</v>
      </c>
      <c r="B615" s="16">
        <v>478</v>
      </c>
      <c r="C615" s="15">
        <v>545</v>
      </c>
      <c r="D615" s="14">
        <v>1444</v>
      </c>
      <c r="E615" s="13">
        <v>2428</v>
      </c>
      <c r="F615" s="12">
        <v>7238</v>
      </c>
      <c r="G615" s="10">
        <v>9227</v>
      </c>
      <c r="H615" s="11">
        <v>0</v>
      </c>
      <c r="I615">
        <v>9227</v>
      </c>
      <c r="J615">
        <v>43571.45</v>
      </c>
      <c r="K615">
        <f t="shared" si="106"/>
        <v>34344.449999999997</v>
      </c>
      <c r="L615">
        <f t="shared" si="107"/>
        <v>4.7221686355261729</v>
      </c>
      <c r="M615">
        <f t="shared" si="103"/>
        <v>73816</v>
      </c>
      <c r="N615">
        <f t="shared" si="104"/>
        <v>0</v>
      </c>
      <c r="O615">
        <f t="shared" si="108"/>
        <v>73816</v>
      </c>
      <c r="P615" s="1">
        <f t="shared" si="111"/>
        <v>530757.60999999975</v>
      </c>
      <c r="Q615" s="9">
        <f t="shared" si="112"/>
        <v>30244.550000000047</v>
      </c>
      <c r="R615" s="9">
        <f t="shared" si="109"/>
        <v>604573.60999999975</v>
      </c>
      <c r="S615" s="9">
        <f t="shared" si="105"/>
        <v>101393.66666666667</v>
      </c>
      <c r="T615" s="9">
        <f t="shared" si="110"/>
        <v>0</v>
      </c>
      <c r="AI615" s="9">
        <f t="shared" si="113"/>
        <v>92166.666666666672</v>
      </c>
    </row>
    <row r="616" spans="1:35" x14ac:dyDescent="0.25">
      <c r="A616" s="1">
        <v>44800.291666666664</v>
      </c>
      <c r="B616" s="16">
        <v>300</v>
      </c>
      <c r="C616" s="15">
        <v>522</v>
      </c>
      <c r="D616" s="14">
        <v>1319</v>
      </c>
      <c r="E616" s="13">
        <v>2537</v>
      </c>
      <c r="F616" s="12">
        <v>7242</v>
      </c>
      <c r="G616" s="10">
        <v>9083</v>
      </c>
      <c r="H616" s="11">
        <v>0</v>
      </c>
      <c r="I616">
        <v>9083</v>
      </c>
      <c r="J616">
        <v>43830.04</v>
      </c>
      <c r="K616">
        <f t="shared" si="106"/>
        <v>34747.040000000001</v>
      </c>
      <c r="L616">
        <f t="shared" si="107"/>
        <v>4.8255025872509085</v>
      </c>
      <c r="M616">
        <f t="shared" si="103"/>
        <v>72664</v>
      </c>
      <c r="N616">
        <f t="shared" si="104"/>
        <v>0</v>
      </c>
      <c r="O616">
        <f t="shared" si="108"/>
        <v>72664</v>
      </c>
      <c r="P616" s="1">
        <f t="shared" si="111"/>
        <v>559591.56999999972</v>
      </c>
      <c r="Q616" s="9">
        <f t="shared" si="112"/>
        <v>28833.959999999963</v>
      </c>
      <c r="R616" s="9">
        <f t="shared" si="109"/>
        <v>632255.56999999972</v>
      </c>
      <c r="S616" s="9">
        <f t="shared" si="105"/>
        <v>101249.66666666667</v>
      </c>
      <c r="T616" s="9">
        <f t="shared" si="110"/>
        <v>0</v>
      </c>
      <c r="AI616" s="9">
        <f t="shared" si="113"/>
        <v>92166.666666666672</v>
      </c>
    </row>
    <row r="617" spans="1:35" x14ac:dyDescent="0.25">
      <c r="A617" s="1">
        <v>44800.333333333336</v>
      </c>
      <c r="B617" s="16">
        <v>102</v>
      </c>
      <c r="C617" s="15">
        <v>358</v>
      </c>
      <c r="D617" s="14">
        <v>986</v>
      </c>
      <c r="E617" s="13">
        <v>2629</v>
      </c>
      <c r="F617" s="12">
        <v>6962</v>
      </c>
      <c r="G617" s="10">
        <v>8306</v>
      </c>
      <c r="H617" s="11">
        <v>452</v>
      </c>
      <c r="I617">
        <v>8758</v>
      </c>
      <c r="J617">
        <v>44216.77</v>
      </c>
      <c r="K617">
        <f t="shared" si="106"/>
        <v>35458.769999999997</v>
      </c>
      <c r="L617">
        <f t="shared" si="107"/>
        <v>5.0487291619091117</v>
      </c>
      <c r="M617">
        <f t="shared" si="103"/>
        <v>66448</v>
      </c>
      <c r="N617">
        <f t="shared" si="104"/>
        <v>3616</v>
      </c>
      <c r="O617">
        <f t="shared" si="108"/>
        <v>70064</v>
      </c>
      <c r="P617" s="1">
        <f t="shared" si="111"/>
        <v>585438.7999999997</v>
      </c>
      <c r="Q617" s="9">
        <f t="shared" si="112"/>
        <v>25847.229999999981</v>
      </c>
      <c r="R617" s="9">
        <f t="shared" si="109"/>
        <v>655502.7999999997</v>
      </c>
      <c r="S617" s="9">
        <f t="shared" si="105"/>
        <v>100924.66666666667</v>
      </c>
      <c r="T617" s="9">
        <f t="shared" si="110"/>
        <v>0</v>
      </c>
      <c r="AI617" s="9">
        <f t="shared" si="113"/>
        <v>92166.666666666672</v>
      </c>
    </row>
    <row r="618" spans="1:35" x14ac:dyDescent="0.25">
      <c r="A618" s="1">
        <v>44800.375</v>
      </c>
      <c r="B618" s="16">
        <v>35</v>
      </c>
      <c r="C618" s="15">
        <v>149</v>
      </c>
      <c r="D618" s="14">
        <v>525</v>
      </c>
      <c r="E618" s="13">
        <v>2272</v>
      </c>
      <c r="F618" s="12">
        <v>5398</v>
      </c>
      <c r="G618" s="10">
        <v>6072</v>
      </c>
      <c r="H618" s="11">
        <v>4260</v>
      </c>
      <c r="I618">
        <v>10332</v>
      </c>
      <c r="J618">
        <v>46878.51</v>
      </c>
      <c r="K618">
        <f t="shared" si="106"/>
        <v>36546.51</v>
      </c>
      <c r="L618">
        <f t="shared" si="107"/>
        <v>4.5372154471544714</v>
      </c>
      <c r="M618">
        <f t="shared" si="103"/>
        <v>48576</v>
      </c>
      <c r="N618">
        <f t="shared" si="104"/>
        <v>34080</v>
      </c>
      <c r="O618">
        <f t="shared" si="108"/>
        <v>82656</v>
      </c>
      <c r="P618" s="1">
        <f t="shared" si="111"/>
        <v>621216.28999999969</v>
      </c>
      <c r="Q618" s="9">
        <f t="shared" si="112"/>
        <v>35777.489999999991</v>
      </c>
      <c r="R618" s="9">
        <f t="shared" si="109"/>
        <v>703872.28999999969</v>
      </c>
      <c r="S618" s="9">
        <f t="shared" si="105"/>
        <v>102498.66666666667</v>
      </c>
      <c r="T618" s="9">
        <f t="shared" si="110"/>
        <v>0</v>
      </c>
      <c r="AI618" s="9">
        <f t="shared" si="113"/>
        <v>92166.666666666672</v>
      </c>
    </row>
    <row r="619" spans="1:35" x14ac:dyDescent="0.25">
      <c r="A619" s="1">
        <v>44800.416666666664</v>
      </c>
      <c r="B619" s="16">
        <v>48</v>
      </c>
      <c r="C619" s="15">
        <v>57</v>
      </c>
      <c r="D619" s="14">
        <v>499</v>
      </c>
      <c r="E619" s="13">
        <v>2024</v>
      </c>
      <c r="F619" s="12">
        <v>4594</v>
      </c>
      <c r="G619" s="10">
        <v>5150</v>
      </c>
      <c r="H619" s="11">
        <v>7570</v>
      </c>
      <c r="I619">
        <v>12720</v>
      </c>
      <c r="J619">
        <v>50845.67</v>
      </c>
      <c r="K619">
        <f t="shared" si="106"/>
        <v>38125.67</v>
      </c>
      <c r="L619">
        <f t="shared" si="107"/>
        <v>3.9973011006289307</v>
      </c>
      <c r="M619">
        <f t="shared" si="103"/>
        <v>41200</v>
      </c>
      <c r="N619">
        <f t="shared" si="104"/>
        <v>60560</v>
      </c>
      <c r="O619">
        <f t="shared" si="108"/>
        <v>101760</v>
      </c>
      <c r="P619" s="1">
        <f t="shared" si="111"/>
        <v>672130.61999999965</v>
      </c>
      <c r="Q619" s="9">
        <f t="shared" si="112"/>
        <v>50914.329999999958</v>
      </c>
      <c r="R619" s="9">
        <f t="shared" si="109"/>
        <v>773890.61999999965</v>
      </c>
      <c r="S619" s="9">
        <f t="shared" si="105"/>
        <v>104886.66666666667</v>
      </c>
      <c r="T619" s="9">
        <f t="shared" si="110"/>
        <v>0</v>
      </c>
      <c r="AI619" s="9">
        <f t="shared" si="113"/>
        <v>92166.666666666672</v>
      </c>
    </row>
    <row r="620" spans="1:35" x14ac:dyDescent="0.25">
      <c r="A620" s="1">
        <v>44800.458333333336</v>
      </c>
      <c r="B620" s="16">
        <v>144</v>
      </c>
      <c r="C620" s="15">
        <v>77</v>
      </c>
      <c r="D620" s="14">
        <v>502</v>
      </c>
      <c r="E620" s="13">
        <v>2301</v>
      </c>
      <c r="F620" s="12">
        <v>5518</v>
      </c>
      <c r="G620" s="10">
        <v>6097</v>
      </c>
      <c r="H620" s="11">
        <v>8992</v>
      </c>
      <c r="I620">
        <v>15089</v>
      </c>
      <c r="J620">
        <v>55173.71</v>
      </c>
      <c r="K620">
        <f t="shared" si="106"/>
        <v>40084.71</v>
      </c>
      <c r="L620">
        <f t="shared" si="107"/>
        <v>3.6565517926966664</v>
      </c>
      <c r="M620">
        <f t="shared" si="103"/>
        <v>48776</v>
      </c>
      <c r="N620">
        <f t="shared" si="104"/>
        <v>71936</v>
      </c>
      <c r="O620">
        <f t="shared" si="108"/>
        <v>120712</v>
      </c>
      <c r="P620" s="1">
        <f t="shared" si="111"/>
        <v>737668.90999999968</v>
      </c>
      <c r="Q620" s="9">
        <f t="shared" si="112"/>
        <v>65538.290000000037</v>
      </c>
      <c r="R620" s="9">
        <f t="shared" si="109"/>
        <v>858380.90999999968</v>
      </c>
      <c r="S620" s="9">
        <f t="shared" si="105"/>
        <v>107255.66666666667</v>
      </c>
      <c r="T620" s="9">
        <f t="shared" si="110"/>
        <v>0</v>
      </c>
      <c r="AI620" s="9">
        <f t="shared" si="113"/>
        <v>92166.666666666672</v>
      </c>
    </row>
    <row r="621" spans="1:35" x14ac:dyDescent="0.25">
      <c r="A621" s="1">
        <v>44800.5</v>
      </c>
      <c r="B621" s="16">
        <v>94</v>
      </c>
      <c r="C621" s="15">
        <v>79</v>
      </c>
      <c r="D621" s="14">
        <v>333</v>
      </c>
      <c r="E621" s="13">
        <v>2745</v>
      </c>
      <c r="F621" s="12">
        <v>5849</v>
      </c>
      <c r="G621" s="10">
        <v>6261</v>
      </c>
      <c r="H621" s="11">
        <v>9194</v>
      </c>
      <c r="I621">
        <v>15455</v>
      </c>
      <c r="J621">
        <v>59044.97</v>
      </c>
      <c r="K621">
        <f t="shared" si="106"/>
        <v>43589.97</v>
      </c>
      <c r="L621">
        <f t="shared" si="107"/>
        <v>3.8204445163377549</v>
      </c>
      <c r="M621">
        <f t="shared" si="103"/>
        <v>50088</v>
      </c>
      <c r="N621">
        <f t="shared" si="104"/>
        <v>73552</v>
      </c>
      <c r="O621">
        <f t="shared" si="108"/>
        <v>123640</v>
      </c>
      <c r="P621" s="1">
        <f t="shared" si="111"/>
        <v>802263.93999999971</v>
      </c>
      <c r="Q621" s="9">
        <f t="shared" si="112"/>
        <v>64595.030000000028</v>
      </c>
      <c r="R621" s="9">
        <f t="shared" si="109"/>
        <v>925903.93999999971</v>
      </c>
      <c r="S621" s="9">
        <f t="shared" si="105"/>
        <v>107621.66666666667</v>
      </c>
      <c r="T621" s="9">
        <f t="shared" si="110"/>
        <v>0</v>
      </c>
      <c r="AI621" s="9">
        <f t="shared" si="113"/>
        <v>92166.666666666672</v>
      </c>
    </row>
    <row r="622" spans="1:35" x14ac:dyDescent="0.25">
      <c r="A622" s="1">
        <v>44800.541666666664</v>
      </c>
      <c r="B622" s="16">
        <v>288</v>
      </c>
      <c r="C622" s="15">
        <v>67</v>
      </c>
      <c r="D622" s="14">
        <v>553</v>
      </c>
      <c r="E622" s="13">
        <v>2850</v>
      </c>
      <c r="F622" s="12">
        <v>5651</v>
      </c>
      <c r="G622" s="10">
        <v>6270</v>
      </c>
      <c r="H622" s="11">
        <v>9220</v>
      </c>
      <c r="I622">
        <v>15490</v>
      </c>
      <c r="J622">
        <v>62277.04</v>
      </c>
      <c r="K622">
        <f t="shared" si="106"/>
        <v>46787.040000000001</v>
      </c>
      <c r="L622">
        <f t="shared" si="107"/>
        <v>4.0204673983214976</v>
      </c>
      <c r="M622">
        <f t="shared" si="103"/>
        <v>50160</v>
      </c>
      <c r="N622">
        <f t="shared" si="104"/>
        <v>73760</v>
      </c>
      <c r="O622">
        <f t="shared" si="108"/>
        <v>123920</v>
      </c>
      <c r="P622" s="1">
        <f t="shared" si="111"/>
        <v>863906.89999999967</v>
      </c>
      <c r="Q622" s="9">
        <f t="shared" si="112"/>
        <v>61642.959999999963</v>
      </c>
      <c r="R622" s="9">
        <f t="shared" si="109"/>
        <v>987826.89999999967</v>
      </c>
      <c r="S622" s="9">
        <f t="shared" si="105"/>
        <v>107656.66666666667</v>
      </c>
      <c r="T622" s="9">
        <f t="shared" si="110"/>
        <v>0</v>
      </c>
      <c r="AI622" s="9">
        <f t="shared" si="113"/>
        <v>92166.666666666672</v>
      </c>
    </row>
    <row r="623" spans="1:35" x14ac:dyDescent="0.25">
      <c r="A623" s="1">
        <v>44800.583333333336</v>
      </c>
      <c r="B623" s="16">
        <v>882</v>
      </c>
      <c r="C623" s="15">
        <v>78</v>
      </c>
      <c r="D623" s="14">
        <v>1267</v>
      </c>
      <c r="E623" s="13">
        <v>2884</v>
      </c>
      <c r="F623" s="12">
        <v>5462</v>
      </c>
      <c r="G623" s="10">
        <v>6807</v>
      </c>
      <c r="H623" s="11">
        <v>9177</v>
      </c>
      <c r="I623">
        <v>15984</v>
      </c>
      <c r="J623">
        <v>64846.52</v>
      </c>
      <c r="K623">
        <f t="shared" si="106"/>
        <v>48862.52</v>
      </c>
      <c r="L623">
        <f t="shared" si="107"/>
        <v>4.056964464464464</v>
      </c>
      <c r="M623">
        <f t="shared" si="103"/>
        <v>54456</v>
      </c>
      <c r="N623">
        <f t="shared" si="104"/>
        <v>73416</v>
      </c>
      <c r="O623">
        <f t="shared" si="108"/>
        <v>127872</v>
      </c>
      <c r="P623" s="1">
        <f t="shared" si="111"/>
        <v>900000</v>
      </c>
      <c r="Q623" s="9">
        <f t="shared" si="112"/>
        <v>36093.100000000326</v>
      </c>
      <c r="R623" s="9">
        <f t="shared" si="109"/>
        <v>1027872</v>
      </c>
      <c r="S623" s="9">
        <f t="shared" si="105"/>
        <v>108150.66666666667</v>
      </c>
      <c r="T623" s="9">
        <f t="shared" si="110"/>
        <v>26932.379999999655</v>
      </c>
      <c r="AI623" s="9">
        <f t="shared" si="113"/>
        <v>92166.666666666672</v>
      </c>
    </row>
    <row r="624" spans="1:35" x14ac:dyDescent="0.25">
      <c r="A624" s="1">
        <v>44800.625</v>
      </c>
      <c r="B624" s="16">
        <v>1113</v>
      </c>
      <c r="C624" s="15">
        <v>92</v>
      </c>
      <c r="D624" s="14">
        <v>1672</v>
      </c>
      <c r="E624" s="13">
        <v>2710</v>
      </c>
      <c r="F624" s="12">
        <v>5179</v>
      </c>
      <c r="G624" s="10">
        <v>6943</v>
      </c>
      <c r="H624" s="11">
        <v>8518</v>
      </c>
      <c r="I624">
        <v>15461</v>
      </c>
      <c r="J624">
        <v>66657.66</v>
      </c>
      <c r="K624">
        <f t="shared" si="106"/>
        <v>51196.66</v>
      </c>
      <c r="L624">
        <f t="shared" si="107"/>
        <v>4.3113420865403276</v>
      </c>
      <c r="M624">
        <f t="shared" si="103"/>
        <v>55544</v>
      </c>
      <c r="N624">
        <f t="shared" si="104"/>
        <v>68144</v>
      </c>
      <c r="O624">
        <f t="shared" si="108"/>
        <v>123688</v>
      </c>
      <c r="P624" s="1">
        <f t="shared" si="111"/>
        <v>900000</v>
      </c>
      <c r="Q624" s="9">
        <f t="shared" si="112"/>
        <v>0</v>
      </c>
      <c r="R624" s="9">
        <f t="shared" si="109"/>
        <v>1023688</v>
      </c>
      <c r="S624" s="9">
        <f t="shared" si="105"/>
        <v>107627.66666666667</v>
      </c>
      <c r="T624" s="9">
        <f t="shared" si="110"/>
        <v>57030.339999999967</v>
      </c>
      <c r="AI624" s="9">
        <f t="shared" si="113"/>
        <v>92166.666666666672</v>
      </c>
    </row>
    <row r="625" spans="1:35" x14ac:dyDescent="0.25">
      <c r="A625" s="1">
        <v>44800.666666666664</v>
      </c>
      <c r="B625" s="16">
        <v>1459</v>
      </c>
      <c r="C625" s="15">
        <v>153</v>
      </c>
      <c r="D625" s="14">
        <v>2224</v>
      </c>
      <c r="E625" s="13">
        <v>2764</v>
      </c>
      <c r="F625" s="12">
        <v>5077</v>
      </c>
      <c r="G625" s="10">
        <v>7454</v>
      </c>
      <c r="H625" s="11">
        <v>8106</v>
      </c>
      <c r="I625">
        <v>15560</v>
      </c>
      <c r="J625">
        <v>67825.399999999994</v>
      </c>
      <c r="K625">
        <f t="shared" si="106"/>
        <v>52265.399999999994</v>
      </c>
      <c r="L625">
        <f t="shared" si="107"/>
        <v>4.358958868894601</v>
      </c>
      <c r="M625">
        <f t="shared" si="103"/>
        <v>59632</v>
      </c>
      <c r="N625">
        <f t="shared" si="104"/>
        <v>64848</v>
      </c>
      <c r="O625">
        <f t="shared" si="108"/>
        <v>124480</v>
      </c>
      <c r="P625" s="1">
        <f t="shared" si="111"/>
        <v>900000</v>
      </c>
      <c r="Q625" s="9">
        <f t="shared" si="112"/>
        <v>0</v>
      </c>
      <c r="R625" s="9">
        <f t="shared" si="109"/>
        <v>1024480</v>
      </c>
      <c r="S625" s="9">
        <f t="shared" si="105"/>
        <v>107726.66666666667</v>
      </c>
      <c r="T625" s="9">
        <f t="shared" si="110"/>
        <v>56654.599999999977</v>
      </c>
      <c r="AI625" s="9">
        <f t="shared" si="113"/>
        <v>92166.666666666672</v>
      </c>
    </row>
    <row r="626" spans="1:35" x14ac:dyDescent="0.25">
      <c r="A626" s="1">
        <v>44800.708333333336</v>
      </c>
      <c r="B626" s="16">
        <v>2058</v>
      </c>
      <c r="C626" s="15">
        <v>216</v>
      </c>
      <c r="D626" s="14">
        <v>2949</v>
      </c>
      <c r="E626" s="13">
        <v>2898</v>
      </c>
      <c r="F626" s="12">
        <v>4976</v>
      </c>
      <c r="G626" s="10">
        <v>8140</v>
      </c>
      <c r="H626" s="11">
        <v>7965</v>
      </c>
      <c r="I626">
        <v>16105</v>
      </c>
      <c r="J626">
        <v>68653.679999999993</v>
      </c>
      <c r="K626">
        <f t="shared" si="106"/>
        <v>52548.679999999993</v>
      </c>
      <c r="L626">
        <f t="shared" si="107"/>
        <v>4.2628798509779564</v>
      </c>
      <c r="M626">
        <f t="shared" si="103"/>
        <v>65120</v>
      </c>
      <c r="N626">
        <f t="shared" si="104"/>
        <v>63720</v>
      </c>
      <c r="O626">
        <f t="shared" si="108"/>
        <v>128840</v>
      </c>
      <c r="P626" s="1">
        <f t="shared" si="111"/>
        <v>900000</v>
      </c>
      <c r="Q626" s="9">
        <f t="shared" si="112"/>
        <v>0</v>
      </c>
      <c r="R626" s="9">
        <f t="shared" si="109"/>
        <v>1028840</v>
      </c>
      <c r="S626" s="9">
        <f t="shared" si="105"/>
        <v>108271.66666666667</v>
      </c>
      <c r="T626" s="9">
        <f t="shared" si="110"/>
        <v>60186.320000000065</v>
      </c>
      <c r="AI626" s="9">
        <f t="shared" si="113"/>
        <v>92166.666666666672</v>
      </c>
    </row>
    <row r="627" spans="1:35" x14ac:dyDescent="0.25">
      <c r="A627" s="1">
        <v>44800.75</v>
      </c>
      <c r="B627" s="16">
        <v>2716</v>
      </c>
      <c r="C627" s="15">
        <v>354</v>
      </c>
      <c r="D627" s="14">
        <v>4096</v>
      </c>
      <c r="E627" s="13">
        <v>2910</v>
      </c>
      <c r="F627" s="12">
        <v>4888</v>
      </c>
      <c r="G627" s="10">
        <v>9337</v>
      </c>
      <c r="H627" s="11">
        <v>7815</v>
      </c>
      <c r="I627">
        <v>17152</v>
      </c>
      <c r="J627">
        <v>69101.960000000006</v>
      </c>
      <c r="K627">
        <f t="shared" si="106"/>
        <v>51949.960000000006</v>
      </c>
      <c r="L627">
        <f t="shared" si="107"/>
        <v>4.0287989738805976</v>
      </c>
      <c r="M627">
        <f t="shared" si="103"/>
        <v>74696</v>
      </c>
      <c r="N627">
        <f t="shared" si="104"/>
        <v>62520</v>
      </c>
      <c r="O627">
        <f t="shared" si="108"/>
        <v>137216</v>
      </c>
      <c r="P627" s="1">
        <f t="shared" si="111"/>
        <v>900000</v>
      </c>
      <c r="Q627" s="9">
        <f t="shared" si="112"/>
        <v>0</v>
      </c>
      <c r="R627" s="9">
        <f t="shared" si="109"/>
        <v>1037216</v>
      </c>
      <c r="S627" s="9">
        <f t="shared" si="105"/>
        <v>109318.66666666667</v>
      </c>
      <c r="T627" s="9">
        <f t="shared" si="110"/>
        <v>68114.040000000037</v>
      </c>
      <c r="AI627" s="9">
        <f t="shared" si="113"/>
        <v>92166.666666666672</v>
      </c>
    </row>
    <row r="628" spans="1:35" x14ac:dyDescent="0.25">
      <c r="A628" s="1">
        <v>44800.791666666664</v>
      </c>
      <c r="B628" s="16">
        <v>3061</v>
      </c>
      <c r="C628" s="15">
        <v>778</v>
      </c>
      <c r="D628" s="14">
        <v>4955</v>
      </c>
      <c r="E628" s="13">
        <v>2979</v>
      </c>
      <c r="F628" s="12">
        <v>5370</v>
      </c>
      <c r="G628" s="10">
        <v>11103</v>
      </c>
      <c r="H628" s="11">
        <v>6169</v>
      </c>
      <c r="I628">
        <v>17272</v>
      </c>
      <c r="J628">
        <v>67764.259999999995</v>
      </c>
      <c r="K628">
        <f t="shared" si="106"/>
        <v>50492.259999999995</v>
      </c>
      <c r="L628">
        <f t="shared" si="107"/>
        <v>3.9233591940713288</v>
      </c>
      <c r="M628">
        <f t="shared" si="103"/>
        <v>88824</v>
      </c>
      <c r="N628">
        <f t="shared" si="104"/>
        <v>49352</v>
      </c>
      <c r="O628">
        <f t="shared" si="108"/>
        <v>138176</v>
      </c>
      <c r="P628" s="1">
        <f t="shared" si="111"/>
        <v>900000</v>
      </c>
      <c r="Q628" s="9">
        <f t="shared" si="112"/>
        <v>0</v>
      </c>
      <c r="R628" s="9">
        <f t="shared" si="109"/>
        <v>1038176</v>
      </c>
      <c r="S628" s="9">
        <f t="shared" si="105"/>
        <v>109438.66666666667</v>
      </c>
      <c r="T628" s="9">
        <f t="shared" si="110"/>
        <v>70411.739999999991</v>
      </c>
      <c r="AI628" s="9">
        <f t="shared" si="113"/>
        <v>92166.666666666672</v>
      </c>
    </row>
    <row r="629" spans="1:35" x14ac:dyDescent="0.25">
      <c r="A629" s="1">
        <v>44800.833333333336</v>
      </c>
      <c r="B629" s="16">
        <v>2562</v>
      </c>
      <c r="C629" s="15">
        <v>963</v>
      </c>
      <c r="D629" s="14">
        <v>4548</v>
      </c>
      <c r="E629" s="13">
        <v>2751</v>
      </c>
      <c r="F629" s="12">
        <v>5790</v>
      </c>
      <c r="G629" s="10">
        <v>11300</v>
      </c>
      <c r="H629" s="11">
        <v>1733</v>
      </c>
      <c r="I629">
        <v>13033</v>
      </c>
      <c r="J629">
        <v>65023.24</v>
      </c>
      <c r="K629">
        <f t="shared" si="106"/>
        <v>51990.239999999998</v>
      </c>
      <c r="L629">
        <f t="shared" si="107"/>
        <v>4.9891229954730303</v>
      </c>
      <c r="M629">
        <f t="shared" si="103"/>
        <v>90400</v>
      </c>
      <c r="N629">
        <f t="shared" si="104"/>
        <v>13864</v>
      </c>
      <c r="O629">
        <f t="shared" si="108"/>
        <v>104264</v>
      </c>
      <c r="P629" s="1">
        <f t="shared" si="111"/>
        <v>900000</v>
      </c>
      <c r="Q629" s="9">
        <f t="shared" si="112"/>
        <v>0</v>
      </c>
      <c r="R629" s="9">
        <f t="shared" si="109"/>
        <v>1004264</v>
      </c>
      <c r="S629" s="9">
        <f t="shared" si="105"/>
        <v>105199.66666666667</v>
      </c>
      <c r="T629" s="9">
        <f t="shared" si="110"/>
        <v>39240.760000000009</v>
      </c>
      <c r="AI629" s="9">
        <f t="shared" si="113"/>
        <v>92166.666666666672</v>
      </c>
    </row>
    <row r="630" spans="1:35" x14ac:dyDescent="0.25">
      <c r="A630" s="1">
        <v>44800.875</v>
      </c>
      <c r="B630" s="16">
        <v>1883</v>
      </c>
      <c r="C630" s="15">
        <v>1183</v>
      </c>
      <c r="D630" s="14">
        <v>4135</v>
      </c>
      <c r="E630" s="13">
        <v>2374</v>
      </c>
      <c r="F630" s="12">
        <v>6927</v>
      </c>
      <c r="G630" s="10">
        <v>12245</v>
      </c>
      <c r="H630" s="11">
        <v>7</v>
      </c>
      <c r="I630">
        <v>12252</v>
      </c>
      <c r="J630">
        <v>62887.41</v>
      </c>
      <c r="K630">
        <f t="shared" si="106"/>
        <v>50635.41</v>
      </c>
      <c r="L630">
        <f t="shared" si="107"/>
        <v>5.1328281096963764</v>
      </c>
      <c r="M630">
        <f t="shared" si="103"/>
        <v>97960</v>
      </c>
      <c r="N630">
        <f t="shared" si="104"/>
        <v>56</v>
      </c>
      <c r="O630">
        <f t="shared" si="108"/>
        <v>98016</v>
      </c>
      <c r="P630" s="1">
        <f t="shared" si="111"/>
        <v>900000</v>
      </c>
      <c r="Q630" s="9">
        <f t="shared" si="112"/>
        <v>0</v>
      </c>
      <c r="R630" s="9">
        <f t="shared" si="109"/>
        <v>998016</v>
      </c>
      <c r="S630" s="9">
        <f t="shared" si="105"/>
        <v>104418.66666666667</v>
      </c>
      <c r="T630" s="9">
        <f t="shared" si="110"/>
        <v>35128.589999999967</v>
      </c>
      <c r="AI630" s="9">
        <f t="shared" si="113"/>
        <v>92166.666666666672</v>
      </c>
    </row>
    <row r="631" spans="1:35" x14ac:dyDescent="0.25">
      <c r="A631" s="1">
        <v>44800.916666666664</v>
      </c>
      <c r="B631" s="16">
        <v>1474</v>
      </c>
      <c r="C631" s="15">
        <v>1427</v>
      </c>
      <c r="D631" s="14">
        <v>3931</v>
      </c>
      <c r="E631" s="13">
        <v>2179</v>
      </c>
      <c r="F631" s="12">
        <v>8688</v>
      </c>
      <c r="G631" s="10">
        <v>14045</v>
      </c>
      <c r="H631" s="11">
        <v>0</v>
      </c>
      <c r="I631">
        <v>14045</v>
      </c>
      <c r="J631">
        <v>60561.06</v>
      </c>
      <c r="K631">
        <f t="shared" si="106"/>
        <v>46516.06</v>
      </c>
      <c r="L631">
        <f t="shared" si="107"/>
        <v>4.3119302242791031</v>
      </c>
      <c r="M631">
        <f t="shared" si="103"/>
        <v>112360</v>
      </c>
      <c r="N631">
        <f t="shared" si="104"/>
        <v>0</v>
      </c>
      <c r="O631">
        <f t="shared" si="108"/>
        <v>112360</v>
      </c>
      <c r="P631" s="1">
        <f t="shared" si="111"/>
        <v>900000</v>
      </c>
      <c r="Q631" s="9">
        <f t="shared" si="112"/>
        <v>0</v>
      </c>
      <c r="R631" s="9">
        <f t="shared" si="109"/>
        <v>1012360</v>
      </c>
      <c r="S631" s="9">
        <f t="shared" si="105"/>
        <v>106211.66666666667</v>
      </c>
      <c r="T631" s="9">
        <f t="shared" si="110"/>
        <v>51798.939999999944</v>
      </c>
      <c r="AI631" s="9">
        <f t="shared" si="113"/>
        <v>92166.666666666672</v>
      </c>
    </row>
    <row r="632" spans="1:35" x14ac:dyDescent="0.25">
      <c r="A632" s="1">
        <v>44800.958333333336</v>
      </c>
      <c r="B632" s="16">
        <v>1333</v>
      </c>
      <c r="C632" s="15">
        <v>1495</v>
      </c>
      <c r="D632" s="14">
        <v>3642</v>
      </c>
      <c r="E632" s="13">
        <v>2054</v>
      </c>
      <c r="F632" s="12">
        <v>10311</v>
      </c>
      <c r="G632" s="10">
        <v>15447</v>
      </c>
      <c r="H632" s="11">
        <v>0</v>
      </c>
      <c r="I632">
        <v>15447</v>
      </c>
      <c r="J632">
        <v>57579.67</v>
      </c>
      <c r="K632">
        <f t="shared" si="106"/>
        <v>42132.67</v>
      </c>
      <c r="L632">
        <f t="shared" si="107"/>
        <v>3.7275632808959669</v>
      </c>
      <c r="M632">
        <f t="shared" si="103"/>
        <v>123576</v>
      </c>
      <c r="N632">
        <f t="shared" si="104"/>
        <v>0</v>
      </c>
      <c r="O632">
        <f t="shared" si="108"/>
        <v>123576</v>
      </c>
      <c r="P632" s="1">
        <f t="shared" si="111"/>
        <v>900000</v>
      </c>
      <c r="Q632" s="9">
        <f t="shared" si="112"/>
        <v>0</v>
      </c>
      <c r="R632" s="9">
        <f t="shared" si="109"/>
        <v>1023576</v>
      </c>
      <c r="S632" s="9">
        <f t="shared" si="105"/>
        <v>107613.66666666667</v>
      </c>
      <c r="T632" s="9">
        <f t="shared" si="110"/>
        <v>65996.329999999958</v>
      </c>
      <c r="AI632" s="9">
        <f t="shared" si="113"/>
        <v>92166.666666666672</v>
      </c>
    </row>
    <row r="633" spans="1:35" x14ac:dyDescent="0.25">
      <c r="A633" s="1">
        <v>44801</v>
      </c>
      <c r="B633" s="16">
        <v>1158</v>
      </c>
      <c r="C633" s="15">
        <v>1673</v>
      </c>
      <c r="D633" s="14">
        <v>3319</v>
      </c>
      <c r="E633" s="13">
        <v>2091</v>
      </c>
      <c r="F633" s="12">
        <v>12195</v>
      </c>
      <c r="G633" s="10">
        <v>17186</v>
      </c>
      <c r="H633" s="11">
        <v>0</v>
      </c>
      <c r="I633">
        <v>17186</v>
      </c>
      <c r="J633">
        <v>54513.95</v>
      </c>
      <c r="K633">
        <f t="shared" si="106"/>
        <v>37327.949999999997</v>
      </c>
      <c r="L633">
        <f t="shared" si="107"/>
        <v>3.1719975561503548</v>
      </c>
      <c r="M633">
        <f t="shared" si="103"/>
        <v>137488</v>
      </c>
      <c r="N633">
        <f t="shared" si="104"/>
        <v>0</v>
      </c>
      <c r="O633">
        <f t="shared" si="108"/>
        <v>137488</v>
      </c>
      <c r="P633" s="1">
        <f t="shared" si="111"/>
        <v>900000</v>
      </c>
      <c r="Q633" s="9">
        <f t="shared" si="112"/>
        <v>0</v>
      </c>
      <c r="R633" s="9">
        <f t="shared" si="109"/>
        <v>1037488</v>
      </c>
      <c r="S633" s="9">
        <f t="shared" si="105"/>
        <v>109352.66666666667</v>
      </c>
      <c r="T633" s="9">
        <f t="shared" si="110"/>
        <v>82974.050000000047</v>
      </c>
      <c r="AI633" s="9">
        <f t="shared" si="113"/>
        <v>92166.666666666672</v>
      </c>
    </row>
    <row r="634" spans="1:35" x14ac:dyDescent="0.25">
      <c r="A634" s="1">
        <v>44801.041666666664</v>
      </c>
      <c r="B634" s="16">
        <v>885</v>
      </c>
      <c r="C634" s="15">
        <v>1714</v>
      </c>
      <c r="D634" s="14">
        <v>2774</v>
      </c>
      <c r="E634" s="13">
        <v>2225</v>
      </c>
      <c r="F634" s="12">
        <v>12746</v>
      </c>
      <c r="G634" s="10">
        <v>17234</v>
      </c>
      <c r="H634" s="11">
        <v>0</v>
      </c>
      <c r="I634">
        <v>17234</v>
      </c>
      <c r="J634">
        <v>51534.58</v>
      </c>
      <c r="K634">
        <f t="shared" si="106"/>
        <v>34300.58</v>
      </c>
      <c r="L634">
        <f t="shared" si="107"/>
        <v>2.9902854821863758</v>
      </c>
      <c r="M634">
        <f t="shared" si="103"/>
        <v>137872</v>
      </c>
      <c r="N634">
        <f t="shared" si="104"/>
        <v>0</v>
      </c>
      <c r="O634">
        <f t="shared" si="108"/>
        <v>137872</v>
      </c>
      <c r="P634" s="1">
        <f t="shared" si="111"/>
        <v>900000</v>
      </c>
      <c r="Q634" s="9">
        <f t="shared" si="112"/>
        <v>0</v>
      </c>
      <c r="R634" s="9">
        <f t="shared" si="109"/>
        <v>1037872</v>
      </c>
      <c r="S634" s="9">
        <f t="shared" si="105"/>
        <v>109400.66666666667</v>
      </c>
      <c r="T634" s="9">
        <f t="shared" si="110"/>
        <v>86337.420000000042</v>
      </c>
      <c r="AI634" s="9">
        <f t="shared" si="113"/>
        <v>92166.666666666672</v>
      </c>
    </row>
    <row r="635" spans="1:35" x14ac:dyDescent="0.25">
      <c r="A635" s="1">
        <v>44801.083333333336</v>
      </c>
      <c r="B635" s="16">
        <v>945</v>
      </c>
      <c r="C635" s="15">
        <v>1665</v>
      </c>
      <c r="D635" s="14">
        <v>2775</v>
      </c>
      <c r="E635" s="13">
        <v>2602</v>
      </c>
      <c r="F635" s="12">
        <v>13425</v>
      </c>
      <c r="G635" s="10">
        <v>17865</v>
      </c>
      <c r="H635" s="11">
        <v>0</v>
      </c>
      <c r="I635">
        <v>17865</v>
      </c>
      <c r="J635">
        <v>49161.81</v>
      </c>
      <c r="K635">
        <f t="shared" si="106"/>
        <v>31296.809999999998</v>
      </c>
      <c r="L635">
        <f t="shared" si="107"/>
        <v>2.7518505457598654</v>
      </c>
      <c r="M635">
        <f t="shared" si="103"/>
        <v>142920</v>
      </c>
      <c r="N635">
        <f t="shared" si="104"/>
        <v>0</v>
      </c>
      <c r="O635">
        <f t="shared" si="108"/>
        <v>142920</v>
      </c>
      <c r="P635" s="1">
        <f t="shared" si="111"/>
        <v>900000</v>
      </c>
      <c r="Q635" s="9">
        <f t="shared" si="112"/>
        <v>0</v>
      </c>
      <c r="R635" s="9">
        <f t="shared" si="109"/>
        <v>1042920</v>
      </c>
      <c r="S635" s="9">
        <f t="shared" si="105"/>
        <v>110031.66666666667</v>
      </c>
      <c r="T635" s="9">
        <f t="shared" si="110"/>
        <v>93758.189999999944</v>
      </c>
      <c r="AI635" s="9">
        <f t="shared" si="113"/>
        <v>92166.666666666672</v>
      </c>
    </row>
    <row r="636" spans="1:35" x14ac:dyDescent="0.25">
      <c r="A636" s="1">
        <v>44801.125</v>
      </c>
      <c r="B636" s="16">
        <v>983</v>
      </c>
      <c r="C636" s="15">
        <v>1726</v>
      </c>
      <c r="D636" s="14">
        <v>2579</v>
      </c>
      <c r="E636" s="13">
        <v>2820</v>
      </c>
      <c r="F636" s="12">
        <v>13865</v>
      </c>
      <c r="G636" s="10">
        <v>18170</v>
      </c>
      <c r="H636" s="11">
        <v>0</v>
      </c>
      <c r="I636">
        <v>18170</v>
      </c>
      <c r="J636">
        <v>47425.4</v>
      </c>
      <c r="K636">
        <f t="shared" si="106"/>
        <v>29255.4</v>
      </c>
      <c r="L636">
        <f t="shared" si="107"/>
        <v>2.6100935608145295</v>
      </c>
      <c r="M636">
        <f t="shared" si="103"/>
        <v>145360</v>
      </c>
      <c r="N636">
        <f t="shared" si="104"/>
        <v>0</v>
      </c>
      <c r="O636">
        <f t="shared" si="108"/>
        <v>145360</v>
      </c>
      <c r="P636" s="1">
        <f t="shared" si="111"/>
        <v>900000</v>
      </c>
      <c r="Q636" s="9">
        <f t="shared" si="112"/>
        <v>0</v>
      </c>
      <c r="R636" s="9">
        <f t="shared" si="109"/>
        <v>1045360</v>
      </c>
      <c r="S636" s="9">
        <f t="shared" si="105"/>
        <v>110336.66666666667</v>
      </c>
      <c r="T636" s="9">
        <f t="shared" si="110"/>
        <v>97934.599999999977</v>
      </c>
      <c r="AI636" s="9">
        <f t="shared" si="113"/>
        <v>92166.666666666672</v>
      </c>
    </row>
    <row r="637" spans="1:35" x14ac:dyDescent="0.25">
      <c r="A637" s="1">
        <v>44801.166666666664</v>
      </c>
      <c r="B637" s="16">
        <v>705</v>
      </c>
      <c r="C637" s="15">
        <v>1656</v>
      </c>
      <c r="D637" s="14">
        <v>2133</v>
      </c>
      <c r="E637" s="13">
        <v>2709</v>
      </c>
      <c r="F637" s="12">
        <v>13389</v>
      </c>
      <c r="G637" s="10">
        <v>17177</v>
      </c>
      <c r="H637" s="11">
        <v>0</v>
      </c>
      <c r="I637">
        <v>17177</v>
      </c>
      <c r="J637">
        <v>45937.45</v>
      </c>
      <c r="K637">
        <f t="shared" si="106"/>
        <v>28760.449999999997</v>
      </c>
      <c r="L637">
        <f t="shared" si="107"/>
        <v>2.6743581533445884</v>
      </c>
      <c r="M637">
        <f t="shared" si="103"/>
        <v>137416</v>
      </c>
      <c r="N637">
        <f t="shared" si="104"/>
        <v>0</v>
      </c>
      <c r="O637">
        <f t="shared" si="108"/>
        <v>137416</v>
      </c>
      <c r="P637" s="1">
        <f t="shared" si="111"/>
        <v>900000</v>
      </c>
      <c r="Q637" s="9">
        <f t="shared" si="112"/>
        <v>0</v>
      </c>
      <c r="R637" s="9">
        <f t="shared" si="109"/>
        <v>1037416</v>
      </c>
      <c r="S637" s="9">
        <f t="shared" si="105"/>
        <v>109343.66666666667</v>
      </c>
      <c r="T637" s="9">
        <f t="shared" si="110"/>
        <v>91478.550000000047</v>
      </c>
      <c r="AI637" s="9">
        <f t="shared" si="113"/>
        <v>92166.666666666672</v>
      </c>
    </row>
    <row r="638" spans="1:35" x14ac:dyDescent="0.25">
      <c r="A638" s="1">
        <v>44801.208333333336</v>
      </c>
      <c r="B638" s="16">
        <v>415</v>
      </c>
      <c r="C638" s="15">
        <v>1525</v>
      </c>
      <c r="D638" s="14">
        <v>1567</v>
      </c>
      <c r="E638" s="13">
        <v>2356</v>
      </c>
      <c r="F638" s="12">
        <v>12302</v>
      </c>
      <c r="G638" s="10">
        <v>15394</v>
      </c>
      <c r="H638" s="11">
        <v>0</v>
      </c>
      <c r="I638">
        <v>15394</v>
      </c>
      <c r="J638">
        <v>44867</v>
      </c>
      <c r="K638">
        <f t="shared" si="106"/>
        <v>29473</v>
      </c>
      <c r="L638">
        <f t="shared" si="107"/>
        <v>2.914577107964142</v>
      </c>
      <c r="M638">
        <f t="shared" si="103"/>
        <v>123152</v>
      </c>
      <c r="N638">
        <f t="shared" si="104"/>
        <v>0</v>
      </c>
      <c r="O638">
        <f t="shared" si="108"/>
        <v>123152</v>
      </c>
      <c r="P638" s="1">
        <f t="shared" si="111"/>
        <v>900000</v>
      </c>
      <c r="Q638" s="9">
        <f t="shared" si="112"/>
        <v>0</v>
      </c>
      <c r="R638" s="9">
        <f t="shared" si="109"/>
        <v>1023152</v>
      </c>
      <c r="S638" s="9">
        <f t="shared" si="105"/>
        <v>107560.66666666667</v>
      </c>
      <c r="T638" s="9">
        <f t="shared" si="110"/>
        <v>78285</v>
      </c>
      <c r="AI638" s="9">
        <f t="shared" si="113"/>
        <v>92166.666666666672</v>
      </c>
    </row>
    <row r="639" spans="1:35" x14ac:dyDescent="0.25">
      <c r="A639" s="1">
        <v>44801.25</v>
      </c>
      <c r="B639" s="16">
        <v>191</v>
      </c>
      <c r="C639" s="15">
        <v>1374</v>
      </c>
      <c r="D639" s="14">
        <v>1222</v>
      </c>
      <c r="E639" s="13">
        <v>2422</v>
      </c>
      <c r="F639" s="12">
        <v>11719</v>
      </c>
      <c r="G639" s="10">
        <v>14315</v>
      </c>
      <c r="H639" s="11">
        <v>0</v>
      </c>
      <c r="I639">
        <v>14315</v>
      </c>
      <c r="J639">
        <v>44431.16</v>
      </c>
      <c r="K639">
        <f t="shared" si="106"/>
        <v>30116.160000000003</v>
      </c>
      <c r="L639">
        <f t="shared" si="107"/>
        <v>3.1038183723367099</v>
      </c>
      <c r="M639">
        <f t="shared" si="103"/>
        <v>114520</v>
      </c>
      <c r="N639">
        <f t="shared" si="104"/>
        <v>0</v>
      </c>
      <c r="O639">
        <f t="shared" si="108"/>
        <v>114520</v>
      </c>
      <c r="P639" s="1">
        <f t="shared" si="111"/>
        <v>900000</v>
      </c>
      <c r="Q639" s="9">
        <f t="shared" si="112"/>
        <v>0</v>
      </c>
      <c r="R639" s="9">
        <f t="shared" si="109"/>
        <v>1014520</v>
      </c>
      <c r="S639" s="9">
        <f t="shared" si="105"/>
        <v>106481.66666666667</v>
      </c>
      <c r="T639" s="9">
        <f t="shared" si="110"/>
        <v>70088.839999999967</v>
      </c>
      <c r="AI639" s="9">
        <f t="shared" si="113"/>
        <v>92166.666666666672</v>
      </c>
    </row>
    <row r="640" spans="1:35" x14ac:dyDescent="0.25">
      <c r="A640" s="1">
        <v>44801.291666666664</v>
      </c>
      <c r="B640" s="16">
        <v>66</v>
      </c>
      <c r="C640" s="15">
        <v>1274</v>
      </c>
      <c r="D640" s="14">
        <v>1064</v>
      </c>
      <c r="E640" s="13">
        <v>2689</v>
      </c>
      <c r="F640" s="12">
        <v>11737</v>
      </c>
      <c r="G640" s="10">
        <v>14075</v>
      </c>
      <c r="H640" s="11">
        <v>0</v>
      </c>
      <c r="I640">
        <v>14075</v>
      </c>
      <c r="J640">
        <v>44383.14</v>
      </c>
      <c r="K640">
        <f t="shared" si="106"/>
        <v>30308.14</v>
      </c>
      <c r="L640">
        <f t="shared" si="107"/>
        <v>3.1533314387211369</v>
      </c>
      <c r="M640">
        <f t="shared" si="103"/>
        <v>112600</v>
      </c>
      <c r="N640">
        <f t="shared" si="104"/>
        <v>0</v>
      </c>
      <c r="O640">
        <f t="shared" si="108"/>
        <v>112600</v>
      </c>
      <c r="P640" s="1">
        <f t="shared" si="111"/>
        <v>900000</v>
      </c>
      <c r="Q640" s="9">
        <f t="shared" si="112"/>
        <v>0</v>
      </c>
      <c r="R640" s="9">
        <f t="shared" si="109"/>
        <v>1012600</v>
      </c>
      <c r="S640" s="9">
        <f t="shared" si="105"/>
        <v>106241.66666666667</v>
      </c>
      <c r="T640" s="9">
        <f t="shared" si="110"/>
        <v>68216.859999999986</v>
      </c>
      <c r="AI640" s="9">
        <f t="shared" si="113"/>
        <v>92166.666666666672</v>
      </c>
    </row>
    <row r="641" spans="1:35" x14ac:dyDescent="0.25">
      <c r="A641" s="1">
        <v>44801.333333333336</v>
      </c>
      <c r="B641" s="16">
        <v>29</v>
      </c>
      <c r="C641" s="15">
        <v>1168</v>
      </c>
      <c r="D641" s="14">
        <v>1044</v>
      </c>
      <c r="E641" s="13">
        <v>2795</v>
      </c>
      <c r="F641" s="12">
        <v>11754</v>
      </c>
      <c r="G641" s="10">
        <v>13966</v>
      </c>
      <c r="H641" s="11">
        <v>585</v>
      </c>
      <c r="I641">
        <v>14551</v>
      </c>
      <c r="J641">
        <v>44563.46</v>
      </c>
      <c r="K641">
        <f t="shared" si="106"/>
        <v>30012.46</v>
      </c>
      <c r="L641">
        <f t="shared" si="107"/>
        <v>3.0625702700845303</v>
      </c>
      <c r="M641">
        <f t="shared" si="103"/>
        <v>111728</v>
      </c>
      <c r="N641">
        <f t="shared" si="104"/>
        <v>4680</v>
      </c>
      <c r="O641">
        <f t="shared" si="108"/>
        <v>116408</v>
      </c>
      <c r="P641" s="1">
        <f t="shared" si="111"/>
        <v>900000</v>
      </c>
      <c r="Q641" s="9">
        <f t="shared" si="112"/>
        <v>0</v>
      </c>
      <c r="R641" s="9">
        <f t="shared" si="109"/>
        <v>1016408</v>
      </c>
      <c r="S641" s="9">
        <f t="shared" si="105"/>
        <v>106717.66666666667</v>
      </c>
      <c r="T641" s="9">
        <f t="shared" si="110"/>
        <v>71844.540000000037</v>
      </c>
      <c r="AI641" s="9">
        <f t="shared" si="113"/>
        <v>92166.666666666672</v>
      </c>
    </row>
    <row r="642" spans="1:35" x14ac:dyDescent="0.25">
      <c r="A642" s="1">
        <v>44801.375</v>
      </c>
      <c r="B642" s="16">
        <v>18</v>
      </c>
      <c r="C642" s="15">
        <v>971</v>
      </c>
      <c r="D642" s="14">
        <v>805</v>
      </c>
      <c r="E642" s="13">
        <v>2408</v>
      </c>
      <c r="F642" s="12">
        <v>10439</v>
      </c>
      <c r="G642" s="10">
        <v>12215</v>
      </c>
      <c r="H642" s="11">
        <v>5059</v>
      </c>
      <c r="I642">
        <v>17274</v>
      </c>
      <c r="J642">
        <v>47344.4</v>
      </c>
      <c r="K642">
        <f t="shared" si="106"/>
        <v>30070.400000000001</v>
      </c>
      <c r="L642">
        <f t="shared" si="107"/>
        <v>2.7407896260275559</v>
      </c>
      <c r="M642">
        <f t="shared" ref="M642:M705" si="114">$W$3*G642</f>
        <v>97720</v>
      </c>
      <c r="N642">
        <f t="shared" ref="N642:N705" si="115">$W$4*H642</f>
        <v>40472</v>
      </c>
      <c r="O642">
        <f t="shared" si="108"/>
        <v>138192</v>
      </c>
      <c r="P642" s="1">
        <f t="shared" si="111"/>
        <v>900000</v>
      </c>
      <c r="Q642" s="9">
        <f t="shared" si="112"/>
        <v>0</v>
      </c>
      <c r="R642" s="9">
        <f t="shared" si="109"/>
        <v>1038192</v>
      </c>
      <c r="S642" s="9">
        <f t="shared" ref="S642:S705" si="116">$X$11+I642</f>
        <v>109440.66666666667</v>
      </c>
      <c r="T642" s="9">
        <f t="shared" si="110"/>
        <v>90847.599999999977</v>
      </c>
      <c r="AI642" s="9">
        <f t="shared" si="113"/>
        <v>92166.666666666672</v>
      </c>
    </row>
    <row r="643" spans="1:35" x14ac:dyDescent="0.25">
      <c r="A643" s="1">
        <v>44801.416666666664</v>
      </c>
      <c r="B643" s="16">
        <v>26</v>
      </c>
      <c r="C643" s="15">
        <v>1052</v>
      </c>
      <c r="D643" s="14">
        <v>852</v>
      </c>
      <c r="E643" s="13">
        <v>2189</v>
      </c>
      <c r="F643" s="12">
        <v>10409</v>
      </c>
      <c r="G643" s="10">
        <v>12314</v>
      </c>
      <c r="H643" s="11">
        <v>8523</v>
      </c>
      <c r="I643">
        <v>20837</v>
      </c>
      <c r="J643">
        <v>51793.5</v>
      </c>
      <c r="K643">
        <f t="shared" ref="K643:K706" si="117">J643-I643</f>
        <v>30956.5</v>
      </c>
      <c r="L643">
        <f t="shared" ref="L643:L706" si="118">J643/I643</f>
        <v>2.4856505255075105</v>
      </c>
      <c r="M643">
        <f t="shared" si="114"/>
        <v>98512</v>
      </c>
      <c r="N643">
        <f t="shared" si="115"/>
        <v>68184</v>
      </c>
      <c r="O643">
        <f t="shared" ref="O643:O706" si="119">SUM(M643:N643)</f>
        <v>166696</v>
      </c>
      <c r="P643" s="1">
        <f t="shared" si="111"/>
        <v>900000</v>
      </c>
      <c r="Q643" s="9">
        <f t="shared" si="112"/>
        <v>0</v>
      </c>
      <c r="R643" s="9">
        <f t="shared" ref="R643:R706" si="120">M643+N643+P643</f>
        <v>1066696</v>
      </c>
      <c r="S643" s="9">
        <f t="shared" si="116"/>
        <v>113003.66666666667</v>
      </c>
      <c r="T643" s="9">
        <f t="shared" ref="T643:T706" si="121">IF(O643-J643+P642&gt;$V$9,O643-J643+P642-$V$9,0)</f>
        <v>114902.5</v>
      </c>
      <c r="AI643" s="9">
        <f t="shared" si="113"/>
        <v>92166.666666666672</v>
      </c>
    </row>
    <row r="644" spans="1:35" x14ac:dyDescent="0.25">
      <c r="A644" s="1">
        <v>44801.458333333336</v>
      </c>
      <c r="B644" s="16">
        <v>80</v>
      </c>
      <c r="C644" s="15">
        <v>939</v>
      </c>
      <c r="D644" s="14">
        <v>903</v>
      </c>
      <c r="E644" s="13">
        <v>1938</v>
      </c>
      <c r="F644" s="12">
        <v>8843</v>
      </c>
      <c r="G644" s="10">
        <v>10685</v>
      </c>
      <c r="H644" s="11">
        <v>9438</v>
      </c>
      <c r="I644">
        <v>20123</v>
      </c>
      <c r="J644">
        <v>56018.96</v>
      </c>
      <c r="K644">
        <f t="shared" si="117"/>
        <v>35895.96</v>
      </c>
      <c r="L644">
        <f t="shared" si="118"/>
        <v>2.7838274611141478</v>
      </c>
      <c r="M644">
        <f t="shared" si="114"/>
        <v>85480</v>
      </c>
      <c r="N644">
        <f t="shared" si="115"/>
        <v>75504</v>
      </c>
      <c r="O644">
        <f t="shared" si="119"/>
        <v>160984</v>
      </c>
      <c r="P644" s="1">
        <f t="shared" ref="P644:P707" si="122">IF($V$9=0,0,IF((O644-J644+P643)&gt;$V$9, $V$9, O644-J644+P643))*$V$10</f>
        <v>900000</v>
      </c>
      <c r="Q644" s="9">
        <f t="shared" ref="Q644:Q707" si="123">IF($V$9=0,0,P644-P643)</f>
        <v>0</v>
      </c>
      <c r="R644" s="9">
        <f t="shared" si="120"/>
        <v>1060984</v>
      </c>
      <c r="S644" s="9">
        <f t="shared" si="116"/>
        <v>112289.66666666667</v>
      </c>
      <c r="T644" s="9">
        <f t="shared" si="121"/>
        <v>104965.04000000004</v>
      </c>
      <c r="AI644" s="9">
        <f t="shared" ref="AI644:AI707" si="124">AI643</f>
        <v>92166.666666666672</v>
      </c>
    </row>
    <row r="645" spans="1:35" x14ac:dyDescent="0.25">
      <c r="A645" s="1">
        <v>44801.5</v>
      </c>
      <c r="B645" s="16">
        <v>124</v>
      </c>
      <c r="C645" s="15">
        <v>858</v>
      </c>
      <c r="D645" s="14">
        <v>816</v>
      </c>
      <c r="E645" s="13">
        <v>1725</v>
      </c>
      <c r="F645" s="12">
        <v>6797</v>
      </c>
      <c r="G645" s="10">
        <v>8471</v>
      </c>
      <c r="H645" s="11">
        <v>9731</v>
      </c>
      <c r="I645">
        <v>18202</v>
      </c>
      <c r="J645">
        <v>60020.04</v>
      </c>
      <c r="K645">
        <f t="shared" si="117"/>
        <v>41818.04</v>
      </c>
      <c r="L645">
        <f t="shared" si="118"/>
        <v>3.2974420393363366</v>
      </c>
      <c r="M645">
        <f t="shared" si="114"/>
        <v>67768</v>
      </c>
      <c r="N645">
        <f t="shared" si="115"/>
        <v>77848</v>
      </c>
      <c r="O645">
        <f t="shared" si="119"/>
        <v>145616</v>
      </c>
      <c r="P645" s="1">
        <f t="shared" si="122"/>
        <v>900000</v>
      </c>
      <c r="Q645" s="9">
        <f t="shared" si="123"/>
        <v>0</v>
      </c>
      <c r="R645" s="9">
        <f t="shared" si="120"/>
        <v>1045616</v>
      </c>
      <c r="S645" s="9">
        <f t="shared" si="116"/>
        <v>110368.66666666667</v>
      </c>
      <c r="T645" s="9">
        <f t="shared" si="121"/>
        <v>85595.959999999963</v>
      </c>
      <c r="AI645" s="9">
        <f t="shared" si="124"/>
        <v>92166.666666666672</v>
      </c>
    </row>
    <row r="646" spans="1:35" x14ac:dyDescent="0.25">
      <c r="A646" s="1">
        <v>44801.541666666664</v>
      </c>
      <c r="B646" s="16">
        <v>251</v>
      </c>
      <c r="C646" s="15">
        <v>785</v>
      </c>
      <c r="D646" s="14">
        <v>994</v>
      </c>
      <c r="E646" s="13">
        <v>1574</v>
      </c>
      <c r="F646" s="12">
        <v>6017</v>
      </c>
      <c r="G646" s="10">
        <v>7796</v>
      </c>
      <c r="H646" s="11">
        <v>9646</v>
      </c>
      <c r="I646">
        <v>17442</v>
      </c>
      <c r="J646">
        <v>63731.040000000001</v>
      </c>
      <c r="K646">
        <f t="shared" si="117"/>
        <v>46289.04</v>
      </c>
      <c r="L646">
        <f t="shared" si="118"/>
        <v>3.6538837289301687</v>
      </c>
      <c r="M646">
        <f t="shared" si="114"/>
        <v>62368</v>
      </c>
      <c r="N646">
        <f t="shared" si="115"/>
        <v>77168</v>
      </c>
      <c r="O646">
        <f t="shared" si="119"/>
        <v>139536</v>
      </c>
      <c r="P646" s="1">
        <f t="shared" si="122"/>
        <v>900000</v>
      </c>
      <c r="Q646" s="9">
        <f t="shared" si="123"/>
        <v>0</v>
      </c>
      <c r="R646" s="9">
        <f t="shared" si="120"/>
        <v>1039536</v>
      </c>
      <c r="S646" s="9">
        <f t="shared" si="116"/>
        <v>109608.66666666667</v>
      </c>
      <c r="T646" s="9">
        <f t="shared" si="121"/>
        <v>75804.959999999963</v>
      </c>
      <c r="AI646" s="9">
        <f t="shared" si="124"/>
        <v>92166.666666666672</v>
      </c>
    </row>
    <row r="647" spans="1:35" x14ac:dyDescent="0.25">
      <c r="A647" s="1">
        <v>44801.583333333336</v>
      </c>
      <c r="B647" s="16">
        <v>413</v>
      </c>
      <c r="C647" s="15">
        <v>745</v>
      </c>
      <c r="D647" s="14">
        <v>1229</v>
      </c>
      <c r="E647" s="13">
        <v>1422</v>
      </c>
      <c r="F647" s="12">
        <v>5357</v>
      </c>
      <c r="G647" s="10">
        <v>7331</v>
      </c>
      <c r="H647" s="11">
        <v>9273</v>
      </c>
      <c r="I647">
        <v>16604</v>
      </c>
      <c r="J647">
        <v>66779.509999999995</v>
      </c>
      <c r="K647">
        <f t="shared" si="117"/>
        <v>50175.509999999995</v>
      </c>
      <c r="L647">
        <f t="shared" si="118"/>
        <v>4.0218929173693079</v>
      </c>
      <c r="M647">
        <f t="shared" si="114"/>
        <v>58648</v>
      </c>
      <c r="N647">
        <f t="shared" si="115"/>
        <v>74184</v>
      </c>
      <c r="O647">
        <f t="shared" si="119"/>
        <v>132832</v>
      </c>
      <c r="P647" s="1">
        <f t="shared" si="122"/>
        <v>900000</v>
      </c>
      <c r="Q647" s="9">
        <f t="shared" si="123"/>
        <v>0</v>
      </c>
      <c r="R647" s="9">
        <f t="shared" si="120"/>
        <v>1032832</v>
      </c>
      <c r="S647" s="9">
        <f t="shared" si="116"/>
        <v>108770.66666666667</v>
      </c>
      <c r="T647" s="9">
        <f t="shared" si="121"/>
        <v>66052.489999999991</v>
      </c>
      <c r="AI647" s="9">
        <f t="shared" si="124"/>
        <v>92166.666666666672</v>
      </c>
    </row>
    <row r="648" spans="1:35" x14ac:dyDescent="0.25">
      <c r="A648" s="1">
        <v>44801.625</v>
      </c>
      <c r="B648" s="16">
        <v>794</v>
      </c>
      <c r="C648" s="15">
        <v>827</v>
      </c>
      <c r="D648" s="14">
        <v>1748</v>
      </c>
      <c r="E648" s="13">
        <v>1262</v>
      </c>
      <c r="F648" s="12">
        <v>4692</v>
      </c>
      <c r="G648" s="10">
        <v>7267</v>
      </c>
      <c r="H648" s="11">
        <v>8902</v>
      </c>
      <c r="I648">
        <v>16169</v>
      </c>
      <c r="J648">
        <v>68982.350000000006</v>
      </c>
      <c r="K648">
        <f t="shared" si="117"/>
        <v>52813.350000000006</v>
      </c>
      <c r="L648">
        <f t="shared" si="118"/>
        <v>4.2663337250293774</v>
      </c>
      <c r="M648">
        <f t="shared" si="114"/>
        <v>58136</v>
      </c>
      <c r="N648">
        <f t="shared" si="115"/>
        <v>71216</v>
      </c>
      <c r="O648">
        <f t="shared" si="119"/>
        <v>129352</v>
      </c>
      <c r="P648" s="1">
        <f t="shared" si="122"/>
        <v>900000</v>
      </c>
      <c r="Q648" s="9">
        <f t="shared" si="123"/>
        <v>0</v>
      </c>
      <c r="R648" s="9">
        <f t="shared" si="120"/>
        <v>1029352</v>
      </c>
      <c r="S648" s="9">
        <f t="shared" si="116"/>
        <v>108335.66666666667</v>
      </c>
      <c r="T648" s="9">
        <f t="shared" si="121"/>
        <v>60369.650000000023</v>
      </c>
      <c r="AI648" s="9">
        <f t="shared" si="124"/>
        <v>92166.666666666672</v>
      </c>
    </row>
    <row r="649" spans="1:35" x14ac:dyDescent="0.25">
      <c r="A649" s="1">
        <v>44801.666666666664</v>
      </c>
      <c r="B649" s="16">
        <v>1364</v>
      </c>
      <c r="C649" s="15">
        <v>862</v>
      </c>
      <c r="D649" s="14">
        <v>2511</v>
      </c>
      <c r="E649" s="13">
        <v>1074</v>
      </c>
      <c r="F649" s="12">
        <v>4424</v>
      </c>
      <c r="G649" s="10">
        <v>7797</v>
      </c>
      <c r="H649" s="11">
        <v>8361</v>
      </c>
      <c r="I649">
        <v>16158</v>
      </c>
      <c r="J649">
        <v>70308.539999999994</v>
      </c>
      <c r="K649">
        <f t="shared" si="117"/>
        <v>54150.539999999994</v>
      </c>
      <c r="L649">
        <f t="shared" si="118"/>
        <v>4.3513145191236537</v>
      </c>
      <c r="M649">
        <f t="shared" si="114"/>
        <v>62376</v>
      </c>
      <c r="N649">
        <f t="shared" si="115"/>
        <v>66888</v>
      </c>
      <c r="O649">
        <f t="shared" si="119"/>
        <v>129264</v>
      </c>
      <c r="P649" s="1">
        <f t="shared" si="122"/>
        <v>900000</v>
      </c>
      <c r="Q649" s="9">
        <f t="shared" si="123"/>
        <v>0</v>
      </c>
      <c r="R649" s="9">
        <f t="shared" si="120"/>
        <v>1029264</v>
      </c>
      <c r="S649" s="9">
        <f t="shared" si="116"/>
        <v>108324.66666666667</v>
      </c>
      <c r="T649" s="9">
        <f t="shared" si="121"/>
        <v>58955.459999999963</v>
      </c>
      <c r="AI649" s="9">
        <f t="shared" si="124"/>
        <v>92166.666666666672</v>
      </c>
    </row>
    <row r="650" spans="1:35" x14ac:dyDescent="0.25">
      <c r="A650" s="1">
        <v>44801.708333333336</v>
      </c>
      <c r="B650" s="16">
        <v>2119</v>
      </c>
      <c r="C650" s="15">
        <v>908</v>
      </c>
      <c r="D650" s="14">
        <v>3446</v>
      </c>
      <c r="E650" s="13">
        <v>928</v>
      </c>
      <c r="F650" s="12">
        <v>4747</v>
      </c>
      <c r="G650" s="10">
        <v>9102</v>
      </c>
      <c r="H650" s="11">
        <v>6346</v>
      </c>
      <c r="I650">
        <v>15448</v>
      </c>
      <c r="J650">
        <v>70961.89</v>
      </c>
      <c r="K650">
        <f t="shared" si="117"/>
        <v>55513.89</v>
      </c>
      <c r="L650">
        <f t="shared" si="118"/>
        <v>4.5935972294148106</v>
      </c>
      <c r="M650">
        <f t="shared" si="114"/>
        <v>72816</v>
      </c>
      <c r="N650">
        <f t="shared" si="115"/>
        <v>50768</v>
      </c>
      <c r="O650">
        <f t="shared" si="119"/>
        <v>123584</v>
      </c>
      <c r="P650" s="1">
        <f t="shared" si="122"/>
        <v>900000</v>
      </c>
      <c r="Q650" s="9">
        <f t="shared" si="123"/>
        <v>0</v>
      </c>
      <c r="R650" s="9">
        <f t="shared" si="120"/>
        <v>1023584</v>
      </c>
      <c r="S650" s="9">
        <f t="shared" si="116"/>
        <v>107614.66666666667</v>
      </c>
      <c r="T650" s="9">
        <f t="shared" si="121"/>
        <v>52622.109999999986</v>
      </c>
      <c r="AI650" s="9">
        <f t="shared" si="124"/>
        <v>92166.666666666672</v>
      </c>
    </row>
    <row r="651" spans="1:35" x14ac:dyDescent="0.25">
      <c r="A651" s="1">
        <v>44801.75</v>
      </c>
      <c r="B651" s="16">
        <v>2160</v>
      </c>
      <c r="C651" s="15">
        <v>1136</v>
      </c>
      <c r="D651" s="14">
        <v>3825</v>
      </c>
      <c r="E651" s="13">
        <v>893</v>
      </c>
      <c r="F651" s="12">
        <v>6487</v>
      </c>
      <c r="G651" s="10">
        <v>11448</v>
      </c>
      <c r="H651" s="11">
        <v>5844</v>
      </c>
      <c r="I651">
        <v>17292</v>
      </c>
      <c r="J651">
        <v>71145.48</v>
      </c>
      <c r="K651">
        <f t="shared" si="117"/>
        <v>53853.479999999996</v>
      </c>
      <c r="L651">
        <f t="shared" si="118"/>
        <v>4.1143580846634276</v>
      </c>
      <c r="M651">
        <f t="shared" si="114"/>
        <v>91584</v>
      </c>
      <c r="N651">
        <f t="shared" si="115"/>
        <v>46752</v>
      </c>
      <c r="O651">
        <f t="shared" si="119"/>
        <v>138336</v>
      </c>
      <c r="P651" s="1">
        <f t="shared" si="122"/>
        <v>900000</v>
      </c>
      <c r="Q651" s="9">
        <f t="shared" si="123"/>
        <v>0</v>
      </c>
      <c r="R651" s="9">
        <f t="shared" si="120"/>
        <v>1038336</v>
      </c>
      <c r="S651" s="9">
        <f t="shared" si="116"/>
        <v>109458.66666666667</v>
      </c>
      <c r="T651" s="9">
        <f t="shared" si="121"/>
        <v>67190.520000000019</v>
      </c>
      <c r="AI651" s="9">
        <f t="shared" si="124"/>
        <v>92166.666666666672</v>
      </c>
    </row>
    <row r="652" spans="1:35" x14ac:dyDescent="0.25">
      <c r="A652" s="1">
        <v>44801.791666666664</v>
      </c>
      <c r="B652" s="16">
        <v>2089</v>
      </c>
      <c r="C652" s="15">
        <v>1376</v>
      </c>
      <c r="D652" s="14">
        <v>4394</v>
      </c>
      <c r="E652" s="13">
        <v>1355</v>
      </c>
      <c r="F652" s="12">
        <v>9820</v>
      </c>
      <c r="G652" s="10">
        <v>15590</v>
      </c>
      <c r="H652" s="11">
        <v>4710</v>
      </c>
      <c r="I652">
        <v>20300</v>
      </c>
      <c r="J652">
        <v>69810.240000000005</v>
      </c>
      <c r="K652">
        <f t="shared" si="117"/>
        <v>49510.240000000005</v>
      </c>
      <c r="L652">
        <f t="shared" si="118"/>
        <v>3.4389280788177343</v>
      </c>
      <c r="M652">
        <f t="shared" si="114"/>
        <v>124720</v>
      </c>
      <c r="N652">
        <f t="shared" si="115"/>
        <v>37680</v>
      </c>
      <c r="O652">
        <f t="shared" si="119"/>
        <v>162400</v>
      </c>
      <c r="P652" s="1">
        <f t="shared" si="122"/>
        <v>900000</v>
      </c>
      <c r="Q652" s="9">
        <f t="shared" si="123"/>
        <v>0</v>
      </c>
      <c r="R652" s="9">
        <f t="shared" si="120"/>
        <v>1062400</v>
      </c>
      <c r="S652" s="9">
        <f t="shared" si="116"/>
        <v>112466.66666666667</v>
      </c>
      <c r="T652" s="9">
        <f t="shared" si="121"/>
        <v>92589.760000000009</v>
      </c>
      <c r="AI652" s="9">
        <f t="shared" si="124"/>
        <v>92166.666666666672</v>
      </c>
    </row>
    <row r="653" spans="1:35" x14ac:dyDescent="0.25">
      <c r="A653" s="1">
        <v>44801.833333333336</v>
      </c>
      <c r="B653" s="16">
        <v>1947</v>
      </c>
      <c r="C653" s="15">
        <v>1443</v>
      </c>
      <c r="D653" s="14">
        <v>4649</v>
      </c>
      <c r="E653" s="13">
        <v>1335</v>
      </c>
      <c r="F653" s="12">
        <v>11412</v>
      </c>
      <c r="G653" s="10">
        <v>17504</v>
      </c>
      <c r="H653" s="11">
        <v>1360</v>
      </c>
      <c r="I653">
        <v>18864</v>
      </c>
      <c r="J653">
        <v>67408.08</v>
      </c>
      <c r="K653">
        <f t="shared" si="117"/>
        <v>48544.08</v>
      </c>
      <c r="L653">
        <f t="shared" si="118"/>
        <v>3.5733715012722649</v>
      </c>
      <c r="M653">
        <f t="shared" si="114"/>
        <v>140032</v>
      </c>
      <c r="N653">
        <f t="shared" si="115"/>
        <v>10880</v>
      </c>
      <c r="O653">
        <f t="shared" si="119"/>
        <v>150912</v>
      </c>
      <c r="P653" s="1">
        <f t="shared" si="122"/>
        <v>900000</v>
      </c>
      <c r="Q653" s="9">
        <f t="shared" si="123"/>
        <v>0</v>
      </c>
      <c r="R653" s="9">
        <f t="shared" si="120"/>
        <v>1050912</v>
      </c>
      <c r="S653" s="9">
        <f t="shared" si="116"/>
        <v>111030.66666666667</v>
      </c>
      <c r="T653" s="9">
        <f t="shared" si="121"/>
        <v>83503.920000000042</v>
      </c>
      <c r="AI653" s="9">
        <f t="shared" si="124"/>
        <v>92166.666666666672</v>
      </c>
    </row>
    <row r="654" spans="1:35" x14ac:dyDescent="0.25">
      <c r="A654" s="1">
        <v>44801.875</v>
      </c>
      <c r="B654" s="16">
        <v>1073</v>
      </c>
      <c r="C654" s="15">
        <v>1320</v>
      </c>
      <c r="D654" s="14">
        <v>3472</v>
      </c>
      <c r="E654" s="13">
        <v>1303</v>
      </c>
      <c r="F654" s="12">
        <v>11206</v>
      </c>
      <c r="G654" s="10">
        <v>15999</v>
      </c>
      <c r="H654" s="11">
        <v>14</v>
      </c>
      <c r="I654">
        <v>16013</v>
      </c>
      <c r="J654">
        <v>65502.41</v>
      </c>
      <c r="K654">
        <f t="shared" si="117"/>
        <v>49489.41</v>
      </c>
      <c r="L654">
        <f t="shared" si="118"/>
        <v>4.090577031162181</v>
      </c>
      <c r="M654">
        <f t="shared" si="114"/>
        <v>127992</v>
      </c>
      <c r="N654">
        <f t="shared" si="115"/>
        <v>112</v>
      </c>
      <c r="O654">
        <f t="shared" si="119"/>
        <v>128104</v>
      </c>
      <c r="P654" s="1">
        <f t="shared" si="122"/>
        <v>900000</v>
      </c>
      <c r="Q654" s="9">
        <f t="shared" si="123"/>
        <v>0</v>
      </c>
      <c r="R654" s="9">
        <f t="shared" si="120"/>
        <v>1028104</v>
      </c>
      <c r="S654" s="9">
        <f t="shared" si="116"/>
        <v>108179.66666666667</v>
      </c>
      <c r="T654" s="9">
        <f t="shared" si="121"/>
        <v>62601.589999999967</v>
      </c>
      <c r="AI654" s="9">
        <f t="shared" si="124"/>
        <v>92166.666666666672</v>
      </c>
    </row>
    <row r="655" spans="1:35" x14ac:dyDescent="0.25">
      <c r="A655" s="1">
        <v>44801.916666666664</v>
      </c>
      <c r="B655" s="16">
        <v>607</v>
      </c>
      <c r="C655" s="15">
        <v>1469</v>
      </c>
      <c r="D655" s="14">
        <v>2896</v>
      </c>
      <c r="E655" s="13">
        <v>2023</v>
      </c>
      <c r="F655" s="12">
        <v>12572</v>
      </c>
      <c r="G655" s="10">
        <v>16937</v>
      </c>
      <c r="H655" s="11">
        <v>0</v>
      </c>
      <c r="I655">
        <v>16937</v>
      </c>
      <c r="J655">
        <v>63035.45</v>
      </c>
      <c r="K655">
        <f t="shared" si="117"/>
        <v>46098.45</v>
      </c>
      <c r="L655">
        <f t="shared" si="118"/>
        <v>3.7217600519572533</v>
      </c>
      <c r="M655">
        <f t="shared" si="114"/>
        <v>135496</v>
      </c>
      <c r="N655">
        <f t="shared" si="115"/>
        <v>0</v>
      </c>
      <c r="O655">
        <f t="shared" si="119"/>
        <v>135496</v>
      </c>
      <c r="P655" s="1">
        <f t="shared" si="122"/>
        <v>900000</v>
      </c>
      <c r="Q655" s="9">
        <f t="shared" si="123"/>
        <v>0</v>
      </c>
      <c r="R655" s="9">
        <f t="shared" si="120"/>
        <v>1035496</v>
      </c>
      <c r="S655" s="9">
        <f t="shared" si="116"/>
        <v>109103.66666666667</v>
      </c>
      <c r="T655" s="9">
        <f t="shared" si="121"/>
        <v>72460.550000000047</v>
      </c>
      <c r="AI655" s="9">
        <f t="shared" si="124"/>
        <v>92166.666666666672</v>
      </c>
    </row>
    <row r="656" spans="1:35" x14ac:dyDescent="0.25">
      <c r="A656" s="1">
        <v>44801.958333333336</v>
      </c>
      <c r="B656" s="16">
        <v>304</v>
      </c>
      <c r="C656" s="15">
        <v>1411</v>
      </c>
      <c r="D656" s="14">
        <v>2266</v>
      </c>
      <c r="E656" s="13">
        <v>2043</v>
      </c>
      <c r="F656" s="12">
        <v>12507</v>
      </c>
      <c r="G656" s="10">
        <v>16184</v>
      </c>
      <c r="H656" s="11">
        <v>0</v>
      </c>
      <c r="I656">
        <v>16184</v>
      </c>
      <c r="J656">
        <v>59008.25</v>
      </c>
      <c r="K656">
        <f t="shared" si="117"/>
        <v>42824.25</v>
      </c>
      <c r="L656">
        <f t="shared" si="118"/>
        <v>3.6460856401384083</v>
      </c>
      <c r="M656">
        <f t="shared" si="114"/>
        <v>129472</v>
      </c>
      <c r="N656">
        <f t="shared" si="115"/>
        <v>0</v>
      </c>
      <c r="O656">
        <f t="shared" si="119"/>
        <v>129472</v>
      </c>
      <c r="P656" s="1">
        <f t="shared" si="122"/>
        <v>900000</v>
      </c>
      <c r="Q656" s="9">
        <f t="shared" si="123"/>
        <v>0</v>
      </c>
      <c r="R656" s="9">
        <f t="shared" si="120"/>
        <v>1029472</v>
      </c>
      <c r="S656" s="9">
        <f t="shared" si="116"/>
        <v>108350.66666666667</v>
      </c>
      <c r="T656" s="9">
        <f t="shared" si="121"/>
        <v>70463.75</v>
      </c>
      <c r="AI656" s="9">
        <f t="shared" si="124"/>
        <v>92166.666666666672</v>
      </c>
    </row>
    <row r="657" spans="1:35" x14ac:dyDescent="0.25">
      <c r="A657" s="1">
        <v>44802</v>
      </c>
      <c r="B657" s="16">
        <v>310</v>
      </c>
      <c r="C657" s="15">
        <v>1253</v>
      </c>
      <c r="D657" s="14">
        <v>1821</v>
      </c>
      <c r="E657" s="13">
        <v>1862</v>
      </c>
      <c r="F657" s="12">
        <v>11393</v>
      </c>
      <c r="G657" s="10">
        <v>14466</v>
      </c>
      <c r="H657" s="11">
        <v>0</v>
      </c>
      <c r="I657">
        <v>14466</v>
      </c>
      <c r="J657">
        <v>54824.98</v>
      </c>
      <c r="K657">
        <f t="shared" si="117"/>
        <v>40358.980000000003</v>
      </c>
      <c r="L657">
        <f t="shared" si="118"/>
        <v>3.7899198119729021</v>
      </c>
      <c r="M657">
        <f t="shared" si="114"/>
        <v>115728</v>
      </c>
      <c r="N657">
        <f t="shared" si="115"/>
        <v>0</v>
      </c>
      <c r="O657">
        <f t="shared" si="119"/>
        <v>115728</v>
      </c>
      <c r="P657" s="1">
        <f t="shared" si="122"/>
        <v>900000</v>
      </c>
      <c r="Q657" s="9">
        <f t="shared" si="123"/>
        <v>0</v>
      </c>
      <c r="R657" s="9">
        <f t="shared" si="120"/>
        <v>1015728</v>
      </c>
      <c r="S657" s="9">
        <f t="shared" si="116"/>
        <v>106632.66666666667</v>
      </c>
      <c r="T657" s="9">
        <f t="shared" si="121"/>
        <v>60903.020000000019</v>
      </c>
      <c r="AI657" s="9">
        <f t="shared" si="124"/>
        <v>92166.666666666672</v>
      </c>
    </row>
    <row r="658" spans="1:35" x14ac:dyDescent="0.25">
      <c r="A658" s="1">
        <v>44802.041666666664</v>
      </c>
      <c r="B658" s="16">
        <v>698</v>
      </c>
      <c r="C658" s="15">
        <v>1188</v>
      </c>
      <c r="D658" s="14">
        <v>2092</v>
      </c>
      <c r="E658" s="13">
        <v>1551</v>
      </c>
      <c r="F658" s="12">
        <v>10461</v>
      </c>
      <c r="G658" s="10">
        <v>13741</v>
      </c>
      <c r="H658" s="11">
        <v>0</v>
      </c>
      <c r="I658">
        <v>13741</v>
      </c>
      <c r="J658">
        <v>51038.8</v>
      </c>
      <c r="K658">
        <f t="shared" si="117"/>
        <v>37297.800000000003</v>
      </c>
      <c r="L658">
        <f t="shared" si="118"/>
        <v>3.7143439342114841</v>
      </c>
      <c r="M658">
        <f t="shared" si="114"/>
        <v>109928</v>
      </c>
      <c r="N658">
        <f t="shared" si="115"/>
        <v>0</v>
      </c>
      <c r="O658">
        <f t="shared" si="119"/>
        <v>109928</v>
      </c>
      <c r="P658" s="1">
        <f t="shared" si="122"/>
        <v>900000</v>
      </c>
      <c r="Q658" s="9">
        <f t="shared" si="123"/>
        <v>0</v>
      </c>
      <c r="R658" s="9">
        <f t="shared" si="120"/>
        <v>1009928</v>
      </c>
      <c r="S658" s="9">
        <f t="shared" si="116"/>
        <v>105907.66666666667</v>
      </c>
      <c r="T658" s="9">
        <f t="shared" si="121"/>
        <v>58889.199999999953</v>
      </c>
      <c r="AI658" s="9">
        <f t="shared" si="124"/>
        <v>92166.666666666672</v>
      </c>
    </row>
    <row r="659" spans="1:35" x14ac:dyDescent="0.25">
      <c r="A659" s="1">
        <v>44802.083333333336</v>
      </c>
      <c r="B659" s="16">
        <v>1135</v>
      </c>
      <c r="C659" s="15">
        <v>1149</v>
      </c>
      <c r="D659" s="14">
        <v>2394</v>
      </c>
      <c r="E659" s="13">
        <v>1643</v>
      </c>
      <c r="F659" s="12">
        <v>8712</v>
      </c>
      <c r="G659" s="10">
        <v>12256</v>
      </c>
      <c r="H659" s="11">
        <v>0</v>
      </c>
      <c r="I659">
        <v>12256</v>
      </c>
      <c r="J659">
        <v>48578.93</v>
      </c>
      <c r="K659">
        <f t="shared" si="117"/>
        <v>36322.93</v>
      </c>
      <c r="L659">
        <f t="shared" si="118"/>
        <v>3.9636855417754568</v>
      </c>
      <c r="M659">
        <f t="shared" si="114"/>
        <v>98048</v>
      </c>
      <c r="N659">
        <f t="shared" si="115"/>
        <v>0</v>
      </c>
      <c r="O659">
        <f t="shared" si="119"/>
        <v>98048</v>
      </c>
      <c r="P659" s="1">
        <f t="shared" si="122"/>
        <v>900000</v>
      </c>
      <c r="Q659" s="9">
        <f t="shared" si="123"/>
        <v>0</v>
      </c>
      <c r="R659" s="9">
        <f t="shared" si="120"/>
        <v>998048</v>
      </c>
      <c r="S659" s="9">
        <f t="shared" si="116"/>
        <v>104422.66666666667</v>
      </c>
      <c r="T659" s="9">
        <f t="shared" si="121"/>
        <v>49469.069999999949</v>
      </c>
      <c r="AI659" s="9">
        <f t="shared" si="124"/>
        <v>92166.666666666672</v>
      </c>
    </row>
    <row r="660" spans="1:35" x14ac:dyDescent="0.25">
      <c r="A660" s="1">
        <v>44802.125</v>
      </c>
      <c r="B660" s="16">
        <v>1149</v>
      </c>
      <c r="C660" s="15">
        <v>1230</v>
      </c>
      <c r="D660" s="14">
        <v>2377</v>
      </c>
      <c r="E660" s="13">
        <v>1856</v>
      </c>
      <c r="F660" s="12">
        <v>7470</v>
      </c>
      <c r="G660" s="10">
        <v>11077</v>
      </c>
      <c r="H660" s="11">
        <v>0</v>
      </c>
      <c r="I660">
        <v>11077</v>
      </c>
      <c r="J660">
        <v>47095.08</v>
      </c>
      <c r="K660">
        <f t="shared" si="117"/>
        <v>36018.080000000002</v>
      </c>
      <c r="L660">
        <f t="shared" si="118"/>
        <v>4.2516096415997113</v>
      </c>
      <c r="M660">
        <f t="shared" si="114"/>
        <v>88616</v>
      </c>
      <c r="N660">
        <f t="shared" si="115"/>
        <v>0</v>
      </c>
      <c r="O660">
        <f t="shared" si="119"/>
        <v>88616</v>
      </c>
      <c r="P660" s="1">
        <f t="shared" si="122"/>
        <v>900000</v>
      </c>
      <c r="Q660" s="9">
        <f t="shared" si="123"/>
        <v>0</v>
      </c>
      <c r="R660" s="9">
        <f t="shared" si="120"/>
        <v>988616</v>
      </c>
      <c r="S660" s="9">
        <f t="shared" si="116"/>
        <v>103243.66666666667</v>
      </c>
      <c r="T660" s="9">
        <f t="shared" si="121"/>
        <v>41520.920000000042</v>
      </c>
      <c r="AI660" s="9">
        <f t="shared" si="124"/>
        <v>92166.666666666672</v>
      </c>
    </row>
    <row r="661" spans="1:35" x14ac:dyDescent="0.25">
      <c r="A661" s="1">
        <v>44802.166666666664</v>
      </c>
      <c r="B661" s="16">
        <v>795</v>
      </c>
      <c r="C661" s="15">
        <v>1234</v>
      </c>
      <c r="D661" s="14">
        <v>1974</v>
      </c>
      <c r="E661" s="13">
        <v>1987</v>
      </c>
      <c r="F661" s="12">
        <v>6776</v>
      </c>
      <c r="G661" s="10">
        <v>9984</v>
      </c>
      <c r="H661" s="11">
        <v>0</v>
      </c>
      <c r="I661">
        <v>9984</v>
      </c>
      <c r="J661">
        <v>46289.08</v>
      </c>
      <c r="K661">
        <f t="shared" si="117"/>
        <v>36305.08</v>
      </c>
      <c r="L661">
        <f t="shared" si="118"/>
        <v>4.6363261217948724</v>
      </c>
      <c r="M661">
        <f t="shared" si="114"/>
        <v>79872</v>
      </c>
      <c r="N661">
        <f t="shared" si="115"/>
        <v>0</v>
      </c>
      <c r="O661">
        <f t="shared" si="119"/>
        <v>79872</v>
      </c>
      <c r="P661" s="1">
        <f t="shared" si="122"/>
        <v>900000</v>
      </c>
      <c r="Q661" s="9">
        <f t="shared" si="123"/>
        <v>0</v>
      </c>
      <c r="R661" s="9">
        <f t="shared" si="120"/>
        <v>979872</v>
      </c>
      <c r="S661" s="9">
        <f t="shared" si="116"/>
        <v>102150.66666666667</v>
      </c>
      <c r="T661" s="9">
        <f t="shared" si="121"/>
        <v>33582.920000000042</v>
      </c>
      <c r="AI661" s="9">
        <f t="shared" si="124"/>
        <v>92166.666666666672</v>
      </c>
    </row>
    <row r="662" spans="1:35" x14ac:dyDescent="0.25">
      <c r="A662" s="1">
        <v>44802.208333333336</v>
      </c>
      <c r="B662" s="16">
        <v>655</v>
      </c>
      <c r="C662" s="15">
        <v>1081</v>
      </c>
      <c r="D662" s="14">
        <v>1774</v>
      </c>
      <c r="E662" s="13">
        <v>1751</v>
      </c>
      <c r="F662" s="12">
        <v>6551</v>
      </c>
      <c r="G662" s="10">
        <v>9405</v>
      </c>
      <c r="H662" s="11">
        <v>0</v>
      </c>
      <c r="I662">
        <v>9405</v>
      </c>
      <c r="J662">
        <v>46221.34</v>
      </c>
      <c r="K662">
        <f t="shared" si="117"/>
        <v>36816.339999999997</v>
      </c>
      <c r="L662">
        <f t="shared" si="118"/>
        <v>4.9145497076023386</v>
      </c>
      <c r="M662">
        <f t="shared" si="114"/>
        <v>75240</v>
      </c>
      <c r="N662">
        <f t="shared" si="115"/>
        <v>0</v>
      </c>
      <c r="O662">
        <f t="shared" si="119"/>
        <v>75240</v>
      </c>
      <c r="P662" s="1">
        <f t="shared" si="122"/>
        <v>900000</v>
      </c>
      <c r="Q662" s="9">
        <f t="shared" si="123"/>
        <v>0</v>
      </c>
      <c r="R662" s="9">
        <f t="shared" si="120"/>
        <v>975240</v>
      </c>
      <c r="S662" s="9">
        <f t="shared" si="116"/>
        <v>101571.66666666667</v>
      </c>
      <c r="T662" s="9">
        <f t="shared" si="121"/>
        <v>29018.660000000033</v>
      </c>
      <c r="AI662" s="9">
        <f t="shared" si="124"/>
        <v>92166.666666666672</v>
      </c>
    </row>
    <row r="663" spans="1:35" x14ac:dyDescent="0.25">
      <c r="A663" s="1">
        <v>44802.25</v>
      </c>
      <c r="B663" s="16">
        <v>757</v>
      </c>
      <c r="C663" s="15">
        <v>920</v>
      </c>
      <c r="D663" s="14">
        <v>1872</v>
      </c>
      <c r="E663" s="13">
        <v>1028</v>
      </c>
      <c r="F663" s="12">
        <v>5841</v>
      </c>
      <c r="G663" s="10">
        <v>8633</v>
      </c>
      <c r="H663" s="11">
        <v>0</v>
      </c>
      <c r="I663">
        <v>8633</v>
      </c>
      <c r="J663">
        <v>47155.96</v>
      </c>
      <c r="K663">
        <f t="shared" si="117"/>
        <v>38522.959999999999</v>
      </c>
      <c r="L663">
        <f t="shared" si="118"/>
        <v>5.4622912081547552</v>
      </c>
      <c r="M663">
        <f t="shared" si="114"/>
        <v>69064</v>
      </c>
      <c r="N663">
        <f t="shared" si="115"/>
        <v>0</v>
      </c>
      <c r="O663">
        <f t="shared" si="119"/>
        <v>69064</v>
      </c>
      <c r="P663" s="1">
        <f t="shared" si="122"/>
        <v>900000</v>
      </c>
      <c r="Q663" s="9">
        <f t="shared" si="123"/>
        <v>0</v>
      </c>
      <c r="R663" s="9">
        <f t="shared" si="120"/>
        <v>969064</v>
      </c>
      <c r="S663" s="9">
        <f t="shared" si="116"/>
        <v>100799.66666666667</v>
      </c>
      <c r="T663" s="9">
        <f t="shared" si="121"/>
        <v>21908.040000000037</v>
      </c>
      <c r="AI663" s="9">
        <f t="shared" si="124"/>
        <v>92166.666666666672</v>
      </c>
    </row>
    <row r="664" spans="1:35" x14ac:dyDescent="0.25">
      <c r="A664" s="1">
        <v>44802.291666666664</v>
      </c>
      <c r="B664" s="16">
        <v>722</v>
      </c>
      <c r="C664" s="15">
        <v>881</v>
      </c>
      <c r="D664" s="14">
        <v>1906</v>
      </c>
      <c r="E664" s="13">
        <v>718</v>
      </c>
      <c r="F664" s="12">
        <v>6103</v>
      </c>
      <c r="G664" s="10">
        <v>8891</v>
      </c>
      <c r="H664" s="11">
        <v>0</v>
      </c>
      <c r="I664">
        <v>8891</v>
      </c>
      <c r="J664">
        <v>49499.46</v>
      </c>
      <c r="K664">
        <f t="shared" si="117"/>
        <v>40608.46</v>
      </c>
      <c r="L664">
        <f t="shared" si="118"/>
        <v>5.5673670003374198</v>
      </c>
      <c r="M664">
        <f t="shared" si="114"/>
        <v>71128</v>
      </c>
      <c r="N664">
        <f t="shared" si="115"/>
        <v>0</v>
      </c>
      <c r="O664">
        <f t="shared" si="119"/>
        <v>71128</v>
      </c>
      <c r="P664" s="1">
        <f t="shared" si="122"/>
        <v>900000</v>
      </c>
      <c r="Q664" s="9">
        <f t="shared" si="123"/>
        <v>0</v>
      </c>
      <c r="R664" s="9">
        <f t="shared" si="120"/>
        <v>971128</v>
      </c>
      <c r="S664" s="9">
        <f t="shared" si="116"/>
        <v>101057.66666666667</v>
      </c>
      <c r="T664" s="9">
        <f t="shared" si="121"/>
        <v>21628.540000000037</v>
      </c>
      <c r="AI664" s="9">
        <f t="shared" si="124"/>
        <v>92166.666666666672</v>
      </c>
    </row>
    <row r="665" spans="1:35" x14ac:dyDescent="0.25">
      <c r="A665" s="1">
        <v>44802.333333333336</v>
      </c>
      <c r="B665" s="16">
        <v>511</v>
      </c>
      <c r="C665" s="15">
        <v>873</v>
      </c>
      <c r="D665" s="14">
        <v>1493</v>
      </c>
      <c r="E665" s="13">
        <v>337</v>
      </c>
      <c r="F665" s="12">
        <v>6198</v>
      </c>
      <c r="G665" s="10">
        <v>8564</v>
      </c>
      <c r="H665" s="11">
        <v>392</v>
      </c>
      <c r="I665">
        <v>8956</v>
      </c>
      <c r="J665">
        <v>50000.27</v>
      </c>
      <c r="K665">
        <f t="shared" si="117"/>
        <v>41044.269999999997</v>
      </c>
      <c r="L665">
        <f t="shared" si="118"/>
        <v>5.5828796337650735</v>
      </c>
      <c r="M665">
        <f t="shared" si="114"/>
        <v>68512</v>
      </c>
      <c r="N665">
        <f t="shared" si="115"/>
        <v>3136</v>
      </c>
      <c r="O665">
        <f t="shared" si="119"/>
        <v>71648</v>
      </c>
      <c r="P665" s="1">
        <f t="shared" si="122"/>
        <v>900000</v>
      </c>
      <c r="Q665" s="9">
        <f t="shared" si="123"/>
        <v>0</v>
      </c>
      <c r="R665" s="9">
        <f t="shared" si="120"/>
        <v>971648</v>
      </c>
      <c r="S665" s="9">
        <f t="shared" si="116"/>
        <v>101122.66666666667</v>
      </c>
      <c r="T665" s="9">
        <f t="shared" si="121"/>
        <v>21647.729999999981</v>
      </c>
      <c r="AI665" s="9">
        <f t="shared" si="124"/>
        <v>92166.666666666672</v>
      </c>
    </row>
    <row r="666" spans="1:35" x14ac:dyDescent="0.25">
      <c r="A666" s="1">
        <v>44802.375</v>
      </c>
      <c r="B666" s="16">
        <v>242</v>
      </c>
      <c r="C666" s="15">
        <v>798</v>
      </c>
      <c r="D666" s="14">
        <v>862</v>
      </c>
      <c r="E666" s="13">
        <v>257</v>
      </c>
      <c r="F666" s="12">
        <v>5794</v>
      </c>
      <c r="G666" s="10">
        <v>7455</v>
      </c>
      <c r="H666" s="11">
        <v>3621</v>
      </c>
      <c r="I666">
        <v>11076</v>
      </c>
      <c r="J666">
        <v>51007.32</v>
      </c>
      <c r="K666">
        <f t="shared" si="117"/>
        <v>39931.32</v>
      </c>
      <c r="L666">
        <f t="shared" si="118"/>
        <v>4.6052112676056334</v>
      </c>
      <c r="M666">
        <f t="shared" si="114"/>
        <v>59640</v>
      </c>
      <c r="N666">
        <f t="shared" si="115"/>
        <v>28968</v>
      </c>
      <c r="O666">
        <f t="shared" si="119"/>
        <v>88608</v>
      </c>
      <c r="P666" s="1">
        <f t="shared" si="122"/>
        <v>900000</v>
      </c>
      <c r="Q666" s="9">
        <f t="shared" si="123"/>
        <v>0</v>
      </c>
      <c r="R666" s="9">
        <f t="shared" si="120"/>
        <v>988608</v>
      </c>
      <c r="S666" s="9">
        <f t="shared" si="116"/>
        <v>103242.66666666667</v>
      </c>
      <c r="T666" s="9">
        <f t="shared" si="121"/>
        <v>37600.680000000051</v>
      </c>
      <c r="AI666" s="9">
        <f t="shared" si="124"/>
        <v>92166.666666666672</v>
      </c>
    </row>
    <row r="667" spans="1:35" x14ac:dyDescent="0.25">
      <c r="A667" s="1">
        <v>44802.416666666664</v>
      </c>
      <c r="B667" s="16">
        <v>407</v>
      </c>
      <c r="C667" s="15">
        <v>803</v>
      </c>
      <c r="D667" s="14">
        <v>1194</v>
      </c>
      <c r="E667" s="13">
        <v>158</v>
      </c>
      <c r="F667" s="12">
        <v>6298</v>
      </c>
      <c r="G667" s="10">
        <v>8295</v>
      </c>
      <c r="H667" s="11">
        <v>6556</v>
      </c>
      <c r="I667">
        <v>14851</v>
      </c>
      <c r="J667">
        <v>53613.87</v>
      </c>
      <c r="K667">
        <f t="shared" si="117"/>
        <v>38762.870000000003</v>
      </c>
      <c r="L667">
        <f t="shared" si="118"/>
        <v>3.6101185105380109</v>
      </c>
      <c r="M667">
        <f t="shared" si="114"/>
        <v>66360</v>
      </c>
      <c r="N667">
        <f t="shared" si="115"/>
        <v>52448</v>
      </c>
      <c r="O667">
        <f t="shared" si="119"/>
        <v>118808</v>
      </c>
      <c r="P667" s="1">
        <f t="shared" si="122"/>
        <v>900000</v>
      </c>
      <c r="Q667" s="9">
        <f t="shared" si="123"/>
        <v>0</v>
      </c>
      <c r="R667" s="9">
        <f t="shared" si="120"/>
        <v>1018808</v>
      </c>
      <c r="S667" s="9">
        <f t="shared" si="116"/>
        <v>107017.66666666667</v>
      </c>
      <c r="T667" s="9">
        <f t="shared" si="121"/>
        <v>65194.130000000005</v>
      </c>
      <c r="AI667" s="9">
        <f t="shared" si="124"/>
        <v>92166.666666666672</v>
      </c>
    </row>
    <row r="668" spans="1:35" x14ac:dyDescent="0.25">
      <c r="A668" s="1">
        <v>44802.458333333336</v>
      </c>
      <c r="B668" s="16">
        <v>707</v>
      </c>
      <c r="C668" s="15">
        <v>532</v>
      </c>
      <c r="D668" s="14">
        <v>1512</v>
      </c>
      <c r="E668" s="13">
        <v>193</v>
      </c>
      <c r="F668" s="12">
        <v>6039</v>
      </c>
      <c r="G668" s="10">
        <v>8083</v>
      </c>
      <c r="H668" s="11">
        <v>7974</v>
      </c>
      <c r="I668">
        <v>16057</v>
      </c>
      <c r="J668">
        <v>57330.44</v>
      </c>
      <c r="K668">
        <f t="shared" si="117"/>
        <v>41273.440000000002</v>
      </c>
      <c r="L668">
        <f t="shared" si="118"/>
        <v>3.5704328330323225</v>
      </c>
      <c r="M668">
        <f t="shared" si="114"/>
        <v>64664</v>
      </c>
      <c r="N668">
        <f t="shared" si="115"/>
        <v>63792</v>
      </c>
      <c r="O668">
        <f t="shared" si="119"/>
        <v>128456</v>
      </c>
      <c r="P668" s="1">
        <f t="shared" si="122"/>
        <v>900000</v>
      </c>
      <c r="Q668" s="9">
        <f t="shared" si="123"/>
        <v>0</v>
      </c>
      <c r="R668" s="9">
        <f t="shared" si="120"/>
        <v>1028456</v>
      </c>
      <c r="S668" s="9">
        <f t="shared" si="116"/>
        <v>108223.66666666667</v>
      </c>
      <c r="T668" s="9">
        <f t="shared" si="121"/>
        <v>71125.560000000056</v>
      </c>
      <c r="AI668" s="9">
        <f t="shared" si="124"/>
        <v>92166.666666666672</v>
      </c>
    </row>
    <row r="669" spans="1:35" x14ac:dyDescent="0.25">
      <c r="A669" s="1">
        <v>44802.5</v>
      </c>
      <c r="B669" s="16">
        <v>1145</v>
      </c>
      <c r="C669" s="15">
        <v>290</v>
      </c>
      <c r="D669" s="14">
        <v>1628</v>
      </c>
      <c r="E669" s="13">
        <v>342</v>
      </c>
      <c r="F669" s="12">
        <v>4983</v>
      </c>
      <c r="G669" s="10">
        <v>6902</v>
      </c>
      <c r="H669" s="11">
        <v>8457</v>
      </c>
      <c r="I669">
        <v>15359</v>
      </c>
      <c r="J669">
        <v>60310.05</v>
      </c>
      <c r="K669">
        <f t="shared" si="117"/>
        <v>44951.05</v>
      </c>
      <c r="L669">
        <f t="shared" si="118"/>
        <v>3.9266911908327367</v>
      </c>
      <c r="M669">
        <f t="shared" si="114"/>
        <v>55216</v>
      </c>
      <c r="N669">
        <f t="shared" si="115"/>
        <v>67656</v>
      </c>
      <c r="O669">
        <f t="shared" si="119"/>
        <v>122872</v>
      </c>
      <c r="P669" s="1">
        <f t="shared" si="122"/>
        <v>900000</v>
      </c>
      <c r="Q669" s="9">
        <f t="shared" si="123"/>
        <v>0</v>
      </c>
      <c r="R669" s="9">
        <f t="shared" si="120"/>
        <v>1022872</v>
      </c>
      <c r="S669" s="9">
        <f t="shared" si="116"/>
        <v>107525.66666666667</v>
      </c>
      <c r="T669" s="9">
        <f t="shared" si="121"/>
        <v>62561.949999999953</v>
      </c>
      <c r="AI669" s="9">
        <f t="shared" si="124"/>
        <v>92166.666666666672</v>
      </c>
    </row>
    <row r="670" spans="1:35" x14ac:dyDescent="0.25">
      <c r="A670" s="1">
        <v>44802.541666666664</v>
      </c>
      <c r="B670" s="16">
        <v>1832</v>
      </c>
      <c r="C670" s="15">
        <v>210</v>
      </c>
      <c r="D670" s="14">
        <v>2287</v>
      </c>
      <c r="E670" s="13">
        <v>295</v>
      </c>
      <c r="F670" s="12">
        <v>3585</v>
      </c>
      <c r="G670" s="10">
        <v>6081</v>
      </c>
      <c r="H670" s="11">
        <v>8558</v>
      </c>
      <c r="I670">
        <v>14639</v>
      </c>
      <c r="J670">
        <v>63551.97</v>
      </c>
      <c r="K670">
        <f t="shared" si="117"/>
        <v>48912.97</v>
      </c>
      <c r="L670">
        <f t="shared" si="118"/>
        <v>4.3412780927658998</v>
      </c>
      <c r="M670">
        <f t="shared" si="114"/>
        <v>48648</v>
      </c>
      <c r="N670">
        <f t="shared" si="115"/>
        <v>68464</v>
      </c>
      <c r="O670">
        <f t="shared" si="119"/>
        <v>117112</v>
      </c>
      <c r="P670" s="1">
        <f t="shared" si="122"/>
        <v>900000</v>
      </c>
      <c r="Q670" s="9">
        <f t="shared" si="123"/>
        <v>0</v>
      </c>
      <c r="R670" s="9">
        <f t="shared" si="120"/>
        <v>1017112</v>
      </c>
      <c r="S670" s="9">
        <f t="shared" si="116"/>
        <v>106805.66666666667</v>
      </c>
      <c r="T670" s="9">
        <f t="shared" si="121"/>
        <v>53560.030000000028</v>
      </c>
      <c r="AI670" s="9">
        <f t="shared" si="124"/>
        <v>92166.666666666672</v>
      </c>
    </row>
    <row r="671" spans="1:35" x14ac:dyDescent="0.25">
      <c r="A671" s="1">
        <v>44802.583333333336</v>
      </c>
      <c r="B671" s="16">
        <v>2439</v>
      </c>
      <c r="C671" s="15">
        <v>105</v>
      </c>
      <c r="D671" s="14">
        <v>2979</v>
      </c>
      <c r="E671" s="13">
        <v>362</v>
      </c>
      <c r="F671" s="12">
        <v>3029</v>
      </c>
      <c r="G671" s="10">
        <v>6113</v>
      </c>
      <c r="H671" s="11">
        <v>8078</v>
      </c>
      <c r="I671">
        <v>14191</v>
      </c>
      <c r="J671">
        <v>66221.06</v>
      </c>
      <c r="K671">
        <f t="shared" si="117"/>
        <v>52030.06</v>
      </c>
      <c r="L671">
        <f t="shared" si="118"/>
        <v>4.6664125149742794</v>
      </c>
      <c r="M671">
        <f t="shared" si="114"/>
        <v>48904</v>
      </c>
      <c r="N671">
        <f t="shared" si="115"/>
        <v>64624</v>
      </c>
      <c r="O671">
        <f t="shared" si="119"/>
        <v>113528</v>
      </c>
      <c r="P671" s="1">
        <f t="shared" si="122"/>
        <v>900000</v>
      </c>
      <c r="Q671" s="9">
        <f t="shared" si="123"/>
        <v>0</v>
      </c>
      <c r="R671" s="9">
        <f t="shared" si="120"/>
        <v>1013528</v>
      </c>
      <c r="S671" s="9">
        <f t="shared" si="116"/>
        <v>106357.66666666667</v>
      </c>
      <c r="T671" s="9">
        <f t="shared" si="121"/>
        <v>47306.939999999944</v>
      </c>
      <c r="AI671" s="9">
        <f t="shared" si="124"/>
        <v>92166.666666666672</v>
      </c>
    </row>
    <row r="672" spans="1:35" x14ac:dyDescent="0.25">
      <c r="A672" s="1">
        <v>44802.625</v>
      </c>
      <c r="B672" s="16">
        <v>3083</v>
      </c>
      <c r="C672" s="15">
        <v>126</v>
      </c>
      <c r="D672" s="14">
        <v>3917</v>
      </c>
      <c r="E672" s="13">
        <v>416</v>
      </c>
      <c r="F672" s="12">
        <v>2859</v>
      </c>
      <c r="G672" s="10">
        <v>6902</v>
      </c>
      <c r="H672" s="11">
        <v>7722</v>
      </c>
      <c r="I672">
        <v>14624</v>
      </c>
      <c r="J672">
        <v>67747.69</v>
      </c>
      <c r="K672">
        <f t="shared" si="117"/>
        <v>53123.69</v>
      </c>
      <c r="L672">
        <f t="shared" si="118"/>
        <v>4.6326374452954049</v>
      </c>
      <c r="M672">
        <f t="shared" si="114"/>
        <v>55216</v>
      </c>
      <c r="N672">
        <f t="shared" si="115"/>
        <v>61776</v>
      </c>
      <c r="O672">
        <f t="shared" si="119"/>
        <v>116992</v>
      </c>
      <c r="P672" s="1">
        <f t="shared" si="122"/>
        <v>900000</v>
      </c>
      <c r="Q672" s="9">
        <f t="shared" si="123"/>
        <v>0</v>
      </c>
      <c r="R672" s="9">
        <f t="shared" si="120"/>
        <v>1016992</v>
      </c>
      <c r="S672" s="9">
        <f t="shared" si="116"/>
        <v>106790.66666666667</v>
      </c>
      <c r="T672" s="9">
        <f t="shared" si="121"/>
        <v>49244.310000000056</v>
      </c>
      <c r="AI672" s="9">
        <f t="shared" si="124"/>
        <v>92166.666666666672</v>
      </c>
    </row>
    <row r="673" spans="1:35" x14ac:dyDescent="0.25">
      <c r="A673" s="1">
        <v>44802.666666666664</v>
      </c>
      <c r="B673" s="16">
        <v>3060</v>
      </c>
      <c r="C673" s="15">
        <v>146</v>
      </c>
      <c r="D673" s="14">
        <v>4479</v>
      </c>
      <c r="E673" s="13">
        <v>487</v>
      </c>
      <c r="F673" s="12">
        <v>3450</v>
      </c>
      <c r="G673" s="10">
        <v>8075</v>
      </c>
      <c r="H673" s="11">
        <v>7115</v>
      </c>
      <c r="I673">
        <v>15190</v>
      </c>
      <c r="J673">
        <v>68414.87</v>
      </c>
      <c r="K673">
        <f t="shared" si="117"/>
        <v>53224.869999999995</v>
      </c>
      <c r="L673">
        <f t="shared" si="118"/>
        <v>4.5039414088215928</v>
      </c>
      <c r="M673">
        <f t="shared" si="114"/>
        <v>64600</v>
      </c>
      <c r="N673">
        <f t="shared" si="115"/>
        <v>56920</v>
      </c>
      <c r="O673">
        <f t="shared" si="119"/>
        <v>121520</v>
      </c>
      <c r="P673" s="1">
        <f t="shared" si="122"/>
        <v>900000</v>
      </c>
      <c r="Q673" s="9">
        <f t="shared" si="123"/>
        <v>0</v>
      </c>
      <c r="R673" s="9">
        <f t="shared" si="120"/>
        <v>1021520</v>
      </c>
      <c r="S673" s="9">
        <f t="shared" si="116"/>
        <v>107356.66666666667</v>
      </c>
      <c r="T673" s="9">
        <f t="shared" si="121"/>
        <v>53105.130000000005</v>
      </c>
      <c r="AI673" s="9">
        <f t="shared" si="124"/>
        <v>92166.666666666672</v>
      </c>
    </row>
    <row r="674" spans="1:35" x14ac:dyDescent="0.25">
      <c r="A674" s="1">
        <v>44802.708333333336</v>
      </c>
      <c r="B674" s="16">
        <v>2534</v>
      </c>
      <c r="C674" s="15">
        <v>253</v>
      </c>
      <c r="D674" s="14">
        <v>4310</v>
      </c>
      <c r="E674" s="13">
        <v>1202</v>
      </c>
      <c r="F674" s="12">
        <v>5464</v>
      </c>
      <c r="G674" s="10">
        <v>10027</v>
      </c>
      <c r="H674" s="11">
        <v>6385</v>
      </c>
      <c r="I674">
        <v>16412</v>
      </c>
      <c r="J674">
        <v>68708.53</v>
      </c>
      <c r="K674">
        <f t="shared" si="117"/>
        <v>52296.53</v>
      </c>
      <c r="L674">
        <f t="shared" si="118"/>
        <v>4.1864812332439678</v>
      </c>
      <c r="M674">
        <f t="shared" si="114"/>
        <v>80216</v>
      </c>
      <c r="N674">
        <f t="shared" si="115"/>
        <v>51080</v>
      </c>
      <c r="O674">
        <f t="shared" si="119"/>
        <v>131296</v>
      </c>
      <c r="P674" s="1">
        <f t="shared" si="122"/>
        <v>900000</v>
      </c>
      <c r="Q674" s="9">
        <f t="shared" si="123"/>
        <v>0</v>
      </c>
      <c r="R674" s="9">
        <f t="shared" si="120"/>
        <v>1031296</v>
      </c>
      <c r="S674" s="9">
        <f t="shared" si="116"/>
        <v>108578.66666666667</v>
      </c>
      <c r="T674" s="9">
        <f t="shared" si="121"/>
        <v>62587.469999999972</v>
      </c>
      <c r="AI674" s="9">
        <f t="shared" si="124"/>
        <v>92166.666666666672</v>
      </c>
    </row>
    <row r="675" spans="1:35" x14ac:dyDescent="0.25">
      <c r="A675" s="1">
        <v>44802.75</v>
      </c>
      <c r="B675" s="16">
        <v>2570</v>
      </c>
      <c r="C675" s="15">
        <v>514</v>
      </c>
      <c r="D675" s="14">
        <v>4546</v>
      </c>
      <c r="E675" s="13">
        <v>1580</v>
      </c>
      <c r="F675" s="12">
        <v>5819</v>
      </c>
      <c r="G675" s="10">
        <v>10879</v>
      </c>
      <c r="H675" s="11">
        <v>5250</v>
      </c>
      <c r="I675">
        <v>16129</v>
      </c>
      <c r="J675">
        <v>68229.36</v>
      </c>
      <c r="K675">
        <f t="shared" si="117"/>
        <v>52100.36</v>
      </c>
      <c r="L675">
        <f t="shared" si="118"/>
        <v>4.2302287804575611</v>
      </c>
      <c r="M675">
        <f t="shared" si="114"/>
        <v>87032</v>
      </c>
      <c r="N675">
        <f t="shared" si="115"/>
        <v>42000</v>
      </c>
      <c r="O675">
        <f t="shared" si="119"/>
        <v>129032</v>
      </c>
      <c r="P675" s="1">
        <f t="shared" si="122"/>
        <v>900000</v>
      </c>
      <c r="Q675" s="9">
        <f t="shared" si="123"/>
        <v>0</v>
      </c>
      <c r="R675" s="9">
        <f t="shared" si="120"/>
        <v>1029032</v>
      </c>
      <c r="S675" s="9">
        <f t="shared" si="116"/>
        <v>108295.66666666667</v>
      </c>
      <c r="T675" s="9">
        <f t="shared" si="121"/>
        <v>60802.640000000014</v>
      </c>
      <c r="AI675" s="9">
        <f t="shared" si="124"/>
        <v>92166.666666666672</v>
      </c>
    </row>
    <row r="676" spans="1:35" x14ac:dyDescent="0.25">
      <c r="A676" s="1">
        <v>44802.791666666664</v>
      </c>
      <c r="B676" s="16">
        <v>2598</v>
      </c>
      <c r="C676" s="15">
        <v>844</v>
      </c>
      <c r="D676" s="14">
        <v>4756</v>
      </c>
      <c r="E676" s="13">
        <v>1244</v>
      </c>
      <c r="F676" s="12">
        <v>5984</v>
      </c>
      <c r="G676" s="10">
        <v>11584</v>
      </c>
      <c r="H676" s="11">
        <v>2603</v>
      </c>
      <c r="I676">
        <v>14187</v>
      </c>
      <c r="J676">
        <v>66704.649999999994</v>
      </c>
      <c r="K676">
        <f t="shared" si="117"/>
        <v>52517.649999999994</v>
      </c>
      <c r="L676">
        <f t="shared" si="118"/>
        <v>4.7018150419398035</v>
      </c>
      <c r="M676">
        <f t="shared" si="114"/>
        <v>92672</v>
      </c>
      <c r="N676">
        <f t="shared" si="115"/>
        <v>20824</v>
      </c>
      <c r="O676">
        <f t="shared" si="119"/>
        <v>113496</v>
      </c>
      <c r="P676" s="1">
        <f t="shared" si="122"/>
        <v>900000</v>
      </c>
      <c r="Q676" s="9">
        <f t="shared" si="123"/>
        <v>0</v>
      </c>
      <c r="R676" s="9">
        <f t="shared" si="120"/>
        <v>1013496</v>
      </c>
      <c r="S676" s="9">
        <f t="shared" si="116"/>
        <v>106353.66666666667</v>
      </c>
      <c r="T676" s="9">
        <f t="shared" si="121"/>
        <v>46791.349999999977</v>
      </c>
      <c r="AI676" s="9">
        <f t="shared" si="124"/>
        <v>92166.666666666672</v>
      </c>
    </row>
    <row r="677" spans="1:35" x14ac:dyDescent="0.25">
      <c r="A677" s="1">
        <v>44802.833333333336</v>
      </c>
      <c r="B677" s="16">
        <v>2594</v>
      </c>
      <c r="C677" s="15">
        <v>997</v>
      </c>
      <c r="D677" s="14">
        <v>4545</v>
      </c>
      <c r="E677" s="13">
        <v>1359</v>
      </c>
      <c r="F677" s="12">
        <v>6376</v>
      </c>
      <c r="G677" s="10">
        <v>11917</v>
      </c>
      <c r="H677" s="11">
        <v>544</v>
      </c>
      <c r="I677">
        <v>12461</v>
      </c>
      <c r="J677">
        <v>64263.43</v>
      </c>
      <c r="K677">
        <f t="shared" si="117"/>
        <v>51802.43</v>
      </c>
      <c r="L677">
        <f t="shared" si="118"/>
        <v>5.157164754032582</v>
      </c>
      <c r="M677">
        <f t="shared" si="114"/>
        <v>95336</v>
      </c>
      <c r="N677">
        <f t="shared" si="115"/>
        <v>4352</v>
      </c>
      <c r="O677">
        <f t="shared" si="119"/>
        <v>99688</v>
      </c>
      <c r="P677" s="1">
        <f t="shared" si="122"/>
        <v>900000</v>
      </c>
      <c r="Q677" s="9">
        <f t="shared" si="123"/>
        <v>0</v>
      </c>
      <c r="R677" s="9">
        <f t="shared" si="120"/>
        <v>999688</v>
      </c>
      <c r="S677" s="9">
        <f t="shared" si="116"/>
        <v>104627.66666666667</v>
      </c>
      <c r="T677" s="9">
        <f t="shared" si="121"/>
        <v>35424.569999999949</v>
      </c>
      <c r="AI677" s="9">
        <f t="shared" si="124"/>
        <v>92166.666666666672</v>
      </c>
    </row>
    <row r="678" spans="1:35" x14ac:dyDescent="0.25">
      <c r="A678" s="1">
        <v>44802.875</v>
      </c>
      <c r="B678" s="16">
        <v>2257</v>
      </c>
      <c r="C678" s="15">
        <v>1137</v>
      </c>
      <c r="D678" s="14">
        <v>4258</v>
      </c>
      <c r="E678" s="13">
        <v>1403</v>
      </c>
      <c r="F678" s="12">
        <v>7772</v>
      </c>
      <c r="G678" s="10">
        <v>13167</v>
      </c>
      <c r="H678" s="11">
        <v>9</v>
      </c>
      <c r="I678">
        <v>13176</v>
      </c>
      <c r="J678">
        <v>62448.6</v>
      </c>
      <c r="K678">
        <f t="shared" si="117"/>
        <v>49272.6</v>
      </c>
      <c r="L678">
        <f t="shared" si="118"/>
        <v>4.7395719489981785</v>
      </c>
      <c r="M678">
        <f t="shared" si="114"/>
        <v>105336</v>
      </c>
      <c r="N678">
        <f t="shared" si="115"/>
        <v>72</v>
      </c>
      <c r="O678">
        <f t="shared" si="119"/>
        <v>105408</v>
      </c>
      <c r="P678" s="1">
        <f t="shared" si="122"/>
        <v>900000</v>
      </c>
      <c r="Q678" s="9">
        <f t="shared" si="123"/>
        <v>0</v>
      </c>
      <c r="R678" s="9">
        <f t="shared" si="120"/>
        <v>1005408</v>
      </c>
      <c r="S678" s="9">
        <f t="shared" si="116"/>
        <v>105342.66666666667</v>
      </c>
      <c r="T678" s="9">
        <f t="shared" si="121"/>
        <v>42959.400000000023</v>
      </c>
      <c r="AI678" s="9">
        <f t="shared" si="124"/>
        <v>92166.666666666672</v>
      </c>
    </row>
    <row r="679" spans="1:35" x14ac:dyDescent="0.25">
      <c r="A679" s="1">
        <v>44802.916666666664</v>
      </c>
      <c r="B679" s="16">
        <v>1676</v>
      </c>
      <c r="C679" s="15">
        <v>1080</v>
      </c>
      <c r="D679" s="14">
        <v>3640</v>
      </c>
      <c r="E679" s="13">
        <v>1745</v>
      </c>
      <c r="F679" s="12">
        <v>10269</v>
      </c>
      <c r="G679" s="10">
        <v>14989</v>
      </c>
      <c r="H679" s="11">
        <v>0</v>
      </c>
      <c r="I679">
        <v>14989</v>
      </c>
      <c r="J679">
        <v>59579.05</v>
      </c>
      <c r="K679">
        <f t="shared" si="117"/>
        <v>44590.05</v>
      </c>
      <c r="L679">
        <f t="shared" si="118"/>
        <v>3.97485155780906</v>
      </c>
      <c r="M679">
        <f t="shared" si="114"/>
        <v>119912</v>
      </c>
      <c r="N679">
        <f t="shared" si="115"/>
        <v>0</v>
      </c>
      <c r="O679">
        <f t="shared" si="119"/>
        <v>119912</v>
      </c>
      <c r="P679" s="1">
        <f t="shared" si="122"/>
        <v>900000</v>
      </c>
      <c r="Q679" s="9">
        <f t="shared" si="123"/>
        <v>0</v>
      </c>
      <c r="R679" s="9">
        <f t="shared" si="120"/>
        <v>1019912</v>
      </c>
      <c r="S679" s="9">
        <f t="shared" si="116"/>
        <v>107155.66666666667</v>
      </c>
      <c r="T679" s="9">
        <f t="shared" si="121"/>
        <v>60332.949999999953</v>
      </c>
      <c r="AI679" s="9">
        <f t="shared" si="124"/>
        <v>92166.666666666672</v>
      </c>
    </row>
    <row r="680" spans="1:35" x14ac:dyDescent="0.25">
      <c r="A680" s="1">
        <v>44802.958333333336</v>
      </c>
      <c r="B680" s="16">
        <v>1271</v>
      </c>
      <c r="C680" s="15">
        <v>1054</v>
      </c>
      <c r="D680" s="14">
        <v>3653</v>
      </c>
      <c r="E680" s="13">
        <v>1460</v>
      </c>
      <c r="F680" s="12">
        <v>11307</v>
      </c>
      <c r="G680" s="10">
        <v>16013</v>
      </c>
      <c r="H680" s="11">
        <v>0</v>
      </c>
      <c r="I680">
        <v>16013</v>
      </c>
      <c r="J680">
        <v>55160.91</v>
      </c>
      <c r="K680">
        <f t="shared" si="117"/>
        <v>39147.910000000003</v>
      </c>
      <c r="L680">
        <f t="shared" si="118"/>
        <v>3.4447580091175922</v>
      </c>
      <c r="M680">
        <f t="shared" si="114"/>
        <v>128104</v>
      </c>
      <c r="N680">
        <f t="shared" si="115"/>
        <v>0</v>
      </c>
      <c r="O680">
        <f t="shared" si="119"/>
        <v>128104</v>
      </c>
      <c r="P680" s="1">
        <f t="shared" si="122"/>
        <v>900000</v>
      </c>
      <c r="Q680" s="9">
        <f t="shared" si="123"/>
        <v>0</v>
      </c>
      <c r="R680" s="9">
        <f t="shared" si="120"/>
        <v>1028104</v>
      </c>
      <c r="S680" s="9">
        <f t="shared" si="116"/>
        <v>108179.66666666667</v>
      </c>
      <c r="T680" s="9">
        <f t="shared" si="121"/>
        <v>72943.089999999967</v>
      </c>
      <c r="AI680" s="9">
        <f t="shared" si="124"/>
        <v>92166.666666666672</v>
      </c>
    </row>
    <row r="681" spans="1:35" x14ac:dyDescent="0.25">
      <c r="A681" s="1">
        <v>44803</v>
      </c>
      <c r="B681" s="16">
        <v>1379</v>
      </c>
      <c r="C681" s="15">
        <v>952</v>
      </c>
      <c r="D681" s="14">
        <v>3812</v>
      </c>
      <c r="E681" s="13">
        <v>1303</v>
      </c>
      <c r="F681" s="12">
        <v>8299</v>
      </c>
      <c r="G681" s="10">
        <v>13063</v>
      </c>
      <c r="H681" s="11">
        <v>0</v>
      </c>
      <c r="I681">
        <v>13063</v>
      </c>
      <c r="J681">
        <v>51111.29</v>
      </c>
      <c r="K681">
        <f t="shared" si="117"/>
        <v>38048.29</v>
      </c>
      <c r="L681">
        <f t="shared" si="118"/>
        <v>3.912676261195744</v>
      </c>
      <c r="M681">
        <f t="shared" si="114"/>
        <v>104504</v>
      </c>
      <c r="N681">
        <f t="shared" si="115"/>
        <v>0</v>
      </c>
      <c r="O681">
        <f t="shared" si="119"/>
        <v>104504</v>
      </c>
      <c r="P681" s="1">
        <f t="shared" si="122"/>
        <v>900000</v>
      </c>
      <c r="Q681" s="9">
        <f t="shared" si="123"/>
        <v>0</v>
      </c>
      <c r="R681" s="9">
        <f t="shared" si="120"/>
        <v>1004504</v>
      </c>
      <c r="S681" s="9">
        <f t="shared" si="116"/>
        <v>105229.66666666667</v>
      </c>
      <c r="T681" s="9">
        <f t="shared" si="121"/>
        <v>53392.709999999963</v>
      </c>
      <c r="AI681" s="9">
        <f t="shared" si="124"/>
        <v>92166.666666666672</v>
      </c>
    </row>
    <row r="682" spans="1:35" x14ac:dyDescent="0.25">
      <c r="A682" s="1">
        <v>44803.041666666664</v>
      </c>
      <c r="B682" s="16">
        <v>1689</v>
      </c>
      <c r="C682" s="15">
        <v>542</v>
      </c>
      <c r="D682" s="14">
        <v>3677</v>
      </c>
      <c r="E682" s="13">
        <v>937</v>
      </c>
      <c r="F682" s="12">
        <v>5965</v>
      </c>
      <c r="G682" s="10">
        <v>10184</v>
      </c>
      <c r="H682" s="11">
        <v>0</v>
      </c>
      <c r="I682">
        <v>10184</v>
      </c>
      <c r="J682">
        <v>48284.56</v>
      </c>
      <c r="K682">
        <f t="shared" si="117"/>
        <v>38100.559999999998</v>
      </c>
      <c r="L682">
        <f t="shared" si="118"/>
        <v>4.7412175962293794</v>
      </c>
      <c r="M682">
        <f t="shared" si="114"/>
        <v>81472</v>
      </c>
      <c r="N682">
        <f t="shared" si="115"/>
        <v>0</v>
      </c>
      <c r="O682">
        <f t="shared" si="119"/>
        <v>81472</v>
      </c>
      <c r="P682" s="1">
        <f t="shared" si="122"/>
        <v>900000</v>
      </c>
      <c r="Q682" s="9">
        <f t="shared" si="123"/>
        <v>0</v>
      </c>
      <c r="R682" s="9">
        <f t="shared" si="120"/>
        <v>981472</v>
      </c>
      <c r="S682" s="9">
        <f t="shared" si="116"/>
        <v>102350.66666666667</v>
      </c>
      <c r="T682" s="9">
        <f t="shared" si="121"/>
        <v>33187.439999999944</v>
      </c>
      <c r="AI682" s="9">
        <f t="shared" si="124"/>
        <v>92166.666666666672</v>
      </c>
    </row>
    <row r="683" spans="1:35" x14ac:dyDescent="0.25">
      <c r="A683" s="1">
        <v>44803.083333333336</v>
      </c>
      <c r="B683" s="16">
        <v>1509</v>
      </c>
      <c r="C683" s="15">
        <v>357</v>
      </c>
      <c r="D683" s="14">
        <v>3297</v>
      </c>
      <c r="E683" s="13">
        <v>426</v>
      </c>
      <c r="F683" s="12">
        <v>4042</v>
      </c>
      <c r="G683" s="10">
        <v>7696</v>
      </c>
      <c r="H683" s="11">
        <v>0</v>
      </c>
      <c r="I683">
        <v>7696</v>
      </c>
      <c r="J683">
        <v>46281.46</v>
      </c>
      <c r="K683">
        <f t="shared" si="117"/>
        <v>38585.46</v>
      </c>
      <c r="L683">
        <f t="shared" si="118"/>
        <v>6.0137032224532225</v>
      </c>
      <c r="M683">
        <f t="shared" si="114"/>
        <v>61568</v>
      </c>
      <c r="N683">
        <f t="shared" si="115"/>
        <v>0</v>
      </c>
      <c r="O683">
        <f t="shared" si="119"/>
        <v>61568</v>
      </c>
      <c r="P683" s="1">
        <f t="shared" si="122"/>
        <v>900000</v>
      </c>
      <c r="Q683" s="9">
        <f t="shared" si="123"/>
        <v>0</v>
      </c>
      <c r="R683" s="9">
        <f t="shared" si="120"/>
        <v>961568</v>
      </c>
      <c r="S683" s="9">
        <f t="shared" si="116"/>
        <v>99862.666666666672</v>
      </c>
      <c r="T683" s="9">
        <f t="shared" si="121"/>
        <v>15286.540000000037</v>
      </c>
      <c r="AI683" s="9">
        <f t="shared" si="124"/>
        <v>92166.666666666672</v>
      </c>
    </row>
    <row r="684" spans="1:35" x14ac:dyDescent="0.25">
      <c r="A684" s="1">
        <v>44803.125</v>
      </c>
      <c r="B684" s="16">
        <v>1169</v>
      </c>
      <c r="C684" s="15">
        <v>321</v>
      </c>
      <c r="D684" s="14">
        <v>2937</v>
      </c>
      <c r="E684" s="13">
        <v>340</v>
      </c>
      <c r="F684" s="12">
        <v>3114</v>
      </c>
      <c r="G684" s="10">
        <v>6372</v>
      </c>
      <c r="H684" s="11">
        <v>0</v>
      </c>
      <c r="I684">
        <v>6372</v>
      </c>
      <c r="J684">
        <v>45225.71</v>
      </c>
      <c r="K684">
        <f t="shared" si="117"/>
        <v>38853.71</v>
      </c>
      <c r="L684">
        <f t="shared" si="118"/>
        <v>7.0975690521029504</v>
      </c>
      <c r="M684">
        <f t="shared" si="114"/>
        <v>50976</v>
      </c>
      <c r="N684">
        <f t="shared" si="115"/>
        <v>0</v>
      </c>
      <c r="O684">
        <f t="shared" si="119"/>
        <v>50976</v>
      </c>
      <c r="P684" s="1">
        <f t="shared" si="122"/>
        <v>900000</v>
      </c>
      <c r="Q684" s="9">
        <f t="shared" si="123"/>
        <v>0</v>
      </c>
      <c r="R684" s="9">
        <f t="shared" si="120"/>
        <v>950976</v>
      </c>
      <c r="S684" s="9">
        <f t="shared" si="116"/>
        <v>98538.666666666672</v>
      </c>
      <c r="T684" s="9">
        <f t="shared" si="121"/>
        <v>5750.2900000000373</v>
      </c>
      <c r="AI684" s="9">
        <f t="shared" si="124"/>
        <v>92166.666666666672</v>
      </c>
    </row>
    <row r="685" spans="1:35" x14ac:dyDescent="0.25">
      <c r="A685" s="1">
        <v>44803.166666666664</v>
      </c>
      <c r="B685" s="16">
        <v>880</v>
      </c>
      <c r="C685" s="15">
        <v>396</v>
      </c>
      <c r="D685" s="14">
        <v>2577</v>
      </c>
      <c r="E685" s="13">
        <v>210</v>
      </c>
      <c r="F685" s="12">
        <v>2622</v>
      </c>
      <c r="G685" s="10">
        <v>5596</v>
      </c>
      <c r="H685" s="11">
        <v>0</v>
      </c>
      <c r="I685">
        <v>5596</v>
      </c>
      <c r="J685">
        <v>44773.279999999999</v>
      </c>
      <c r="K685">
        <f t="shared" si="117"/>
        <v>39177.279999999999</v>
      </c>
      <c r="L685">
        <f t="shared" si="118"/>
        <v>8.0009435310936379</v>
      </c>
      <c r="M685">
        <f t="shared" si="114"/>
        <v>44768</v>
      </c>
      <c r="N685">
        <f t="shared" si="115"/>
        <v>0</v>
      </c>
      <c r="O685">
        <f t="shared" si="119"/>
        <v>44768</v>
      </c>
      <c r="P685" s="1">
        <f t="shared" si="122"/>
        <v>899994.72</v>
      </c>
      <c r="Q685" s="9">
        <f t="shared" si="123"/>
        <v>-5.2800000000279397</v>
      </c>
      <c r="R685" s="9">
        <f t="shared" si="120"/>
        <v>944762.72</v>
      </c>
      <c r="S685" s="9">
        <f t="shared" si="116"/>
        <v>97762.666666666672</v>
      </c>
      <c r="T685" s="9">
        <f t="shared" si="121"/>
        <v>0</v>
      </c>
      <c r="AI685" s="9">
        <f t="shared" si="124"/>
        <v>92166.666666666672</v>
      </c>
    </row>
    <row r="686" spans="1:35" x14ac:dyDescent="0.25">
      <c r="A686" s="1">
        <v>44803.208333333336</v>
      </c>
      <c r="B686" s="16">
        <v>778</v>
      </c>
      <c r="C686" s="15">
        <v>402</v>
      </c>
      <c r="D686" s="14">
        <v>2269</v>
      </c>
      <c r="E686" s="13">
        <v>226</v>
      </c>
      <c r="F686" s="12">
        <v>2175</v>
      </c>
      <c r="G686" s="10">
        <v>4846</v>
      </c>
      <c r="H686" s="11">
        <v>0</v>
      </c>
      <c r="I686">
        <v>4846</v>
      </c>
      <c r="J686">
        <v>44859.33</v>
      </c>
      <c r="K686">
        <f t="shared" si="117"/>
        <v>40013.33</v>
      </c>
      <c r="L686">
        <f t="shared" si="118"/>
        <v>9.2569810152703269</v>
      </c>
      <c r="M686">
        <f t="shared" si="114"/>
        <v>38768</v>
      </c>
      <c r="N686">
        <f t="shared" si="115"/>
        <v>0</v>
      </c>
      <c r="O686">
        <f t="shared" si="119"/>
        <v>38768</v>
      </c>
      <c r="P686" s="1">
        <f t="shared" si="122"/>
        <v>893903.39</v>
      </c>
      <c r="Q686" s="9">
        <f t="shared" si="123"/>
        <v>-6091.3299999999581</v>
      </c>
      <c r="R686" s="9">
        <f t="shared" si="120"/>
        <v>932671.39</v>
      </c>
      <c r="S686" s="9">
        <f t="shared" si="116"/>
        <v>97012.666666666672</v>
      </c>
      <c r="T686" s="9">
        <f t="shared" si="121"/>
        <v>0</v>
      </c>
      <c r="AI686" s="9">
        <f t="shared" si="124"/>
        <v>92166.666666666672</v>
      </c>
    </row>
    <row r="687" spans="1:35" x14ac:dyDescent="0.25">
      <c r="A687" s="1">
        <v>44803.25</v>
      </c>
      <c r="B687" s="16">
        <v>641</v>
      </c>
      <c r="C687" s="15">
        <v>214</v>
      </c>
      <c r="D687" s="14">
        <v>1829</v>
      </c>
      <c r="E687" s="13">
        <v>461</v>
      </c>
      <c r="F687" s="12">
        <v>2307</v>
      </c>
      <c r="G687" s="10">
        <v>4350</v>
      </c>
      <c r="H687" s="11">
        <v>0</v>
      </c>
      <c r="I687">
        <v>4350</v>
      </c>
      <c r="J687">
        <v>46262.84</v>
      </c>
      <c r="K687">
        <f t="shared" si="117"/>
        <v>41912.839999999997</v>
      </c>
      <c r="L687">
        <f t="shared" si="118"/>
        <v>10.635135632183907</v>
      </c>
      <c r="M687">
        <f t="shared" si="114"/>
        <v>34800</v>
      </c>
      <c r="N687">
        <f t="shared" si="115"/>
        <v>0</v>
      </c>
      <c r="O687">
        <f t="shared" si="119"/>
        <v>34800</v>
      </c>
      <c r="P687" s="1">
        <f t="shared" si="122"/>
        <v>882440.55</v>
      </c>
      <c r="Q687" s="9">
        <f t="shared" si="123"/>
        <v>-11462.839999999967</v>
      </c>
      <c r="R687" s="9">
        <f t="shared" si="120"/>
        <v>917240.55</v>
      </c>
      <c r="S687" s="9">
        <f t="shared" si="116"/>
        <v>96516.666666666672</v>
      </c>
      <c r="T687" s="9">
        <f t="shared" si="121"/>
        <v>0</v>
      </c>
      <c r="AI687" s="9">
        <f t="shared" si="124"/>
        <v>92166.666666666672</v>
      </c>
    </row>
    <row r="688" spans="1:35" x14ac:dyDescent="0.25">
      <c r="A688" s="1">
        <v>44803.291666666664</v>
      </c>
      <c r="B688" s="16">
        <v>594</v>
      </c>
      <c r="C688" s="15">
        <v>128</v>
      </c>
      <c r="D688" s="14">
        <v>1682</v>
      </c>
      <c r="E688" s="13">
        <v>620</v>
      </c>
      <c r="F688" s="12">
        <v>2159</v>
      </c>
      <c r="G688" s="10">
        <v>3969</v>
      </c>
      <c r="H688" s="11">
        <v>0</v>
      </c>
      <c r="I688">
        <v>3969</v>
      </c>
      <c r="J688">
        <v>48659.02</v>
      </c>
      <c r="K688">
        <f t="shared" si="117"/>
        <v>44690.02</v>
      </c>
      <c r="L688">
        <f t="shared" si="118"/>
        <v>12.259768203577726</v>
      </c>
      <c r="M688">
        <f t="shared" si="114"/>
        <v>31752</v>
      </c>
      <c r="N688">
        <f t="shared" si="115"/>
        <v>0</v>
      </c>
      <c r="O688">
        <f t="shared" si="119"/>
        <v>31752</v>
      </c>
      <c r="P688" s="1">
        <f t="shared" si="122"/>
        <v>865533.53</v>
      </c>
      <c r="Q688" s="9">
        <f t="shared" si="123"/>
        <v>-16907.020000000019</v>
      </c>
      <c r="R688" s="9">
        <f t="shared" si="120"/>
        <v>897285.53</v>
      </c>
      <c r="S688" s="9">
        <f t="shared" si="116"/>
        <v>96135.666666666672</v>
      </c>
      <c r="T688" s="9">
        <f t="shared" si="121"/>
        <v>0</v>
      </c>
      <c r="AI688" s="9">
        <f t="shared" si="124"/>
        <v>92166.666666666672</v>
      </c>
    </row>
    <row r="689" spans="1:35" x14ac:dyDescent="0.25">
      <c r="A689" s="1">
        <v>44803.333333333336</v>
      </c>
      <c r="B689" s="16">
        <v>663</v>
      </c>
      <c r="C689" s="15">
        <v>148</v>
      </c>
      <c r="D689" s="14">
        <v>1981</v>
      </c>
      <c r="E689" s="13">
        <v>522</v>
      </c>
      <c r="F689" s="12">
        <v>2538</v>
      </c>
      <c r="G689" s="10">
        <v>4666</v>
      </c>
      <c r="H689" s="11">
        <v>106</v>
      </c>
      <c r="I689">
        <v>4772</v>
      </c>
      <c r="J689">
        <v>49210.720000000001</v>
      </c>
      <c r="K689">
        <f t="shared" si="117"/>
        <v>44438.720000000001</v>
      </c>
      <c r="L689">
        <f t="shared" si="118"/>
        <v>10.312388935456832</v>
      </c>
      <c r="M689">
        <f t="shared" si="114"/>
        <v>37328</v>
      </c>
      <c r="N689">
        <f t="shared" si="115"/>
        <v>848</v>
      </c>
      <c r="O689">
        <f t="shared" si="119"/>
        <v>38176</v>
      </c>
      <c r="P689" s="1">
        <f t="shared" si="122"/>
        <v>854498.81</v>
      </c>
      <c r="Q689" s="9">
        <f t="shared" si="123"/>
        <v>-11034.719999999972</v>
      </c>
      <c r="R689" s="9">
        <f t="shared" si="120"/>
        <v>892674.81</v>
      </c>
      <c r="S689" s="9">
        <f t="shared" si="116"/>
        <v>96938.666666666672</v>
      </c>
      <c r="T689" s="9">
        <f t="shared" si="121"/>
        <v>0</v>
      </c>
      <c r="AI689" s="9">
        <f t="shared" si="124"/>
        <v>92166.666666666672</v>
      </c>
    </row>
    <row r="690" spans="1:35" x14ac:dyDescent="0.25">
      <c r="A690" s="1">
        <v>44803.375</v>
      </c>
      <c r="B690" s="16">
        <v>676</v>
      </c>
      <c r="C690" s="15">
        <v>187</v>
      </c>
      <c r="D690" s="14">
        <v>1984</v>
      </c>
      <c r="E690" s="13">
        <v>506</v>
      </c>
      <c r="F690" s="12">
        <v>2295</v>
      </c>
      <c r="G690" s="10">
        <v>4466</v>
      </c>
      <c r="H690" s="11">
        <v>1635</v>
      </c>
      <c r="I690">
        <v>6101</v>
      </c>
      <c r="J690">
        <v>50251</v>
      </c>
      <c r="K690">
        <f t="shared" si="117"/>
        <v>44150</v>
      </c>
      <c r="L690">
        <f t="shared" si="118"/>
        <v>8.236518603507621</v>
      </c>
      <c r="M690">
        <f t="shared" si="114"/>
        <v>35728</v>
      </c>
      <c r="N690">
        <f t="shared" si="115"/>
        <v>13080</v>
      </c>
      <c r="O690">
        <f t="shared" si="119"/>
        <v>48808</v>
      </c>
      <c r="P690" s="1">
        <f t="shared" si="122"/>
        <v>853055.81</v>
      </c>
      <c r="Q690" s="9">
        <f t="shared" si="123"/>
        <v>-1443</v>
      </c>
      <c r="R690" s="9">
        <f t="shared" si="120"/>
        <v>901863.81</v>
      </c>
      <c r="S690" s="9">
        <f t="shared" si="116"/>
        <v>98267.666666666672</v>
      </c>
      <c r="T690" s="9">
        <f t="shared" si="121"/>
        <v>0</v>
      </c>
      <c r="AI690" s="9">
        <f t="shared" si="124"/>
        <v>92166.666666666672</v>
      </c>
    </row>
    <row r="691" spans="1:35" x14ac:dyDescent="0.25">
      <c r="A691" s="1">
        <v>44803.416666666664</v>
      </c>
      <c r="B691" s="16">
        <v>1088</v>
      </c>
      <c r="C691" s="15">
        <v>113</v>
      </c>
      <c r="D691" s="14">
        <v>2418</v>
      </c>
      <c r="E691" s="13">
        <v>395</v>
      </c>
      <c r="F691" s="12">
        <v>1984</v>
      </c>
      <c r="G691" s="10">
        <v>4514</v>
      </c>
      <c r="H691" s="11">
        <v>4016</v>
      </c>
      <c r="I691">
        <v>8530</v>
      </c>
      <c r="J691">
        <v>52224.73</v>
      </c>
      <c r="K691">
        <f t="shared" si="117"/>
        <v>43694.73</v>
      </c>
      <c r="L691">
        <f t="shared" si="118"/>
        <v>6.1224771395076205</v>
      </c>
      <c r="M691">
        <f t="shared" si="114"/>
        <v>36112</v>
      </c>
      <c r="N691">
        <f t="shared" si="115"/>
        <v>32128</v>
      </c>
      <c r="O691">
        <f t="shared" si="119"/>
        <v>68240</v>
      </c>
      <c r="P691" s="1">
        <f t="shared" si="122"/>
        <v>869071.08000000007</v>
      </c>
      <c r="Q691" s="9">
        <f t="shared" si="123"/>
        <v>16015.270000000019</v>
      </c>
      <c r="R691" s="9">
        <f t="shared" si="120"/>
        <v>937311.08000000007</v>
      </c>
      <c r="S691" s="9">
        <f t="shared" si="116"/>
        <v>100696.66666666667</v>
      </c>
      <c r="T691" s="9">
        <f t="shared" si="121"/>
        <v>0</v>
      </c>
      <c r="AI691" s="9">
        <f t="shared" si="124"/>
        <v>92166.666666666672</v>
      </c>
    </row>
    <row r="692" spans="1:35" x14ac:dyDescent="0.25">
      <c r="A692" s="1">
        <v>44803.458333333336</v>
      </c>
      <c r="B692" s="16">
        <v>1454</v>
      </c>
      <c r="C692" s="15">
        <v>96</v>
      </c>
      <c r="D692" s="14">
        <v>2771</v>
      </c>
      <c r="E692" s="13">
        <v>441</v>
      </c>
      <c r="F692" s="12">
        <v>1805</v>
      </c>
      <c r="G692" s="10">
        <v>4672</v>
      </c>
      <c r="H692" s="11">
        <v>4486</v>
      </c>
      <c r="I692">
        <v>9158</v>
      </c>
      <c r="J692">
        <v>54659.199999999997</v>
      </c>
      <c r="K692">
        <f t="shared" si="117"/>
        <v>45501.2</v>
      </c>
      <c r="L692">
        <f t="shared" si="118"/>
        <v>5.9684647302904565</v>
      </c>
      <c r="M692">
        <f t="shared" si="114"/>
        <v>37376</v>
      </c>
      <c r="N692">
        <f t="shared" si="115"/>
        <v>35888</v>
      </c>
      <c r="O692">
        <f t="shared" si="119"/>
        <v>73264</v>
      </c>
      <c r="P692" s="1">
        <f t="shared" si="122"/>
        <v>887675.88000000012</v>
      </c>
      <c r="Q692" s="9">
        <f t="shared" si="123"/>
        <v>18604.800000000047</v>
      </c>
      <c r="R692" s="9">
        <f t="shared" si="120"/>
        <v>960939.88000000012</v>
      </c>
      <c r="S692" s="9">
        <f t="shared" si="116"/>
        <v>101324.66666666667</v>
      </c>
      <c r="T692" s="9">
        <f t="shared" si="121"/>
        <v>0</v>
      </c>
      <c r="AI692" s="9">
        <f t="shared" si="124"/>
        <v>92166.666666666672</v>
      </c>
    </row>
    <row r="693" spans="1:35" x14ac:dyDescent="0.25">
      <c r="A693" s="1">
        <v>44803.5</v>
      </c>
      <c r="B693" s="16">
        <v>1325</v>
      </c>
      <c r="C693" s="15">
        <v>74</v>
      </c>
      <c r="D693" s="14">
        <v>2356</v>
      </c>
      <c r="E693" s="13">
        <v>570</v>
      </c>
      <c r="F693" s="12">
        <v>1821</v>
      </c>
      <c r="G693" s="10">
        <v>4251</v>
      </c>
      <c r="H693" s="11">
        <v>5206</v>
      </c>
      <c r="I693">
        <v>9457</v>
      </c>
      <c r="J693">
        <v>56684.98</v>
      </c>
      <c r="K693">
        <f t="shared" si="117"/>
        <v>47227.98</v>
      </c>
      <c r="L693">
        <f t="shared" si="118"/>
        <v>5.9939706037855558</v>
      </c>
      <c r="M693">
        <f t="shared" si="114"/>
        <v>34008</v>
      </c>
      <c r="N693">
        <f t="shared" si="115"/>
        <v>41648</v>
      </c>
      <c r="O693">
        <f t="shared" si="119"/>
        <v>75656</v>
      </c>
      <c r="P693" s="1">
        <f t="shared" si="122"/>
        <v>900000</v>
      </c>
      <c r="Q693" s="9">
        <f t="shared" si="123"/>
        <v>12324.119999999879</v>
      </c>
      <c r="R693" s="9">
        <f t="shared" si="120"/>
        <v>975656</v>
      </c>
      <c r="S693" s="9">
        <f t="shared" si="116"/>
        <v>101623.66666666667</v>
      </c>
      <c r="T693" s="9">
        <f t="shared" si="121"/>
        <v>6646.9000000001397</v>
      </c>
      <c r="AI693" s="9">
        <f t="shared" si="124"/>
        <v>92166.666666666672</v>
      </c>
    </row>
    <row r="694" spans="1:35" x14ac:dyDescent="0.25">
      <c r="A694" s="1">
        <v>44803.541666666664</v>
      </c>
      <c r="B694" s="16">
        <v>1219</v>
      </c>
      <c r="C694" s="15">
        <v>65</v>
      </c>
      <c r="D694" s="14">
        <v>2022</v>
      </c>
      <c r="E694" s="13">
        <v>733</v>
      </c>
      <c r="F694" s="12">
        <v>1995</v>
      </c>
      <c r="G694" s="10">
        <v>4082</v>
      </c>
      <c r="H694" s="11">
        <v>5456</v>
      </c>
      <c r="I694">
        <v>9538</v>
      </c>
      <c r="J694">
        <v>58179.81</v>
      </c>
      <c r="K694">
        <f t="shared" si="117"/>
        <v>48641.81</v>
      </c>
      <c r="L694">
        <f t="shared" si="118"/>
        <v>6.0997913608722998</v>
      </c>
      <c r="M694">
        <f t="shared" si="114"/>
        <v>32656</v>
      </c>
      <c r="N694">
        <f t="shared" si="115"/>
        <v>43648</v>
      </c>
      <c r="O694">
        <f t="shared" si="119"/>
        <v>76304</v>
      </c>
      <c r="P694" s="1">
        <f t="shared" si="122"/>
        <v>900000</v>
      </c>
      <c r="Q694" s="9">
        <f t="shared" si="123"/>
        <v>0</v>
      </c>
      <c r="R694" s="9">
        <f t="shared" si="120"/>
        <v>976304</v>
      </c>
      <c r="S694" s="9">
        <f t="shared" si="116"/>
        <v>101704.66666666667</v>
      </c>
      <c r="T694" s="9">
        <f t="shared" si="121"/>
        <v>18124.189999999944</v>
      </c>
      <c r="AI694" s="9">
        <f t="shared" si="124"/>
        <v>92166.666666666672</v>
      </c>
    </row>
    <row r="695" spans="1:35" x14ac:dyDescent="0.25">
      <c r="A695" s="1">
        <v>44803.583333333336</v>
      </c>
      <c r="B695" s="16">
        <v>1305</v>
      </c>
      <c r="C695" s="15">
        <v>141</v>
      </c>
      <c r="D695" s="14">
        <v>2158</v>
      </c>
      <c r="E695" s="13">
        <v>625</v>
      </c>
      <c r="F695" s="12">
        <v>1983</v>
      </c>
      <c r="G695" s="10">
        <v>4282</v>
      </c>
      <c r="H695" s="11">
        <v>5632</v>
      </c>
      <c r="I695">
        <v>9914</v>
      </c>
      <c r="J695">
        <v>59631.33</v>
      </c>
      <c r="K695">
        <f t="shared" si="117"/>
        <v>49717.33</v>
      </c>
      <c r="L695">
        <f t="shared" si="118"/>
        <v>6.014860802904983</v>
      </c>
      <c r="M695">
        <f t="shared" si="114"/>
        <v>34256</v>
      </c>
      <c r="N695">
        <f t="shared" si="115"/>
        <v>45056</v>
      </c>
      <c r="O695">
        <f t="shared" si="119"/>
        <v>79312</v>
      </c>
      <c r="P695" s="1">
        <f t="shared" si="122"/>
        <v>900000</v>
      </c>
      <c r="Q695" s="9">
        <f t="shared" si="123"/>
        <v>0</v>
      </c>
      <c r="R695" s="9">
        <f t="shared" si="120"/>
        <v>979312</v>
      </c>
      <c r="S695" s="9">
        <f t="shared" si="116"/>
        <v>102080.66666666667</v>
      </c>
      <c r="T695" s="9">
        <f t="shared" si="121"/>
        <v>19680.670000000042</v>
      </c>
      <c r="AI695" s="9">
        <f t="shared" si="124"/>
        <v>92166.666666666672</v>
      </c>
    </row>
    <row r="696" spans="1:35" x14ac:dyDescent="0.25">
      <c r="A696" s="1">
        <v>44803.625</v>
      </c>
      <c r="B696" s="16">
        <v>1153</v>
      </c>
      <c r="C696" s="15">
        <v>304</v>
      </c>
      <c r="D696" s="14">
        <v>2127</v>
      </c>
      <c r="E696" s="13">
        <v>613</v>
      </c>
      <c r="F696" s="12">
        <v>1883</v>
      </c>
      <c r="G696" s="10">
        <v>4314</v>
      </c>
      <c r="H696" s="11">
        <v>5294</v>
      </c>
      <c r="I696">
        <v>9608</v>
      </c>
      <c r="J696">
        <v>60113.17</v>
      </c>
      <c r="K696">
        <f t="shared" si="117"/>
        <v>50505.17</v>
      </c>
      <c r="L696">
        <f t="shared" si="118"/>
        <v>6.256574729392173</v>
      </c>
      <c r="M696">
        <f t="shared" si="114"/>
        <v>34512</v>
      </c>
      <c r="N696">
        <f t="shared" si="115"/>
        <v>42352</v>
      </c>
      <c r="O696">
        <f t="shared" si="119"/>
        <v>76864</v>
      </c>
      <c r="P696" s="1">
        <f t="shared" si="122"/>
        <v>900000</v>
      </c>
      <c r="Q696" s="9">
        <f t="shared" si="123"/>
        <v>0</v>
      </c>
      <c r="R696" s="9">
        <f t="shared" si="120"/>
        <v>976864</v>
      </c>
      <c r="S696" s="9">
        <f t="shared" si="116"/>
        <v>101774.66666666667</v>
      </c>
      <c r="T696" s="9">
        <f t="shared" si="121"/>
        <v>16750.829999999958</v>
      </c>
      <c r="AI696" s="9">
        <f t="shared" si="124"/>
        <v>92166.666666666672</v>
      </c>
    </row>
    <row r="697" spans="1:35" x14ac:dyDescent="0.25">
      <c r="A697" s="1">
        <v>44803.666666666664</v>
      </c>
      <c r="B697" s="16">
        <v>1402</v>
      </c>
      <c r="C697" s="15">
        <v>521</v>
      </c>
      <c r="D697" s="14">
        <v>2550</v>
      </c>
      <c r="E697" s="13">
        <v>754</v>
      </c>
      <c r="F697" s="12">
        <v>2105</v>
      </c>
      <c r="G697" s="10">
        <v>5176</v>
      </c>
      <c r="H697" s="11">
        <v>5080</v>
      </c>
      <c r="I697">
        <v>10256</v>
      </c>
      <c r="J697">
        <v>59999.51</v>
      </c>
      <c r="K697">
        <f t="shared" si="117"/>
        <v>49743.51</v>
      </c>
      <c r="L697">
        <f t="shared" si="118"/>
        <v>5.8501862324492979</v>
      </c>
      <c r="M697">
        <f t="shared" si="114"/>
        <v>41408</v>
      </c>
      <c r="N697">
        <f t="shared" si="115"/>
        <v>40640</v>
      </c>
      <c r="O697">
        <f t="shared" si="119"/>
        <v>82048</v>
      </c>
      <c r="P697" s="1">
        <f t="shared" si="122"/>
        <v>900000</v>
      </c>
      <c r="Q697" s="9">
        <f t="shared" si="123"/>
        <v>0</v>
      </c>
      <c r="R697" s="9">
        <f t="shared" si="120"/>
        <v>982048</v>
      </c>
      <c r="S697" s="9">
        <f t="shared" si="116"/>
        <v>102422.66666666667</v>
      </c>
      <c r="T697" s="9">
        <f t="shared" si="121"/>
        <v>22048.489999999991</v>
      </c>
      <c r="AI697" s="9">
        <f t="shared" si="124"/>
        <v>92166.666666666672</v>
      </c>
    </row>
    <row r="698" spans="1:35" x14ac:dyDescent="0.25">
      <c r="A698" s="1">
        <v>44803.708333333336</v>
      </c>
      <c r="B698" s="16">
        <v>1489</v>
      </c>
      <c r="C698" s="15">
        <v>524</v>
      </c>
      <c r="D698" s="14">
        <v>3195</v>
      </c>
      <c r="E698" s="13">
        <v>743</v>
      </c>
      <c r="F698" s="12">
        <v>2708</v>
      </c>
      <c r="G698" s="10">
        <v>6427</v>
      </c>
      <c r="H698" s="11">
        <v>3932</v>
      </c>
      <c r="I698">
        <v>10359</v>
      </c>
      <c r="J698">
        <v>59567.35</v>
      </c>
      <c r="K698">
        <f t="shared" si="117"/>
        <v>49208.35</v>
      </c>
      <c r="L698">
        <f t="shared" si="118"/>
        <v>5.7502992566850084</v>
      </c>
      <c r="M698">
        <f t="shared" si="114"/>
        <v>51416</v>
      </c>
      <c r="N698">
        <f t="shared" si="115"/>
        <v>31456</v>
      </c>
      <c r="O698">
        <f t="shared" si="119"/>
        <v>82872</v>
      </c>
      <c r="P698" s="1">
        <f t="shared" si="122"/>
        <v>900000</v>
      </c>
      <c r="Q698" s="9">
        <f t="shared" si="123"/>
        <v>0</v>
      </c>
      <c r="R698" s="9">
        <f t="shared" si="120"/>
        <v>982872</v>
      </c>
      <c r="S698" s="9">
        <f t="shared" si="116"/>
        <v>102525.66666666667</v>
      </c>
      <c r="T698" s="9">
        <f t="shared" si="121"/>
        <v>23304.650000000023</v>
      </c>
      <c r="AI698" s="9">
        <f t="shared" si="124"/>
        <v>92166.666666666672</v>
      </c>
    </row>
    <row r="699" spans="1:35" x14ac:dyDescent="0.25">
      <c r="A699" s="1">
        <v>44803.75</v>
      </c>
      <c r="B699" s="16">
        <v>1481</v>
      </c>
      <c r="C699" s="15">
        <v>240</v>
      </c>
      <c r="D699" s="14">
        <v>2984</v>
      </c>
      <c r="E699" s="13">
        <v>811</v>
      </c>
      <c r="F699" s="12">
        <v>2652</v>
      </c>
      <c r="G699" s="10">
        <v>5876</v>
      </c>
      <c r="H699" s="11">
        <v>2907</v>
      </c>
      <c r="I699">
        <v>8783</v>
      </c>
      <c r="J699">
        <v>58329.599999999999</v>
      </c>
      <c r="K699">
        <f t="shared" si="117"/>
        <v>49546.6</v>
      </c>
      <c r="L699">
        <f t="shared" si="118"/>
        <v>6.6411932141637253</v>
      </c>
      <c r="M699">
        <f t="shared" si="114"/>
        <v>47008</v>
      </c>
      <c r="N699">
        <f t="shared" si="115"/>
        <v>23256</v>
      </c>
      <c r="O699">
        <f t="shared" si="119"/>
        <v>70264</v>
      </c>
      <c r="P699" s="1">
        <f t="shared" si="122"/>
        <v>900000</v>
      </c>
      <c r="Q699" s="9">
        <f t="shared" si="123"/>
        <v>0</v>
      </c>
      <c r="R699" s="9">
        <f t="shared" si="120"/>
        <v>970264</v>
      </c>
      <c r="S699" s="9">
        <f t="shared" si="116"/>
        <v>100949.66666666667</v>
      </c>
      <c r="T699" s="9">
        <f t="shared" si="121"/>
        <v>11934.400000000023</v>
      </c>
      <c r="AI699" s="9">
        <f t="shared" si="124"/>
        <v>92166.666666666672</v>
      </c>
    </row>
    <row r="700" spans="1:35" x14ac:dyDescent="0.25">
      <c r="A700" s="1">
        <v>44803.791666666664</v>
      </c>
      <c r="B700" s="16">
        <v>1543</v>
      </c>
      <c r="C700" s="15">
        <v>114</v>
      </c>
      <c r="D700" s="14">
        <v>2679</v>
      </c>
      <c r="E700" s="13">
        <v>629</v>
      </c>
      <c r="F700" s="12">
        <v>2698</v>
      </c>
      <c r="G700" s="10">
        <v>5492</v>
      </c>
      <c r="H700" s="11">
        <v>1723</v>
      </c>
      <c r="I700">
        <v>7215</v>
      </c>
      <c r="J700">
        <v>56684.06</v>
      </c>
      <c r="K700">
        <f t="shared" si="117"/>
        <v>49469.06</v>
      </c>
      <c r="L700">
        <f t="shared" si="118"/>
        <v>7.8564185724185718</v>
      </c>
      <c r="M700">
        <f t="shared" si="114"/>
        <v>43936</v>
      </c>
      <c r="N700">
        <f t="shared" si="115"/>
        <v>13784</v>
      </c>
      <c r="O700">
        <f t="shared" si="119"/>
        <v>57720</v>
      </c>
      <c r="P700" s="1">
        <f t="shared" si="122"/>
        <v>900000</v>
      </c>
      <c r="Q700" s="9">
        <f t="shared" si="123"/>
        <v>0</v>
      </c>
      <c r="R700" s="9">
        <f t="shared" si="120"/>
        <v>957720</v>
      </c>
      <c r="S700" s="9">
        <f t="shared" si="116"/>
        <v>99381.666666666672</v>
      </c>
      <c r="T700" s="9">
        <f t="shared" si="121"/>
        <v>1035.9399999999441</v>
      </c>
      <c r="AI700" s="9">
        <f t="shared" si="124"/>
        <v>92166.666666666672</v>
      </c>
    </row>
    <row r="701" spans="1:35" x14ac:dyDescent="0.25">
      <c r="A701" s="1">
        <v>44803.833333333336</v>
      </c>
      <c r="B701" s="16">
        <v>1120</v>
      </c>
      <c r="C701" s="15">
        <v>78</v>
      </c>
      <c r="D701" s="14">
        <v>2042</v>
      </c>
      <c r="E701" s="13">
        <v>694</v>
      </c>
      <c r="F701" s="12">
        <v>2273</v>
      </c>
      <c r="G701" s="10">
        <v>4392</v>
      </c>
      <c r="H701" s="11">
        <v>569</v>
      </c>
      <c r="I701">
        <v>4961</v>
      </c>
      <c r="J701">
        <v>55392.43</v>
      </c>
      <c r="K701">
        <f t="shared" si="117"/>
        <v>50431.43</v>
      </c>
      <c r="L701">
        <f t="shared" si="118"/>
        <v>11.165577504535376</v>
      </c>
      <c r="M701">
        <f t="shared" si="114"/>
        <v>35136</v>
      </c>
      <c r="N701">
        <f t="shared" si="115"/>
        <v>4552</v>
      </c>
      <c r="O701">
        <f t="shared" si="119"/>
        <v>39688</v>
      </c>
      <c r="P701" s="1">
        <f t="shared" si="122"/>
        <v>884295.57</v>
      </c>
      <c r="Q701" s="9">
        <f t="shared" si="123"/>
        <v>-15704.430000000051</v>
      </c>
      <c r="R701" s="9">
        <f t="shared" si="120"/>
        <v>923983.57</v>
      </c>
      <c r="S701" s="9">
        <f t="shared" si="116"/>
        <v>97127.666666666672</v>
      </c>
      <c r="T701" s="9">
        <f t="shared" si="121"/>
        <v>0</v>
      </c>
      <c r="AI701" s="9">
        <f t="shared" si="124"/>
        <v>92166.666666666672</v>
      </c>
    </row>
    <row r="702" spans="1:35" x14ac:dyDescent="0.25">
      <c r="A702" s="1">
        <v>44803.875</v>
      </c>
      <c r="B702" s="16">
        <v>1038</v>
      </c>
      <c r="C702" s="15">
        <v>27</v>
      </c>
      <c r="D702" s="14">
        <v>2074</v>
      </c>
      <c r="E702" s="13">
        <v>760</v>
      </c>
      <c r="F702" s="12">
        <v>1743</v>
      </c>
      <c r="G702" s="10">
        <v>3844</v>
      </c>
      <c r="H702" s="11">
        <v>18</v>
      </c>
      <c r="I702">
        <v>3862</v>
      </c>
      <c r="J702">
        <v>55335.91</v>
      </c>
      <c r="K702">
        <f t="shared" si="117"/>
        <v>51473.91</v>
      </c>
      <c r="L702">
        <f t="shared" si="118"/>
        <v>14.328303987571207</v>
      </c>
      <c r="M702">
        <f t="shared" si="114"/>
        <v>30752</v>
      </c>
      <c r="N702">
        <f t="shared" si="115"/>
        <v>144</v>
      </c>
      <c r="O702">
        <f t="shared" si="119"/>
        <v>30896</v>
      </c>
      <c r="P702" s="1">
        <f t="shared" si="122"/>
        <v>859855.65999999992</v>
      </c>
      <c r="Q702" s="9">
        <f t="shared" si="123"/>
        <v>-24439.910000000033</v>
      </c>
      <c r="R702" s="9">
        <f t="shared" si="120"/>
        <v>890751.65999999992</v>
      </c>
      <c r="S702" s="9">
        <f t="shared" si="116"/>
        <v>96028.666666666672</v>
      </c>
      <c r="T702" s="9">
        <f t="shared" si="121"/>
        <v>0</v>
      </c>
      <c r="AI702" s="9">
        <f t="shared" si="124"/>
        <v>92166.666666666672</v>
      </c>
    </row>
    <row r="703" spans="1:35" x14ac:dyDescent="0.25">
      <c r="A703" s="1">
        <v>44803.916666666664</v>
      </c>
      <c r="B703" s="16">
        <v>948</v>
      </c>
      <c r="C703" s="15">
        <v>35</v>
      </c>
      <c r="D703" s="14">
        <v>1834</v>
      </c>
      <c r="E703" s="13">
        <v>561</v>
      </c>
      <c r="F703" s="12">
        <v>1242</v>
      </c>
      <c r="G703" s="10">
        <v>3111</v>
      </c>
      <c r="H703" s="11">
        <v>0</v>
      </c>
      <c r="I703">
        <v>3111</v>
      </c>
      <c r="J703">
        <v>53737.9</v>
      </c>
      <c r="K703">
        <f t="shared" si="117"/>
        <v>50626.9</v>
      </c>
      <c r="L703">
        <f t="shared" si="118"/>
        <v>17.273513339762136</v>
      </c>
      <c r="M703">
        <f t="shared" si="114"/>
        <v>24888</v>
      </c>
      <c r="N703">
        <f t="shared" si="115"/>
        <v>0</v>
      </c>
      <c r="O703">
        <f t="shared" si="119"/>
        <v>24888</v>
      </c>
      <c r="P703" s="1">
        <f t="shared" si="122"/>
        <v>831005.75999999989</v>
      </c>
      <c r="Q703" s="9">
        <f t="shared" si="123"/>
        <v>-28849.900000000023</v>
      </c>
      <c r="R703" s="9">
        <f t="shared" si="120"/>
        <v>855893.75999999989</v>
      </c>
      <c r="S703" s="9">
        <f t="shared" si="116"/>
        <v>95277.666666666672</v>
      </c>
      <c r="T703" s="9">
        <f t="shared" si="121"/>
        <v>0</v>
      </c>
      <c r="AI703" s="9">
        <f t="shared" si="124"/>
        <v>92166.666666666672</v>
      </c>
    </row>
    <row r="704" spans="1:35" x14ac:dyDescent="0.25">
      <c r="A704" s="1">
        <v>44803.958333333336</v>
      </c>
      <c r="B704" s="16">
        <v>648</v>
      </c>
      <c r="C704" s="15">
        <v>64</v>
      </c>
      <c r="D704" s="14">
        <v>1480</v>
      </c>
      <c r="E704" s="13">
        <v>496</v>
      </c>
      <c r="F704" s="12">
        <v>1249</v>
      </c>
      <c r="G704" s="10">
        <v>2794</v>
      </c>
      <c r="H704" s="11">
        <v>0</v>
      </c>
      <c r="I704">
        <v>2794</v>
      </c>
      <c r="J704">
        <v>50918.3</v>
      </c>
      <c r="K704">
        <f t="shared" si="117"/>
        <v>48124.3</v>
      </c>
      <c r="L704">
        <f t="shared" si="118"/>
        <v>18.224158911954188</v>
      </c>
      <c r="M704">
        <f t="shared" si="114"/>
        <v>22352</v>
      </c>
      <c r="N704">
        <f t="shared" si="115"/>
        <v>0</v>
      </c>
      <c r="O704">
        <f t="shared" si="119"/>
        <v>22352</v>
      </c>
      <c r="P704" s="1">
        <f t="shared" si="122"/>
        <v>802439.45999999985</v>
      </c>
      <c r="Q704" s="9">
        <f t="shared" si="123"/>
        <v>-28566.300000000047</v>
      </c>
      <c r="R704" s="9">
        <f t="shared" si="120"/>
        <v>824791.45999999985</v>
      </c>
      <c r="S704" s="9">
        <f t="shared" si="116"/>
        <v>94960.666666666672</v>
      </c>
      <c r="T704" s="9">
        <f t="shared" si="121"/>
        <v>0</v>
      </c>
      <c r="AI704" s="9">
        <f t="shared" si="124"/>
        <v>92166.666666666672</v>
      </c>
    </row>
    <row r="705" spans="1:35" x14ac:dyDescent="0.25">
      <c r="A705" s="1">
        <v>44804</v>
      </c>
      <c r="B705" s="16">
        <v>829</v>
      </c>
      <c r="C705" s="15">
        <v>29</v>
      </c>
      <c r="D705" s="14">
        <v>1721</v>
      </c>
      <c r="E705" s="13">
        <v>350</v>
      </c>
      <c r="F705" s="12">
        <v>775</v>
      </c>
      <c r="G705" s="10">
        <v>2525</v>
      </c>
      <c r="H705" s="11">
        <v>0</v>
      </c>
      <c r="I705">
        <v>2525</v>
      </c>
      <c r="J705">
        <v>47899.1</v>
      </c>
      <c r="K705">
        <f t="shared" si="117"/>
        <v>45374.1</v>
      </c>
      <c r="L705">
        <f t="shared" si="118"/>
        <v>18.969940594059405</v>
      </c>
      <c r="M705">
        <f t="shared" si="114"/>
        <v>20200</v>
      </c>
      <c r="N705">
        <f t="shared" si="115"/>
        <v>0</v>
      </c>
      <c r="O705">
        <f t="shared" si="119"/>
        <v>20200</v>
      </c>
      <c r="P705" s="1">
        <f t="shared" si="122"/>
        <v>774740.35999999987</v>
      </c>
      <c r="Q705" s="9">
        <f t="shared" si="123"/>
        <v>-27699.099999999977</v>
      </c>
      <c r="R705" s="9">
        <f t="shared" si="120"/>
        <v>794940.35999999987</v>
      </c>
      <c r="S705" s="9">
        <f t="shared" si="116"/>
        <v>94691.666666666672</v>
      </c>
      <c r="T705" s="9">
        <f t="shared" si="121"/>
        <v>0</v>
      </c>
      <c r="AI705" s="9">
        <f t="shared" si="124"/>
        <v>92166.666666666672</v>
      </c>
    </row>
    <row r="706" spans="1:35" x14ac:dyDescent="0.25">
      <c r="A706" s="1">
        <v>44804.041666666664</v>
      </c>
      <c r="B706" s="16">
        <v>619</v>
      </c>
      <c r="C706" s="15">
        <v>11</v>
      </c>
      <c r="D706" s="14">
        <v>1821</v>
      </c>
      <c r="E706" s="13">
        <v>133</v>
      </c>
      <c r="F706" s="12">
        <v>429</v>
      </c>
      <c r="G706" s="10">
        <v>2260</v>
      </c>
      <c r="H706" s="11">
        <v>0</v>
      </c>
      <c r="I706">
        <v>2260</v>
      </c>
      <c r="J706">
        <v>45535.88</v>
      </c>
      <c r="K706">
        <f t="shared" si="117"/>
        <v>43275.88</v>
      </c>
      <c r="L706">
        <f t="shared" si="118"/>
        <v>20.148619469026549</v>
      </c>
      <c r="M706">
        <f t="shared" ref="M706:M769" si="125">$W$3*G706</f>
        <v>18080</v>
      </c>
      <c r="N706">
        <f t="shared" ref="N706:N769" si="126">$W$4*H706</f>
        <v>0</v>
      </c>
      <c r="O706">
        <f t="shared" si="119"/>
        <v>18080</v>
      </c>
      <c r="P706" s="1">
        <f t="shared" si="122"/>
        <v>747284.47999999986</v>
      </c>
      <c r="Q706" s="9">
        <f t="shared" si="123"/>
        <v>-27455.880000000005</v>
      </c>
      <c r="R706" s="9">
        <f t="shared" si="120"/>
        <v>765364.47999999986</v>
      </c>
      <c r="S706" s="9">
        <f t="shared" ref="S706:S769" si="127">$X$11+I706</f>
        <v>94426.666666666672</v>
      </c>
      <c r="T706" s="9">
        <f t="shared" si="121"/>
        <v>0</v>
      </c>
      <c r="AI706" s="9">
        <f t="shared" si="124"/>
        <v>92166.666666666672</v>
      </c>
    </row>
    <row r="707" spans="1:35" x14ac:dyDescent="0.25">
      <c r="A707" s="1">
        <v>44804.083333333336</v>
      </c>
      <c r="B707" s="16">
        <v>332</v>
      </c>
      <c r="C707" s="15">
        <v>13</v>
      </c>
      <c r="D707" s="14">
        <v>1460</v>
      </c>
      <c r="E707" s="13">
        <v>56</v>
      </c>
      <c r="F707" s="12">
        <v>344</v>
      </c>
      <c r="G707" s="10">
        <v>1817</v>
      </c>
      <c r="H707" s="11">
        <v>0</v>
      </c>
      <c r="I707">
        <v>1817</v>
      </c>
      <c r="J707">
        <v>43818.86</v>
      </c>
      <c r="K707">
        <f t="shared" ref="K707:K770" si="128">J707-I707</f>
        <v>42001.86</v>
      </c>
      <c r="L707">
        <f t="shared" ref="L707:L770" si="129">J707/I707</f>
        <v>24.116048431480461</v>
      </c>
      <c r="M707">
        <f t="shared" si="125"/>
        <v>14536</v>
      </c>
      <c r="N707">
        <f t="shared" si="126"/>
        <v>0</v>
      </c>
      <c r="O707">
        <f t="shared" ref="O707:O770" si="130">SUM(M707:N707)</f>
        <v>14536</v>
      </c>
      <c r="P707" s="1">
        <f t="shared" si="122"/>
        <v>718001.61999999988</v>
      </c>
      <c r="Q707" s="9">
        <f t="shared" si="123"/>
        <v>-29282.859999999986</v>
      </c>
      <c r="R707" s="9">
        <f t="shared" ref="R707:R770" si="131">M707+N707+P707</f>
        <v>732537.61999999988</v>
      </c>
      <c r="S707" s="9">
        <f t="shared" si="127"/>
        <v>93983.666666666672</v>
      </c>
      <c r="T707" s="9">
        <f t="shared" ref="T707:T770" si="132">IF(O707-J707+P706&gt;$V$9,O707-J707+P706-$V$9,0)</f>
        <v>0</v>
      </c>
      <c r="AI707" s="9">
        <f t="shared" si="124"/>
        <v>92166.666666666672</v>
      </c>
    </row>
    <row r="708" spans="1:35" x14ac:dyDescent="0.25">
      <c r="A708" s="1">
        <v>44804.125</v>
      </c>
      <c r="B708" s="16">
        <v>399</v>
      </c>
      <c r="C708" s="15">
        <v>4</v>
      </c>
      <c r="D708" s="14">
        <v>1247</v>
      </c>
      <c r="E708" s="13">
        <v>35</v>
      </c>
      <c r="F708" s="12">
        <v>493</v>
      </c>
      <c r="G708" s="10">
        <v>1744</v>
      </c>
      <c r="H708" s="11">
        <v>0</v>
      </c>
      <c r="I708">
        <v>1744</v>
      </c>
      <c r="J708">
        <v>42804</v>
      </c>
      <c r="K708">
        <f t="shared" si="128"/>
        <v>41060</v>
      </c>
      <c r="L708">
        <f t="shared" si="129"/>
        <v>24.543577981651374</v>
      </c>
      <c r="M708">
        <f t="shared" si="125"/>
        <v>13952</v>
      </c>
      <c r="N708">
        <f t="shared" si="126"/>
        <v>0</v>
      </c>
      <c r="O708">
        <f t="shared" si="130"/>
        <v>13952</v>
      </c>
      <c r="P708" s="1">
        <f t="shared" ref="P708:P771" si="133">IF($V$9=0,0,IF((O708-J708+P707)&gt;$V$9, $V$9, O708-J708+P707))*$V$10</f>
        <v>689149.61999999988</v>
      </c>
      <c r="Q708" s="9">
        <f t="shared" ref="Q708:Q771" si="134">IF($V$9=0,0,P708-P707)</f>
        <v>-28852</v>
      </c>
      <c r="R708" s="9">
        <f t="shared" si="131"/>
        <v>703101.61999999988</v>
      </c>
      <c r="S708" s="9">
        <f t="shared" si="127"/>
        <v>93910.666666666672</v>
      </c>
      <c r="T708" s="9">
        <f t="shared" si="132"/>
        <v>0</v>
      </c>
      <c r="AI708" s="9">
        <f t="shared" ref="AI708:AI771" si="135">AI707</f>
        <v>92166.666666666672</v>
      </c>
    </row>
    <row r="709" spans="1:35" x14ac:dyDescent="0.25">
      <c r="A709" s="1">
        <v>44804.166666666664</v>
      </c>
      <c r="B709" s="16">
        <v>281</v>
      </c>
      <c r="C709" s="15">
        <v>20</v>
      </c>
      <c r="D709" s="14">
        <v>932</v>
      </c>
      <c r="E709" s="13">
        <v>28</v>
      </c>
      <c r="F709" s="12">
        <v>485</v>
      </c>
      <c r="G709" s="10">
        <v>1437</v>
      </c>
      <c r="H709" s="11">
        <v>0</v>
      </c>
      <c r="I709">
        <v>1437</v>
      </c>
      <c r="J709">
        <v>42202.2</v>
      </c>
      <c r="K709">
        <f t="shared" si="128"/>
        <v>40765.199999999997</v>
      </c>
      <c r="L709">
        <f t="shared" si="129"/>
        <v>29.368267223382045</v>
      </c>
      <c r="M709">
        <f t="shared" si="125"/>
        <v>11496</v>
      </c>
      <c r="N709">
        <f t="shared" si="126"/>
        <v>0</v>
      </c>
      <c r="O709">
        <f t="shared" si="130"/>
        <v>11496</v>
      </c>
      <c r="P709" s="1">
        <f t="shared" si="133"/>
        <v>658443.41999999993</v>
      </c>
      <c r="Q709" s="9">
        <f t="shared" si="134"/>
        <v>-30706.199999999953</v>
      </c>
      <c r="R709" s="9">
        <f t="shared" si="131"/>
        <v>669939.41999999993</v>
      </c>
      <c r="S709" s="9">
        <f t="shared" si="127"/>
        <v>93603.666666666672</v>
      </c>
      <c r="T709" s="9">
        <f t="shared" si="132"/>
        <v>0</v>
      </c>
      <c r="AI709" s="9">
        <f t="shared" si="135"/>
        <v>92166.666666666672</v>
      </c>
    </row>
    <row r="710" spans="1:35" x14ac:dyDescent="0.25">
      <c r="A710" s="1">
        <v>44804.208333333336</v>
      </c>
      <c r="B710" s="16">
        <v>171</v>
      </c>
      <c r="C710" s="15">
        <v>15</v>
      </c>
      <c r="D710" s="14">
        <v>690</v>
      </c>
      <c r="E710" s="13">
        <v>21</v>
      </c>
      <c r="F710" s="12">
        <v>369</v>
      </c>
      <c r="G710" s="10">
        <v>1074</v>
      </c>
      <c r="H710" s="11">
        <v>0</v>
      </c>
      <c r="I710">
        <v>1074</v>
      </c>
      <c r="J710">
        <v>42543.89</v>
      </c>
      <c r="K710">
        <f t="shared" si="128"/>
        <v>41469.89</v>
      </c>
      <c r="L710">
        <f t="shared" si="129"/>
        <v>39.612560521415269</v>
      </c>
      <c r="M710">
        <f t="shared" si="125"/>
        <v>8592</v>
      </c>
      <c r="N710">
        <f t="shared" si="126"/>
        <v>0</v>
      </c>
      <c r="O710">
        <f t="shared" si="130"/>
        <v>8592</v>
      </c>
      <c r="P710" s="1">
        <f t="shared" si="133"/>
        <v>624491.52999999991</v>
      </c>
      <c r="Q710" s="9">
        <f t="shared" si="134"/>
        <v>-33951.890000000014</v>
      </c>
      <c r="R710" s="9">
        <f t="shared" si="131"/>
        <v>633083.52999999991</v>
      </c>
      <c r="S710" s="9">
        <f t="shared" si="127"/>
        <v>93240.666666666672</v>
      </c>
      <c r="T710" s="9">
        <f t="shared" si="132"/>
        <v>0</v>
      </c>
      <c r="AI710" s="9">
        <f t="shared" si="135"/>
        <v>92166.666666666672</v>
      </c>
    </row>
    <row r="711" spans="1:35" x14ac:dyDescent="0.25">
      <c r="A711" s="1">
        <v>44804.25</v>
      </c>
      <c r="B711" s="16">
        <v>79</v>
      </c>
      <c r="C711" s="15">
        <v>4</v>
      </c>
      <c r="D711" s="14">
        <v>575</v>
      </c>
      <c r="E711" s="13">
        <v>53</v>
      </c>
      <c r="F711" s="12">
        <v>383</v>
      </c>
      <c r="G711" s="10">
        <v>962</v>
      </c>
      <c r="H711" s="11">
        <v>0</v>
      </c>
      <c r="I711">
        <v>962</v>
      </c>
      <c r="J711">
        <v>43959.56</v>
      </c>
      <c r="K711">
        <f t="shared" si="128"/>
        <v>42997.56</v>
      </c>
      <c r="L711">
        <f t="shared" si="129"/>
        <v>45.69600831600831</v>
      </c>
      <c r="M711">
        <f t="shared" si="125"/>
        <v>7696</v>
      </c>
      <c r="N711">
        <f t="shared" si="126"/>
        <v>0</v>
      </c>
      <c r="O711">
        <f t="shared" si="130"/>
        <v>7696</v>
      </c>
      <c r="P711" s="1">
        <f t="shared" si="133"/>
        <v>588227.97</v>
      </c>
      <c r="Q711" s="9">
        <f t="shared" si="134"/>
        <v>-36263.559999999939</v>
      </c>
      <c r="R711" s="9">
        <f t="shared" si="131"/>
        <v>595923.97</v>
      </c>
      <c r="S711" s="9">
        <f t="shared" si="127"/>
        <v>93128.666666666672</v>
      </c>
      <c r="T711" s="9">
        <f t="shared" si="132"/>
        <v>0</v>
      </c>
      <c r="AI711" s="9">
        <f t="shared" si="135"/>
        <v>92166.666666666672</v>
      </c>
    </row>
    <row r="712" spans="1:35" x14ac:dyDescent="0.25">
      <c r="A712" s="1">
        <v>44804.291666666664</v>
      </c>
      <c r="B712" s="16">
        <v>60</v>
      </c>
      <c r="C712" s="15">
        <v>8</v>
      </c>
      <c r="D712" s="14">
        <v>502</v>
      </c>
      <c r="E712" s="13">
        <v>180</v>
      </c>
      <c r="F712" s="12">
        <v>533</v>
      </c>
      <c r="G712" s="10">
        <v>1043</v>
      </c>
      <c r="H712" s="11">
        <v>0</v>
      </c>
      <c r="I712">
        <v>1043</v>
      </c>
      <c r="J712">
        <v>46351.27</v>
      </c>
      <c r="K712">
        <f t="shared" si="128"/>
        <v>45308.27</v>
      </c>
      <c r="L712">
        <f t="shared" si="129"/>
        <v>44.440335570469799</v>
      </c>
      <c r="M712">
        <f t="shared" si="125"/>
        <v>8344</v>
      </c>
      <c r="N712">
        <f t="shared" si="126"/>
        <v>0</v>
      </c>
      <c r="O712">
        <f t="shared" si="130"/>
        <v>8344</v>
      </c>
      <c r="P712" s="1">
        <f t="shared" si="133"/>
        <v>550220.69999999995</v>
      </c>
      <c r="Q712" s="9">
        <f t="shared" si="134"/>
        <v>-38007.270000000019</v>
      </c>
      <c r="R712" s="9">
        <f t="shared" si="131"/>
        <v>558564.69999999995</v>
      </c>
      <c r="S712" s="9">
        <f t="shared" si="127"/>
        <v>93209.666666666672</v>
      </c>
      <c r="T712" s="9">
        <f t="shared" si="132"/>
        <v>0</v>
      </c>
      <c r="AI712" s="9">
        <f t="shared" si="135"/>
        <v>92166.666666666672</v>
      </c>
    </row>
    <row r="713" spans="1:35" x14ac:dyDescent="0.25">
      <c r="A713" s="1">
        <v>44804.333333333336</v>
      </c>
      <c r="B713" s="16">
        <v>32</v>
      </c>
      <c r="C713" s="15">
        <v>17</v>
      </c>
      <c r="D713" s="14">
        <v>382</v>
      </c>
      <c r="E713" s="13">
        <v>365</v>
      </c>
      <c r="F713" s="12">
        <v>924</v>
      </c>
      <c r="G713" s="10">
        <v>1323</v>
      </c>
      <c r="H713" s="11">
        <v>224</v>
      </c>
      <c r="I713">
        <v>1547</v>
      </c>
      <c r="J713">
        <v>46977.64</v>
      </c>
      <c r="K713">
        <f t="shared" si="128"/>
        <v>45430.64</v>
      </c>
      <c r="L713">
        <f t="shared" si="129"/>
        <v>30.366929541047188</v>
      </c>
      <c r="M713">
        <f t="shared" si="125"/>
        <v>10584</v>
      </c>
      <c r="N713">
        <f t="shared" si="126"/>
        <v>1792</v>
      </c>
      <c r="O713">
        <f t="shared" si="130"/>
        <v>12376</v>
      </c>
      <c r="P713" s="1">
        <f t="shared" si="133"/>
        <v>515619.05999999994</v>
      </c>
      <c r="Q713" s="9">
        <f t="shared" si="134"/>
        <v>-34601.640000000014</v>
      </c>
      <c r="R713" s="9">
        <f t="shared" si="131"/>
        <v>527995.05999999994</v>
      </c>
      <c r="S713" s="9">
        <f t="shared" si="127"/>
        <v>93713.666666666672</v>
      </c>
      <c r="T713" s="9">
        <f t="shared" si="132"/>
        <v>0</v>
      </c>
      <c r="AI713" s="9">
        <f t="shared" si="135"/>
        <v>92166.666666666672</v>
      </c>
    </row>
    <row r="714" spans="1:35" x14ac:dyDescent="0.25">
      <c r="A714" s="1">
        <v>44804.375</v>
      </c>
      <c r="B714" s="16">
        <v>19</v>
      </c>
      <c r="C714" s="15">
        <v>23</v>
      </c>
      <c r="D714" s="14">
        <v>201</v>
      </c>
      <c r="E714" s="13">
        <v>349</v>
      </c>
      <c r="F714" s="12">
        <v>1049</v>
      </c>
      <c r="G714" s="10">
        <v>1273</v>
      </c>
      <c r="H714" s="11">
        <v>1714</v>
      </c>
      <c r="I714">
        <v>2987</v>
      </c>
      <c r="J714">
        <v>48162.239999999998</v>
      </c>
      <c r="K714">
        <f t="shared" si="128"/>
        <v>45175.24</v>
      </c>
      <c r="L714">
        <f t="shared" si="129"/>
        <v>16.123950451958486</v>
      </c>
      <c r="M714">
        <f t="shared" si="125"/>
        <v>10184</v>
      </c>
      <c r="N714">
        <f t="shared" si="126"/>
        <v>13712</v>
      </c>
      <c r="O714">
        <f t="shared" si="130"/>
        <v>23896</v>
      </c>
      <c r="P714" s="1">
        <f t="shared" si="133"/>
        <v>491352.81999999995</v>
      </c>
      <c r="Q714" s="9">
        <f t="shared" si="134"/>
        <v>-24266.239999999991</v>
      </c>
      <c r="R714" s="9">
        <f t="shared" si="131"/>
        <v>515248.81999999995</v>
      </c>
      <c r="S714" s="9">
        <f t="shared" si="127"/>
        <v>95153.666666666672</v>
      </c>
      <c r="T714" s="9">
        <f t="shared" si="132"/>
        <v>0</v>
      </c>
      <c r="AI714" s="9">
        <f t="shared" si="135"/>
        <v>92166.666666666672</v>
      </c>
    </row>
    <row r="715" spans="1:35" x14ac:dyDescent="0.25">
      <c r="A715" s="1">
        <v>44804.416666666664</v>
      </c>
      <c r="B715" s="16">
        <v>21</v>
      </c>
      <c r="C715" s="15">
        <v>13</v>
      </c>
      <c r="D715" s="14">
        <v>244</v>
      </c>
      <c r="E715" s="13">
        <v>273</v>
      </c>
      <c r="F715" s="12">
        <v>854</v>
      </c>
      <c r="G715" s="10">
        <v>1111</v>
      </c>
      <c r="H715" s="11">
        <v>3017</v>
      </c>
      <c r="I715">
        <v>4128</v>
      </c>
      <c r="J715">
        <v>50609.47</v>
      </c>
      <c r="K715">
        <f t="shared" si="128"/>
        <v>46481.47</v>
      </c>
      <c r="L715">
        <f t="shared" si="129"/>
        <v>12.260046027131784</v>
      </c>
      <c r="M715">
        <f t="shared" si="125"/>
        <v>8888</v>
      </c>
      <c r="N715">
        <f t="shared" si="126"/>
        <v>24136</v>
      </c>
      <c r="O715">
        <f t="shared" si="130"/>
        <v>33024</v>
      </c>
      <c r="P715" s="1">
        <f t="shared" si="133"/>
        <v>473767.35</v>
      </c>
      <c r="Q715" s="9">
        <f t="shared" si="134"/>
        <v>-17585.469999999972</v>
      </c>
      <c r="R715" s="9">
        <f t="shared" si="131"/>
        <v>506791.35</v>
      </c>
      <c r="S715" s="9">
        <f t="shared" si="127"/>
        <v>96294.666666666672</v>
      </c>
      <c r="T715" s="9">
        <f t="shared" si="132"/>
        <v>0</v>
      </c>
      <c r="AI715" s="9">
        <f t="shared" si="135"/>
        <v>92166.666666666672</v>
      </c>
    </row>
    <row r="716" spans="1:35" x14ac:dyDescent="0.25">
      <c r="A716" s="1">
        <v>44804.458333333336</v>
      </c>
      <c r="B716" s="16">
        <v>44</v>
      </c>
      <c r="C716" s="15">
        <v>27</v>
      </c>
      <c r="D716" s="14">
        <v>376</v>
      </c>
      <c r="E716" s="13">
        <v>316</v>
      </c>
      <c r="F716" s="12">
        <v>1309</v>
      </c>
      <c r="G716" s="10">
        <v>1712</v>
      </c>
      <c r="H716" s="11">
        <v>3849</v>
      </c>
      <c r="I716">
        <v>5561</v>
      </c>
      <c r="J716">
        <v>53772.41</v>
      </c>
      <c r="K716">
        <f t="shared" si="128"/>
        <v>48211.41</v>
      </c>
      <c r="L716">
        <f t="shared" si="129"/>
        <v>9.6695576335191511</v>
      </c>
      <c r="M716">
        <f t="shared" si="125"/>
        <v>13696</v>
      </c>
      <c r="N716">
        <f t="shared" si="126"/>
        <v>30792</v>
      </c>
      <c r="O716">
        <f t="shared" si="130"/>
        <v>44488</v>
      </c>
      <c r="P716" s="1">
        <f t="shared" si="133"/>
        <v>464482.93999999994</v>
      </c>
      <c r="Q716" s="9">
        <f t="shared" si="134"/>
        <v>-9284.4100000000326</v>
      </c>
      <c r="R716" s="9">
        <f t="shared" si="131"/>
        <v>508970.93999999994</v>
      </c>
      <c r="S716" s="9">
        <f t="shared" si="127"/>
        <v>97727.666666666672</v>
      </c>
      <c r="T716" s="9">
        <f t="shared" si="132"/>
        <v>0</v>
      </c>
      <c r="AI716" s="9">
        <f t="shared" si="135"/>
        <v>92166.666666666672</v>
      </c>
    </row>
    <row r="717" spans="1:35" x14ac:dyDescent="0.25">
      <c r="A717" s="1">
        <v>44804.5</v>
      </c>
      <c r="B717" s="16">
        <v>251</v>
      </c>
      <c r="C717" s="15">
        <v>57</v>
      </c>
      <c r="D717" s="14">
        <v>531</v>
      </c>
      <c r="E717" s="13">
        <v>387</v>
      </c>
      <c r="F717" s="12">
        <v>1936</v>
      </c>
      <c r="G717" s="10">
        <v>2524</v>
      </c>
      <c r="H717" s="11">
        <v>4357</v>
      </c>
      <c r="I717">
        <v>6881</v>
      </c>
      <c r="J717">
        <v>57108.27</v>
      </c>
      <c r="K717">
        <f t="shared" si="128"/>
        <v>50227.27</v>
      </c>
      <c r="L717">
        <f t="shared" si="129"/>
        <v>8.299414329312599</v>
      </c>
      <c r="M717">
        <f t="shared" si="125"/>
        <v>20192</v>
      </c>
      <c r="N717">
        <f t="shared" si="126"/>
        <v>34856</v>
      </c>
      <c r="O717">
        <f t="shared" si="130"/>
        <v>55048</v>
      </c>
      <c r="P717" s="1">
        <f t="shared" si="133"/>
        <v>462422.66999999993</v>
      </c>
      <c r="Q717" s="9">
        <f t="shared" si="134"/>
        <v>-2060.2700000000186</v>
      </c>
      <c r="R717" s="9">
        <f t="shared" si="131"/>
        <v>517470.66999999993</v>
      </c>
      <c r="S717" s="9">
        <f t="shared" si="127"/>
        <v>99047.666666666672</v>
      </c>
      <c r="T717" s="9">
        <f t="shared" si="132"/>
        <v>0</v>
      </c>
      <c r="AI717" s="9">
        <f t="shared" si="135"/>
        <v>92166.666666666672</v>
      </c>
    </row>
    <row r="718" spans="1:35" x14ac:dyDescent="0.25">
      <c r="A718" s="1">
        <v>44804.541666666664</v>
      </c>
      <c r="B718" s="16">
        <v>472</v>
      </c>
      <c r="C718" s="15">
        <v>70</v>
      </c>
      <c r="D718" s="14">
        <v>752</v>
      </c>
      <c r="E718" s="13">
        <v>399</v>
      </c>
      <c r="F718" s="12">
        <v>2144</v>
      </c>
      <c r="G718" s="10">
        <v>2966</v>
      </c>
      <c r="H718" s="11">
        <v>4762</v>
      </c>
      <c r="I718">
        <v>7728</v>
      </c>
      <c r="J718">
        <v>59891.79</v>
      </c>
      <c r="K718">
        <f t="shared" si="128"/>
        <v>52163.79</v>
      </c>
      <c r="L718">
        <f t="shared" si="129"/>
        <v>7.7499728260869567</v>
      </c>
      <c r="M718">
        <f t="shared" si="125"/>
        <v>23728</v>
      </c>
      <c r="N718">
        <f t="shared" si="126"/>
        <v>38096</v>
      </c>
      <c r="O718">
        <f t="shared" si="130"/>
        <v>61824</v>
      </c>
      <c r="P718" s="1">
        <f t="shared" si="133"/>
        <v>464354.87999999995</v>
      </c>
      <c r="Q718" s="9">
        <f t="shared" si="134"/>
        <v>1932.210000000021</v>
      </c>
      <c r="R718" s="9">
        <f t="shared" si="131"/>
        <v>526178.87999999989</v>
      </c>
      <c r="S718" s="9">
        <f t="shared" si="127"/>
        <v>99894.666666666672</v>
      </c>
      <c r="T718" s="9">
        <f t="shared" si="132"/>
        <v>0</v>
      </c>
      <c r="AI718" s="9">
        <f t="shared" si="135"/>
        <v>92166.666666666672</v>
      </c>
    </row>
    <row r="719" spans="1:35" x14ac:dyDescent="0.25">
      <c r="A719" s="1">
        <v>44804.583333333336</v>
      </c>
      <c r="B719" s="16">
        <v>681</v>
      </c>
      <c r="C719" s="15">
        <v>56</v>
      </c>
      <c r="D719" s="14">
        <v>1024</v>
      </c>
      <c r="E719" s="13">
        <v>619</v>
      </c>
      <c r="F719" s="12">
        <v>2681</v>
      </c>
      <c r="G719" s="10">
        <v>3760</v>
      </c>
      <c r="H719" s="11">
        <v>5020</v>
      </c>
      <c r="I719">
        <v>8780</v>
      </c>
      <c r="J719">
        <v>62398.57</v>
      </c>
      <c r="K719">
        <f t="shared" si="128"/>
        <v>53618.57</v>
      </c>
      <c r="L719">
        <f t="shared" si="129"/>
        <v>7.1068986332574031</v>
      </c>
      <c r="M719">
        <f t="shared" si="125"/>
        <v>30080</v>
      </c>
      <c r="N719">
        <f t="shared" si="126"/>
        <v>40160</v>
      </c>
      <c r="O719">
        <f t="shared" si="130"/>
        <v>70240</v>
      </c>
      <c r="P719" s="1">
        <f t="shared" si="133"/>
        <v>472196.30999999994</v>
      </c>
      <c r="Q719" s="9">
        <f t="shared" si="134"/>
        <v>7841.429999999993</v>
      </c>
      <c r="R719" s="9">
        <f t="shared" si="131"/>
        <v>542436.30999999994</v>
      </c>
      <c r="S719" s="9">
        <f t="shared" si="127"/>
        <v>100946.66666666667</v>
      </c>
      <c r="T719" s="9">
        <f t="shared" si="132"/>
        <v>0</v>
      </c>
      <c r="AI719" s="9">
        <f t="shared" si="135"/>
        <v>92166.666666666672</v>
      </c>
    </row>
    <row r="720" spans="1:35" x14ac:dyDescent="0.25">
      <c r="A720" s="1">
        <v>44804.625</v>
      </c>
      <c r="B720" s="16">
        <v>849</v>
      </c>
      <c r="C720" s="15">
        <v>177</v>
      </c>
      <c r="D720" s="14">
        <v>1224</v>
      </c>
      <c r="E720" s="13">
        <v>532</v>
      </c>
      <c r="F720" s="12">
        <v>1672</v>
      </c>
      <c r="G720" s="10">
        <v>3074</v>
      </c>
      <c r="H720" s="11">
        <v>5378</v>
      </c>
      <c r="I720">
        <v>8452</v>
      </c>
      <c r="J720">
        <v>64045.62</v>
      </c>
      <c r="K720">
        <f t="shared" si="128"/>
        <v>55593.62</v>
      </c>
      <c r="L720">
        <f t="shared" si="129"/>
        <v>7.577569805963086</v>
      </c>
      <c r="M720">
        <f t="shared" si="125"/>
        <v>24592</v>
      </c>
      <c r="N720">
        <f t="shared" si="126"/>
        <v>43024</v>
      </c>
      <c r="O720">
        <f t="shared" si="130"/>
        <v>67616</v>
      </c>
      <c r="P720" s="1">
        <f t="shared" si="133"/>
        <v>475766.68999999994</v>
      </c>
      <c r="Q720" s="9">
        <f t="shared" si="134"/>
        <v>3570.3800000000047</v>
      </c>
      <c r="R720" s="9">
        <f t="shared" si="131"/>
        <v>543382.68999999994</v>
      </c>
      <c r="S720" s="9">
        <f t="shared" si="127"/>
        <v>100618.66666666667</v>
      </c>
      <c r="T720" s="9">
        <f t="shared" si="132"/>
        <v>0</v>
      </c>
      <c r="AI720" s="9">
        <f t="shared" si="135"/>
        <v>92166.666666666672</v>
      </c>
    </row>
    <row r="721" spans="1:35" x14ac:dyDescent="0.25">
      <c r="A721" s="1">
        <v>44804.666666666664</v>
      </c>
      <c r="B721" s="16">
        <v>1137</v>
      </c>
      <c r="C721" s="15">
        <v>228</v>
      </c>
      <c r="D721" s="14">
        <v>1715</v>
      </c>
      <c r="E721" s="13">
        <v>757</v>
      </c>
      <c r="F721" s="12">
        <v>1703</v>
      </c>
      <c r="G721" s="10">
        <v>3646</v>
      </c>
      <c r="H721" s="11">
        <v>4874</v>
      </c>
      <c r="I721">
        <v>8520</v>
      </c>
      <c r="J721">
        <v>64486.78</v>
      </c>
      <c r="K721">
        <f t="shared" si="128"/>
        <v>55966.78</v>
      </c>
      <c r="L721">
        <f t="shared" si="129"/>
        <v>7.5688708920187793</v>
      </c>
      <c r="M721">
        <f t="shared" si="125"/>
        <v>29168</v>
      </c>
      <c r="N721">
        <f t="shared" si="126"/>
        <v>38992</v>
      </c>
      <c r="O721">
        <f t="shared" si="130"/>
        <v>68160</v>
      </c>
      <c r="P721" s="1">
        <f t="shared" si="133"/>
        <v>479439.90999999992</v>
      </c>
      <c r="Q721" s="9">
        <f t="shared" si="134"/>
        <v>3673.2199999999721</v>
      </c>
      <c r="R721" s="9">
        <f t="shared" si="131"/>
        <v>547599.90999999992</v>
      </c>
      <c r="S721" s="9">
        <f t="shared" si="127"/>
        <v>100686.66666666667</v>
      </c>
      <c r="T721" s="9">
        <f t="shared" si="132"/>
        <v>0</v>
      </c>
      <c r="AI721" s="9">
        <f t="shared" si="135"/>
        <v>92166.666666666672</v>
      </c>
    </row>
    <row r="722" spans="1:35" x14ac:dyDescent="0.25">
      <c r="A722" s="1">
        <v>44804.708333333336</v>
      </c>
      <c r="B722" s="16">
        <v>1195</v>
      </c>
      <c r="C722" s="15">
        <v>110</v>
      </c>
      <c r="D722" s="14">
        <v>2330</v>
      </c>
      <c r="E722" s="13">
        <v>613</v>
      </c>
      <c r="F722" s="12">
        <v>1632</v>
      </c>
      <c r="G722" s="10">
        <v>4072</v>
      </c>
      <c r="H722" s="11">
        <v>3774</v>
      </c>
      <c r="I722">
        <v>7846</v>
      </c>
      <c r="J722">
        <v>63771.11</v>
      </c>
      <c r="K722">
        <f t="shared" si="128"/>
        <v>55925.11</v>
      </c>
      <c r="L722">
        <f t="shared" si="129"/>
        <v>8.1278498598011719</v>
      </c>
      <c r="M722">
        <f t="shared" si="125"/>
        <v>32576</v>
      </c>
      <c r="N722">
        <f t="shared" si="126"/>
        <v>30192</v>
      </c>
      <c r="O722">
        <f t="shared" si="130"/>
        <v>62768</v>
      </c>
      <c r="P722" s="1">
        <f t="shared" si="133"/>
        <v>478436.79999999993</v>
      </c>
      <c r="Q722" s="9">
        <f t="shared" si="134"/>
        <v>-1003.109999999986</v>
      </c>
      <c r="R722" s="9">
        <f t="shared" si="131"/>
        <v>541204.79999999993</v>
      </c>
      <c r="S722" s="9">
        <f t="shared" si="127"/>
        <v>100012.66666666667</v>
      </c>
      <c r="T722" s="9">
        <f t="shared" si="132"/>
        <v>0</v>
      </c>
      <c r="AI722" s="9">
        <f t="shared" si="135"/>
        <v>92166.666666666672</v>
      </c>
    </row>
    <row r="723" spans="1:35" x14ac:dyDescent="0.25">
      <c r="A723" s="1">
        <v>44804.75</v>
      </c>
      <c r="B723" s="16">
        <v>1314</v>
      </c>
      <c r="C723" s="15">
        <v>194</v>
      </c>
      <c r="D723" s="14">
        <v>2696</v>
      </c>
      <c r="E723" s="13">
        <v>1026</v>
      </c>
      <c r="F723" s="12">
        <v>1775</v>
      </c>
      <c r="G723" s="10">
        <v>4665</v>
      </c>
      <c r="H723" s="11">
        <v>2460</v>
      </c>
      <c r="I723">
        <v>7125</v>
      </c>
      <c r="J723">
        <v>62545.77</v>
      </c>
      <c r="K723">
        <f t="shared" si="128"/>
        <v>55420.77</v>
      </c>
      <c r="L723">
        <f t="shared" si="129"/>
        <v>8.7783536842105256</v>
      </c>
      <c r="M723">
        <f t="shared" si="125"/>
        <v>37320</v>
      </c>
      <c r="N723">
        <f t="shared" si="126"/>
        <v>19680</v>
      </c>
      <c r="O723">
        <f t="shared" si="130"/>
        <v>57000</v>
      </c>
      <c r="P723" s="1">
        <f t="shared" si="133"/>
        <v>472891.02999999991</v>
      </c>
      <c r="Q723" s="9">
        <f t="shared" si="134"/>
        <v>-5545.7700000000186</v>
      </c>
      <c r="R723" s="9">
        <f t="shared" si="131"/>
        <v>529891.02999999991</v>
      </c>
      <c r="S723" s="9">
        <f t="shared" si="127"/>
        <v>99291.666666666672</v>
      </c>
      <c r="T723" s="9">
        <f t="shared" si="132"/>
        <v>0</v>
      </c>
      <c r="AI723" s="9">
        <f t="shared" si="135"/>
        <v>92166.666666666672</v>
      </c>
    </row>
    <row r="724" spans="1:35" x14ac:dyDescent="0.25">
      <c r="A724" s="1">
        <v>44804.791666666664</v>
      </c>
      <c r="B724" s="16">
        <v>1324</v>
      </c>
      <c r="C724" s="15">
        <v>163</v>
      </c>
      <c r="D724" s="14">
        <v>2917</v>
      </c>
      <c r="E724" s="13">
        <v>876</v>
      </c>
      <c r="F724" s="12">
        <v>1699</v>
      </c>
      <c r="G724" s="10">
        <v>4779</v>
      </c>
      <c r="H724" s="11">
        <v>1529</v>
      </c>
      <c r="I724">
        <v>6308</v>
      </c>
      <c r="J724">
        <v>60770.91</v>
      </c>
      <c r="K724">
        <f t="shared" si="128"/>
        <v>54462.91</v>
      </c>
      <c r="L724">
        <f t="shared" si="129"/>
        <v>9.6339426125554848</v>
      </c>
      <c r="M724">
        <f t="shared" si="125"/>
        <v>38232</v>
      </c>
      <c r="N724">
        <f t="shared" si="126"/>
        <v>12232</v>
      </c>
      <c r="O724">
        <f t="shared" si="130"/>
        <v>50464</v>
      </c>
      <c r="P724" s="1">
        <f t="shared" si="133"/>
        <v>462584.11999999988</v>
      </c>
      <c r="Q724" s="9">
        <f t="shared" si="134"/>
        <v>-10306.910000000033</v>
      </c>
      <c r="R724" s="9">
        <f t="shared" si="131"/>
        <v>513048.11999999988</v>
      </c>
      <c r="S724" s="9">
        <f t="shared" si="127"/>
        <v>98474.666666666672</v>
      </c>
      <c r="T724" s="9">
        <f t="shared" si="132"/>
        <v>0</v>
      </c>
      <c r="AI724" s="9">
        <f t="shared" si="135"/>
        <v>92166.666666666672</v>
      </c>
    </row>
    <row r="725" spans="1:35" x14ac:dyDescent="0.25">
      <c r="A725" s="1">
        <v>44804.833333333336</v>
      </c>
      <c r="B725" s="16">
        <v>1076</v>
      </c>
      <c r="C725" s="15">
        <v>147</v>
      </c>
      <c r="D725" s="14">
        <v>2620</v>
      </c>
      <c r="E725" s="13">
        <v>468</v>
      </c>
      <c r="F725" s="12">
        <v>1281</v>
      </c>
      <c r="G725" s="10">
        <v>4048</v>
      </c>
      <c r="H725" s="11">
        <v>349</v>
      </c>
      <c r="I725">
        <v>4397</v>
      </c>
      <c r="J725">
        <v>58999.32</v>
      </c>
      <c r="K725">
        <f t="shared" si="128"/>
        <v>54602.32</v>
      </c>
      <c r="L725">
        <f t="shared" si="129"/>
        <v>13.418085057994087</v>
      </c>
      <c r="M725">
        <f t="shared" si="125"/>
        <v>32384</v>
      </c>
      <c r="N725">
        <f t="shared" si="126"/>
        <v>2792</v>
      </c>
      <c r="O725">
        <f t="shared" si="130"/>
        <v>35176</v>
      </c>
      <c r="P725" s="1">
        <f t="shared" si="133"/>
        <v>438760.79999999987</v>
      </c>
      <c r="Q725" s="9">
        <f t="shared" si="134"/>
        <v>-23823.320000000007</v>
      </c>
      <c r="R725" s="9">
        <f t="shared" si="131"/>
        <v>473936.79999999987</v>
      </c>
      <c r="S725" s="9">
        <f t="shared" si="127"/>
        <v>96563.666666666672</v>
      </c>
      <c r="T725" s="9">
        <f t="shared" si="132"/>
        <v>0</v>
      </c>
      <c r="AI725" s="9">
        <f t="shared" si="135"/>
        <v>92166.666666666672</v>
      </c>
    </row>
    <row r="726" spans="1:35" x14ac:dyDescent="0.25">
      <c r="A726" s="1">
        <v>44804.875</v>
      </c>
      <c r="B726" s="16">
        <v>810</v>
      </c>
      <c r="C726" s="15">
        <v>161</v>
      </c>
      <c r="D726" s="14">
        <v>2054</v>
      </c>
      <c r="E726" s="13">
        <v>329</v>
      </c>
      <c r="F726" s="12">
        <v>1110</v>
      </c>
      <c r="G726" s="10">
        <v>3324</v>
      </c>
      <c r="H726" s="11">
        <v>1</v>
      </c>
      <c r="I726">
        <v>3325</v>
      </c>
      <c r="J726">
        <v>57907.3</v>
      </c>
      <c r="K726">
        <f t="shared" si="128"/>
        <v>54582.3</v>
      </c>
      <c r="L726">
        <f t="shared" si="129"/>
        <v>17.415729323308273</v>
      </c>
      <c r="M726">
        <f t="shared" si="125"/>
        <v>26592</v>
      </c>
      <c r="N726">
        <f t="shared" si="126"/>
        <v>8</v>
      </c>
      <c r="O726">
        <f t="shared" si="130"/>
        <v>26600</v>
      </c>
      <c r="P726" s="1">
        <f t="shared" si="133"/>
        <v>407453.49999999988</v>
      </c>
      <c r="Q726" s="9">
        <f t="shared" si="134"/>
        <v>-31307.299999999988</v>
      </c>
      <c r="R726" s="9">
        <f t="shared" si="131"/>
        <v>434053.49999999988</v>
      </c>
      <c r="S726" s="9">
        <f t="shared" si="127"/>
        <v>95491.666666666672</v>
      </c>
      <c r="T726" s="9">
        <f t="shared" si="132"/>
        <v>0</v>
      </c>
      <c r="AI726" s="9">
        <f t="shared" si="135"/>
        <v>92166.666666666672</v>
      </c>
    </row>
    <row r="727" spans="1:35" x14ac:dyDescent="0.25">
      <c r="A727" s="1">
        <v>44804.916666666664</v>
      </c>
      <c r="B727" s="16">
        <v>748</v>
      </c>
      <c r="C727" s="15">
        <v>103</v>
      </c>
      <c r="D727" s="14">
        <v>2041</v>
      </c>
      <c r="E727" s="13">
        <v>194</v>
      </c>
      <c r="F727" s="12">
        <v>1042</v>
      </c>
      <c r="G727" s="10">
        <v>3187</v>
      </c>
      <c r="H727" s="11">
        <v>0</v>
      </c>
      <c r="I727">
        <v>3187</v>
      </c>
      <c r="J727">
        <v>55599.33</v>
      </c>
      <c r="K727">
        <f t="shared" si="128"/>
        <v>52412.33</v>
      </c>
      <c r="L727">
        <f t="shared" si="129"/>
        <v>17.445663633511138</v>
      </c>
      <c r="M727">
        <f t="shared" si="125"/>
        <v>25496</v>
      </c>
      <c r="N727">
        <f t="shared" si="126"/>
        <v>0</v>
      </c>
      <c r="O727">
        <f t="shared" si="130"/>
        <v>25496</v>
      </c>
      <c r="P727" s="1">
        <f t="shared" si="133"/>
        <v>377350.16999999987</v>
      </c>
      <c r="Q727" s="9">
        <f t="shared" si="134"/>
        <v>-30103.330000000016</v>
      </c>
      <c r="R727" s="9">
        <f t="shared" si="131"/>
        <v>402846.16999999987</v>
      </c>
      <c r="S727" s="9">
        <f t="shared" si="127"/>
        <v>95353.666666666672</v>
      </c>
      <c r="T727" s="9">
        <f t="shared" si="132"/>
        <v>0</v>
      </c>
      <c r="AI727" s="9">
        <f t="shared" si="135"/>
        <v>92166.666666666672</v>
      </c>
    </row>
    <row r="728" spans="1:35" x14ac:dyDescent="0.25">
      <c r="A728" s="1">
        <v>44804.958333333336</v>
      </c>
      <c r="B728" s="16">
        <v>753</v>
      </c>
      <c r="C728" s="15">
        <v>124</v>
      </c>
      <c r="D728" s="14">
        <v>1944</v>
      </c>
      <c r="E728" s="13">
        <v>134</v>
      </c>
      <c r="F728" s="12">
        <v>979</v>
      </c>
      <c r="G728" s="10">
        <v>3047</v>
      </c>
      <c r="H728" s="11">
        <v>0</v>
      </c>
      <c r="I728">
        <v>3047</v>
      </c>
      <c r="J728">
        <v>52100.43</v>
      </c>
      <c r="K728">
        <f t="shared" si="128"/>
        <v>49053.43</v>
      </c>
      <c r="L728">
        <f t="shared" si="129"/>
        <v>17.098926813258942</v>
      </c>
      <c r="M728">
        <f t="shared" si="125"/>
        <v>24376</v>
      </c>
      <c r="N728">
        <f t="shared" si="126"/>
        <v>0</v>
      </c>
      <c r="O728">
        <f t="shared" si="130"/>
        <v>24376</v>
      </c>
      <c r="P728" s="1">
        <f t="shared" si="133"/>
        <v>349625.73999999987</v>
      </c>
      <c r="Q728" s="9">
        <f t="shared" si="134"/>
        <v>-27724.429999999993</v>
      </c>
      <c r="R728" s="9">
        <f t="shared" si="131"/>
        <v>374001.73999999987</v>
      </c>
      <c r="S728" s="9">
        <f t="shared" si="127"/>
        <v>95213.666666666672</v>
      </c>
      <c r="T728" s="9">
        <f t="shared" si="132"/>
        <v>0</v>
      </c>
      <c r="AI728" s="9">
        <f t="shared" si="135"/>
        <v>92166.666666666672</v>
      </c>
    </row>
    <row r="729" spans="1:35" x14ac:dyDescent="0.25">
      <c r="A729" s="1">
        <v>44805</v>
      </c>
      <c r="B729" s="16">
        <v>602</v>
      </c>
      <c r="C729" s="15">
        <v>360</v>
      </c>
      <c r="D729" s="14">
        <v>1702</v>
      </c>
      <c r="E729" s="13">
        <v>41</v>
      </c>
      <c r="F729" s="12">
        <v>1217</v>
      </c>
      <c r="G729" s="10">
        <v>3279</v>
      </c>
      <c r="H729" s="11">
        <v>0</v>
      </c>
      <c r="I729">
        <v>3279</v>
      </c>
      <c r="J729">
        <v>48721.71</v>
      </c>
      <c r="K729">
        <f t="shared" si="128"/>
        <v>45442.71</v>
      </c>
      <c r="L729">
        <f t="shared" si="129"/>
        <v>14.858709972552607</v>
      </c>
      <c r="M729">
        <f t="shared" si="125"/>
        <v>26232</v>
      </c>
      <c r="N729">
        <f t="shared" si="126"/>
        <v>0</v>
      </c>
      <c r="O729">
        <f t="shared" si="130"/>
        <v>26232</v>
      </c>
      <c r="P729" s="1">
        <f t="shared" si="133"/>
        <v>327136.02999999985</v>
      </c>
      <c r="Q729" s="9">
        <f t="shared" si="134"/>
        <v>-22489.710000000021</v>
      </c>
      <c r="R729" s="9">
        <f t="shared" si="131"/>
        <v>353368.02999999985</v>
      </c>
      <c r="S729" s="9">
        <f t="shared" si="127"/>
        <v>95445.666666666672</v>
      </c>
      <c r="T729" s="9">
        <f t="shared" si="132"/>
        <v>0</v>
      </c>
      <c r="AI729" s="9">
        <f t="shared" si="135"/>
        <v>92166.666666666672</v>
      </c>
    </row>
    <row r="730" spans="1:35" x14ac:dyDescent="0.25">
      <c r="A730" s="1">
        <v>44805.041666666664</v>
      </c>
      <c r="B730" s="16">
        <v>557</v>
      </c>
      <c r="C730" s="15">
        <v>295</v>
      </c>
      <c r="D730" s="14">
        <v>1467</v>
      </c>
      <c r="E730" s="13">
        <v>10</v>
      </c>
      <c r="F730" s="12">
        <v>1921</v>
      </c>
      <c r="G730" s="10">
        <v>3683</v>
      </c>
      <c r="H730" s="11">
        <v>0</v>
      </c>
      <c r="I730">
        <v>3683</v>
      </c>
      <c r="J730">
        <v>45751.38</v>
      </c>
      <c r="K730">
        <f t="shared" si="128"/>
        <v>42068.38</v>
      </c>
      <c r="L730">
        <f t="shared" si="129"/>
        <v>12.422313331523213</v>
      </c>
      <c r="M730">
        <f t="shared" si="125"/>
        <v>29464</v>
      </c>
      <c r="N730">
        <f t="shared" si="126"/>
        <v>0</v>
      </c>
      <c r="O730">
        <f t="shared" si="130"/>
        <v>29464</v>
      </c>
      <c r="P730" s="1">
        <f t="shared" si="133"/>
        <v>310848.64999999985</v>
      </c>
      <c r="Q730" s="9">
        <f t="shared" si="134"/>
        <v>-16287.380000000005</v>
      </c>
      <c r="R730" s="9">
        <f t="shared" si="131"/>
        <v>340312.64999999985</v>
      </c>
      <c r="S730" s="9">
        <f t="shared" si="127"/>
        <v>95849.666666666672</v>
      </c>
      <c r="T730" s="9">
        <f t="shared" si="132"/>
        <v>0</v>
      </c>
      <c r="AI730" s="9">
        <f t="shared" si="135"/>
        <v>92166.666666666672</v>
      </c>
    </row>
    <row r="731" spans="1:35" x14ac:dyDescent="0.25">
      <c r="A731" s="1">
        <v>44805.083333333336</v>
      </c>
      <c r="B731" s="16">
        <v>396</v>
      </c>
      <c r="C731" s="15">
        <v>183</v>
      </c>
      <c r="D731" s="14">
        <v>1018</v>
      </c>
      <c r="E731" s="13">
        <v>67</v>
      </c>
      <c r="F731" s="12">
        <v>1839</v>
      </c>
      <c r="G731" s="10">
        <v>3040</v>
      </c>
      <c r="H731" s="11">
        <v>0</v>
      </c>
      <c r="I731">
        <v>3040</v>
      </c>
      <c r="J731">
        <v>43895.07</v>
      </c>
      <c r="K731">
        <f t="shared" si="128"/>
        <v>40855.07</v>
      </c>
      <c r="L731">
        <f t="shared" si="129"/>
        <v>14.439167763157895</v>
      </c>
      <c r="M731">
        <f t="shared" si="125"/>
        <v>24320</v>
      </c>
      <c r="N731">
        <f t="shared" si="126"/>
        <v>0</v>
      </c>
      <c r="O731">
        <f t="shared" si="130"/>
        <v>24320</v>
      </c>
      <c r="P731" s="1">
        <f t="shared" si="133"/>
        <v>291273.57999999984</v>
      </c>
      <c r="Q731" s="9">
        <f t="shared" si="134"/>
        <v>-19575.070000000007</v>
      </c>
      <c r="R731" s="9">
        <f t="shared" si="131"/>
        <v>315593.57999999984</v>
      </c>
      <c r="S731" s="9">
        <f t="shared" si="127"/>
        <v>95206.666666666672</v>
      </c>
      <c r="T731" s="9">
        <f t="shared" si="132"/>
        <v>0</v>
      </c>
      <c r="AI731" s="9">
        <f t="shared" si="135"/>
        <v>92166.666666666672</v>
      </c>
    </row>
    <row r="732" spans="1:35" x14ac:dyDescent="0.25">
      <c r="A732" s="1">
        <v>44805.125</v>
      </c>
      <c r="B732" s="16">
        <v>191</v>
      </c>
      <c r="C732" s="15">
        <v>168</v>
      </c>
      <c r="D732" s="14">
        <v>730</v>
      </c>
      <c r="E732" s="13">
        <v>226</v>
      </c>
      <c r="F732" s="12">
        <v>1458</v>
      </c>
      <c r="G732" s="10">
        <v>2356</v>
      </c>
      <c r="H732" s="11">
        <v>0</v>
      </c>
      <c r="I732">
        <v>2356</v>
      </c>
      <c r="J732">
        <v>42514.2</v>
      </c>
      <c r="K732">
        <f t="shared" si="128"/>
        <v>40158.199999999997</v>
      </c>
      <c r="L732">
        <f t="shared" si="129"/>
        <v>18.045076400679115</v>
      </c>
      <c r="M732">
        <f t="shared" si="125"/>
        <v>18848</v>
      </c>
      <c r="N732">
        <f t="shared" si="126"/>
        <v>0</v>
      </c>
      <c r="O732">
        <f t="shared" si="130"/>
        <v>18848</v>
      </c>
      <c r="P732" s="1">
        <f t="shared" si="133"/>
        <v>267607.37999999983</v>
      </c>
      <c r="Q732" s="9">
        <f t="shared" si="134"/>
        <v>-23666.200000000012</v>
      </c>
      <c r="R732" s="9">
        <f t="shared" si="131"/>
        <v>286455.37999999983</v>
      </c>
      <c r="S732" s="9">
        <f t="shared" si="127"/>
        <v>94522.666666666672</v>
      </c>
      <c r="T732" s="9">
        <f t="shared" si="132"/>
        <v>0</v>
      </c>
      <c r="AI732" s="9">
        <f t="shared" si="135"/>
        <v>92166.666666666672</v>
      </c>
    </row>
    <row r="733" spans="1:35" x14ac:dyDescent="0.25">
      <c r="A733" s="1">
        <v>44805.166666666664</v>
      </c>
      <c r="B733" s="16">
        <v>120</v>
      </c>
      <c r="C733" s="15">
        <v>162</v>
      </c>
      <c r="D733" s="14">
        <v>493</v>
      </c>
      <c r="E733" s="13">
        <v>152</v>
      </c>
      <c r="F733" s="12">
        <v>882</v>
      </c>
      <c r="G733" s="10">
        <v>1537</v>
      </c>
      <c r="H733" s="11">
        <v>0</v>
      </c>
      <c r="I733">
        <v>1537</v>
      </c>
      <c r="J733">
        <v>41804.35</v>
      </c>
      <c r="K733">
        <f t="shared" si="128"/>
        <v>40267.35</v>
      </c>
      <c r="L733">
        <f t="shared" si="129"/>
        <v>27.198666232921273</v>
      </c>
      <c r="M733">
        <f t="shared" si="125"/>
        <v>12296</v>
      </c>
      <c r="N733">
        <f t="shared" si="126"/>
        <v>0</v>
      </c>
      <c r="O733">
        <f t="shared" si="130"/>
        <v>12296</v>
      </c>
      <c r="P733" s="1">
        <f t="shared" si="133"/>
        <v>238099.02999999982</v>
      </c>
      <c r="Q733" s="9">
        <f t="shared" si="134"/>
        <v>-29508.350000000006</v>
      </c>
      <c r="R733" s="9">
        <f t="shared" si="131"/>
        <v>250395.02999999982</v>
      </c>
      <c r="S733" s="9">
        <f t="shared" si="127"/>
        <v>93703.666666666672</v>
      </c>
      <c r="T733" s="9">
        <f t="shared" si="132"/>
        <v>0</v>
      </c>
      <c r="AI733" s="9">
        <f t="shared" si="135"/>
        <v>92166.666666666672</v>
      </c>
    </row>
    <row r="734" spans="1:35" x14ac:dyDescent="0.25">
      <c r="A734" s="1">
        <v>44805.208333333336</v>
      </c>
      <c r="B734" s="16">
        <v>28</v>
      </c>
      <c r="C734" s="15">
        <v>89</v>
      </c>
      <c r="D734" s="14">
        <v>251</v>
      </c>
      <c r="E734" s="13">
        <v>117</v>
      </c>
      <c r="F734" s="12">
        <v>461</v>
      </c>
      <c r="G734" s="10">
        <v>800</v>
      </c>
      <c r="H734" s="11">
        <v>0</v>
      </c>
      <c r="I734">
        <v>800</v>
      </c>
      <c r="J734">
        <v>41840.410000000003</v>
      </c>
      <c r="K734">
        <f t="shared" si="128"/>
        <v>41040.410000000003</v>
      </c>
      <c r="L734">
        <f t="shared" si="129"/>
        <v>52.300512500000004</v>
      </c>
      <c r="M734">
        <f t="shared" si="125"/>
        <v>6400</v>
      </c>
      <c r="N734">
        <f t="shared" si="126"/>
        <v>0</v>
      </c>
      <c r="O734">
        <f t="shared" si="130"/>
        <v>6400</v>
      </c>
      <c r="P734" s="1">
        <f t="shared" si="133"/>
        <v>202658.61999999982</v>
      </c>
      <c r="Q734" s="9">
        <f t="shared" si="134"/>
        <v>-35440.410000000003</v>
      </c>
      <c r="R734" s="9">
        <f t="shared" si="131"/>
        <v>209058.61999999982</v>
      </c>
      <c r="S734" s="9">
        <f t="shared" si="127"/>
        <v>92966.666666666672</v>
      </c>
      <c r="T734" s="9">
        <f t="shared" si="132"/>
        <v>0</v>
      </c>
      <c r="AI734" s="9">
        <f t="shared" si="135"/>
        <v>92166.666666666672</v>
      </c>
    </row>
    <row r="735" spans="1:35" x14ac:dyDescent="0.25">
      <c r="A735" s="1">
        <v>44805.25</v>
      </c>
      <c r="B735" s="16">
        <v>19</v>
      </c>
      <c r="C735" s="15">
        <v>55</v>
      </c>
      <c r="D735" s="14">
        <v>197</v>
      </c>
      <c r="E735" s="13">
        <v>33</v>
      </c>
      <c r="F735" s="12">
        <v>281</v>
      </c>
      <c r="G735" s="10">
        <v>533</v>
      </c>
      <c r="H735" s="11">
        <v>0</v>
      </c>
      <c r="I735">
        <v>533</v>
      </c>
      <c r="J735">
        <v>42888.24</v>
      </c>
      <c r="K735">
        <f t="shared" si="128"/>
        <v>42355.24</v>
      </c>
      <c r="L735">
        <f t="shared" si="129"/>
        <v>80.46574108818011</v>
      </c>
      <c r="M735">
        <f t="shared" si="125"/>
        <v>4264</v>
      </c>
      <c r="N735">
        <f t="shared" si="126"/>
        <v>0</v>
      </c>
      <c r="O735">
        <f t="shared" si="130"/>
        <v>4264</v>
      </c>
      <c r="P735" s="1">
        <f t="shared" si="133"/>
        <v>164034.37999999983</v>
      </c>
      <c r="Q735" s="9">
        <f t="shared" si="134"/>
        <v>-38624.239999999991</v>
      </c>
      <c r="R735" s="9">
        <f t="shared" si="131"/>
        <v>168298.37999999983</v>
      </c>
      <c r="S735" s="9">
        <f t="shared" si="127"/>
        <v>92699.666666666672</v>
      </c>
      <c r="T735" s="9">
        <f t="shared" si="132"/>
        <v>0</v>
      </c>
      <c r="AI735" s="9">
        <f t="shared" si="135"/>
        <v>92166.666666666672</v>
      </c>
    </row>
    <row r="736" spans="1:35" x14ac:dyDescent="0.25">
      <c r="A736" s="1">
        <v>44805.291666666664</v>
      </c>
      <c r="B736" s="16">
        <v>28</v>
      </c>
      <c r="C736" s="15">
        <v>66</v>
      </c>
      <c r="D736" s="14">
        <v>207</v>
      </c>
      <c r="E736" s="13">
        <v>38</v>
      </c>
      <c r="F736" s="12">
        <v>379</v>
      </c>
      <c r="G736" s="10">
        <v>652</v>
      </c>
      <c r="H736" s="11">
        <v>0</v>
      </c>
      <c r="I736">
        <v>652</v>
      </c>
      <c r="J736">
        <v>45125.33</v>
      </c>
      <c r="K736">
        <f t="shared" si="128"/>
        <v>44473.33</v>
      </c>
      <c r="L736">
        <f t="shared" si="129"/>
        <v>69.21062883435583</v>
      </c>
      <c r="M736">
        <f t="shared" si="125"/>
        <v>5216</v>
      </c>
      <c r="N736">
        <f t="shared" si="126"/>
        <v>0</v>
      </c>
      <c r="O736">
        <f t="shared" si="130"/>
        <v>5216</v>
      </c>
      <c r="P736" s="1">
        <f t="shared" si="133"/>
        <v>124125.04999999983</v>
      </c>
      <c r="Q736" s="9">
        <f t="shared" si="134"/>
        <v>-39909.33</v>
      </c>
      <c r="R736" s="9">
        <f t="shared" si="131"/>
        <v>129341.04999999983</v>
      </c>
      <c r="S736" s="9">
        <f t="shared" si="127"/>
        <v>92818.666666666672</v>
      </c>
      <c r="T736" s="9">
        <f t="shared" si="132"/>
        <v>0</v>
      </c>
      <c r="AI736" s="9">
        <f t="shared" si="135"/>
        <v>92166.666666666672</v>
      </c>
    </row>
    <row r="737" spans="1:35" x14ac:dyDescent="0.25">
      <c r="A737" s="1">
        <v>44805.333333333336</v>
      </c>
      <c r="B737" s="16">
        <v>49</v>
      </c>
      <c r="C737" s="15">
        <v>86</v>
      </c>
      <c r="D737" s="14">
        <v>224</v>
      </c>
      <c r="E737" s="13">
        <v>36</v>
      </c>
      <c r="F737" s="12">
        <v>383</v>
      </c>
      <c r="G737" s="10">
        <v>694</v>
      </c>
      <c r="H737" s="11">
        <v>257</v>
      </c>
      <c r="I737">
        <v>951</v>
      </c>
      <c r="J737">
        <v>46070.75</v>
      </c>
      <c r="K737">
        <f t="shared" si="128"/>
        <v>45119.75</v>
      </c>
      <c r="L737">
        <f t="shared" si="129"/>
        <v>48.44453207150368</v>
      </c>
      <c r="M737">
        <f t="shared" si="125"/>
        <v>5552</v>
      </c>
      <c r="N737">
        <f t="shared" si="126"/>
        <v>2056</v>
      </c>
      <c r="O737">
        <f t="shared" si="130"/>
        <v>7608</v>
      </c>
      <c r="P737" s="1">
        <f t="shared" si="133"/>
        <v>85662.299999999828</v>
      </c>
      <c r="Q737" s="9">
        <f t="shared" si="134"/>
        <v>-38462.75</v>
      </c>
      <c r="R737" s="9">
        <f t="shared" si="131"/>
        <v>93270.299999999828</v>
      </c>
      <c r="S737" s="9">
        <f t="shared" si="127"/>
        <v>93117.666666666672</v>
      </c>
      <c r="T737" s="9">
        <f t="shared" si="132"/>
        <v>0</v>
      </c>
      <c r="AI737" s="9">
        <f t="shared" si="135"/>
        <v>92166.666666666672</v>
      </c>
    </row>
    <row r="738" spans="1:35" x14ac:dyDescent="0.25">
      <c r="A738" s="1">
        <v>44805.375</v>
      </c>
      <c r="B738" s="16">
        <v>107</v>
      </c>
      <c r="C738" s="15">
        <v>103</v>
      </c>
      <c r="D738" s="14">
        <v>245</v>
      </c>
      <c r="E738" s="13">
        <v>54</v>
      </c>
      <c r="F738" s="12">
        <v>377</v>
      </c>
      <c r="G738" s="10">
        <v>725</v>
      </c>
      <c r="H738" s="11">
        <v>1597</v>
      </c>
      <c r="I738">
        <v>2322</v>
      </c>
      <c r="J738">
        <v>47598.64</v>
      </c>
      <c r="K738">
        <f t="shared" si="128"/>
        <v>45276.639999999999</v>
      </c>
      <c r="L738">
        <f t="shared" si="129"/>
        <v>20.49898363479759</v>
      </c>
      <c r="M738">
        <f t="shared" si="125"/>
        <v>5800</v>
      </c>
      <c r="N738">
        <f t="shared" si="126"/>
        <v>12776</v>
      </c>
      <c r="O738">
        <f t="shared" si="130"/>
        <v>18576</v>
      </c>
      <c r="P738" s="1">
        <f t="shared" si="133"/>
        <v>56639.659999999829</v>
      </c>
      <c r="Q738" s="9">
        <f t="shared" si="134"/>
        <v>-29022.639999999999</v>
      </c>
      <c r="R738" s="9">
        <f t="shared" si="131"/>
        <v>75215.659999999829</v>
      </c>
      <c r="S738" s="9">
        <f t="shared" si="127"/>
        <v>94488.666666666672</v>
      </c>
      <c r="T738" s="9">
        <f t="shared" si="132"/>
        <v>0</v>
      </c>
      <c r="AI738" s="9">
        <f t="shared" si="135"/>
        <v>92166.666666666672</v>
      </c>
    </row>
    <row r="739" spans="1:35" x14ac:dyDescent="0.25">
      <c r="A739" s="1">
        <v>44805.416666666664</v>
      </c>
      <c r="B739" s="16">
        <v>40</v>
      </c>
      <c r="C739" s="15">
        <v>163</v>
      </c>
      <c r="D739" s="14">
        <v>189</v>
      </c>
      <c r="E739" s="13">
        <v>76</v>
      </c>
      <c r="F739" s="12">
        <v>710</v>
      </c>
      <c r="G739" s="10">
        <v>1062</v>
      </c>
      <c r="H739" s="11">
        <v>3087</v>
      </c>
      <c r="I739">
        <v>4149</v>
      </c>
      <c r="J739">
        <v>50235.76</v>
      </c>
      <c r="K739">
        <f t="shared" si="128"/>
        <v>46086.76</v>
      </c>
      <c r="L739">
        <f t="shared" si="129"/>
        <v>12.107919980718245</v>
      </c>
      <c r="M739">
        <f t="shared" si="125"/>
        <v>8496</v>
      </c>
      <c r="N739">
        <f t="shared" si="126"/>
        <v>24696</v>
      </c>
      <c r="O739">
        <f t="shared" si="130"/>
        <v>33192</v>
      </c>
      <c r="P739" s="1">
        <f t="shared" si="133"/>
        <v>39595.899999999827</v>
      </c>
      <c r="Q739" s="9">
        <f t="shared" si="134"/>
        <v>-17043.760000000002</v>
      </c>
      <c r="R739" s="9">
        <f t="shared" si="131"/>
        <v>72787.89999999982</v>
      </c>
      <c r="S739" s="9">
        <f t="shared" si="127"/>
        <v>96315.666666666672</v>
      </c>
      <c r="T739" s="9">
        <f t="shared" si="132"/>
        <v>0</v>
      </c>
      <c r="AI739" s="9">
        <f t="shared" si="135"/>
        <v>92166.666666666672</v>
      </c>
    </row>
    <row r="740" spans="1:35" x14ac:dyDescent="0.25">
      <c r="A740" s="1">
        <v>44805.458333333336</v>
      </c>
      <c r="B740" s="16">
        <v>85</v>
      </c>
      <c r="C740" s="15">
        <v>105</v>
      </c>
      <c r="D740" s="14">
        <v>226</v>
      </c>
      <c r="E740" s="13">
        <v>65</v>
      </c>
      <c r="F740" s="12">
        <v>1061</v>
      </c>
      <c r="G740" s="10">
        <v>1392</v>
      </c>
      <c r="H740" s="11">
        <v>4011</v>
      </c>
      <c r="I740">
        <v>5403</v>
      </c>
      <c r="J740">
        <v>53617.43</v>
      </c>
      <c r="K740">
        <f t="shared" si="128"/>
        <v>48214.43</v>
      </c>
      <c r="L740">
        <f t="shared" si="129"/>
        <v>9.9236405700536743</v>
      </c>
      <c r="M740">
        <f t="shared" si="125"/>
        <v>11136</v>
      </c>
      <c r="N740">
        <f t="shared" si="126"/>
        <v>32088</v>
      </c>
      <c r="O740">
        <f t="shared" si="130"/>
        <v>43224</v>
      </c>
      <c r="P740" s="1">
        <f t="shared" si="133"/>
        <v>29202.469999999827</v>
      </c>
      <c r="Q740" s="9">
        <f t="shared" si="134"/>
        <v>-10393.43</v>
      </c>
      <c r="R740" s="9">
        <f t="shared" si="131"/>
        <v>72426.469999999827</v>
      </c>
      <c r="S740" s="9">
        <f t="shared" si="127"/>
        <v>97569.666666666672</v>
      </c>
      <c r="T740" s="9">
        <f t="shared" si="132"/>
        <v>0</v>
      </c>
      <c r="AI740" s="9">
        <f t="shared" si="135"/>
        <v>92166.666666666672</v>
      </c>
    </row>
    <row r="741" spans="1:35" x14ac:dyDescent="0.25">
      <c r="A741" s="1">
        <v>44805.5</v>
      </c>
      <c r="B741" s="16">
        <v>182</v>
      </c>
      <c r="C741" s="15">
        <v>79</v>
      </c>
      <c r="D741" s="14">
        <v>327</v>
      </c>
      <c r="E741" s="13">
        <v>110</v>
      </c>
      <c r="F741" s="12">
        <v>1821</v>
      </c>
      <c r="G741" s="10">
        <v>2226</v>
      </c>
      <c r="H741" s="11">
        <v>4554</v>
      </c>
      <c r="I741">
        <v>6780</v>
      </c>
      <c r="J741">
        <v>56860.2</v>
      </c>
      <c r="K741">
        <f t="shared" si="128"/>
        <v>50080.2</v>
      </c>
      <c r="L741">
        <f t="shared" si="129"/>
        <v>8.3864601769911502</v>
      </c>
      <c r="M741">
        <f t="shared" si="125"/>
        <v>17808</v>
      </c>
      <c r="N741">
        <f t="shared" si="126"/>
        <v>36432</v>
      </c>
      <c r="O741">
        <f t="shared" si="130"/>
        <v>54240</v>
      </c>
      <c r="P741" s="1">
        <f t="shared" si="133"/>
        <v>26582.269999999829</v>
      </c>
      <c r="Q741" s="9">
        <f t="shared" si="134"/>
        <v>-2620.1999999999971</v>
      </c>
      <c r="R741" s="9">
        <f t="shared" si="131"/>
        <v>80822.269999999829</v>
      </c>
      <c r="S741" s="9">
        <f t="shared" si="127"/>
        <v>98946.666666666672</v>
      </c>
      <c r="T741" s="9">
        <f t="shared" si="132"/>
        <v>0</v>
      </c>
      <c r="AI741" s="9">
        <f t="shared" si="135"/>
        <v>92166.666666666672</v>
      </c>
    </row>
    <row r="742" spans="1:35" x14ac:dyDescent="0.25">
      <c r="A742" s="1">
        <v>44805.541666666664</v>
      </c>
      <c r="B742" s="16">
        <v>466</v>
      </c>
      <c r="C742" s="15">
        <v>97</v>
      </c>
      <c r="D742" s="14">
        <v>641</v>
      </c>
      <c r="E742" s="13">
        <v>177</v>
      </c>
      <c r="F742" s="12">
        <v>2494</v>
      </c>
      <c r="G742" s="10">
        <v>3231</v>
      </c>
      <c r="H742" s="11">
        <v>4907</v>
      </c>
      <c r="I742">
        <v>8138</v>
      </c>
      <c r="J742">
        <v>59288.22</v>
      </c>
      <c r="K742">
        <f t="shared" si="128"/>
        <v>51150.22</v>
      </c>
      <c r="L742">
        <f t="shared" si="129"/>
        <v>7.2853551241091177</v>
      </c>
      <c r="M742">
        <f t="shared" si="125"/>
        <v>25848</v>
      </c>
      <c r="N742">
        <f t="shared" si="126"/>
        <v>39256</v>
      </c>
      <c r="O742">
        <f t="shared" si="130"/>
        <v>65104</v>
      </c>
      <c r="P742" s="1">
        <f t="shared" si="133"/>
        <v>32398.049999999828</v>
      </c>
      <c r="Q742" s="9">
        <f t="shared" si="134"/>
        <v>5815.7799999999988</v>
      </c>
      <c r="R742" s="9">
        <f t="shared" si="131"/>
        <v>97502.049999999828</v>
      </c>
      <c r="S742" s="9">
        <f t="shared" si="127"/>
        <v>100304.66666666667</v>
      </c>
      <c r="T742" s="9">
        <f t="shared" si="132"/>
        <v>0</v>
      </c>
      <c r="AI742" s="9">
        <f t="shared" si="135"/>
        <v>92166.666666666672</v>
      </c>
    </row>
    <row r="743" spans="1:35" x14ac:dyDescent="0.25">
      <c r="A743" s="1">
        <v>44805.583333333336</v>
      </c>
      <c r="B743" s="16">
        <v>778</v>
      </c>
      <c r="C743" s="15">
        <v>110</v>
      </c>
      <c r="D743" s="14">
        <v>968</v>
      </c>
      <c r="E743" s="13">
        <v>268</v>
      </c>
      <c r="F743" s="12">
        <v>2388</v>
      </c>
      <c r="G743" s="10">
        <v>3466</v>
      </c>
      <c r="H743" s="11">
        <v>4937</v>
      </c>
      <c r="I743">
        <v>8403</v>
      </c>
      <c r="J743">
        <v>61481.15</v>
      </c>
      <c r="K743">
        <f t="shared" si="128"/>
        <v>53078.15</v>
      </c>
      <c r="L743">
        <f t="shared" si="129"/>
        <v>7.3165714625728908</v>
      </c>
      <c r="M743">
        <f t="shared" si="125"/>
        <v>27728</v>
      </c>
      <c r="N743">
        <f t="shared" si="126"/>
        <v>39496</v>
      </c>
      <c r="O743">
        <f t="shared" si="130"/>
        <v>67224</v>
      </c>
      <c r="P743" s="1">
        <f t="shared" si="133"/>
        <v>38140.899999999827</v>
      </c>
      <c r="Q743" s="9">
        <f t="shared" si="134"/>
        <v>5742.8499999999985</v>
      </c>
      <c r="R743" s="9">
        <f t="shared" si="131"/>
        <v>105364.89999999982</v>
      </c>
      <c r="S743" s="9">
        <f t="shared" si="127"/>
        <v>100569.66666666667</v>
      </c>
      <c r="T743" s="9">
        <f t="shared" si="132"/>
        <v>0</v>
      </c>
      <c r="AI743" s="9">
        <f t="shared" si="135"/>
        <v>92166.666666666672</v>
      </c>
    </row>
    <row r="744" spans="1:35" x14ac:dyDescent="0.25">
      <c r="A744" s="1">
        <v>44805.625</v>
      </c>
      <c r="B744" s="16">
        <v>1025</v>
      </c>
      <c r="C744" s="15">
        <v>92</v>
      </c>
      <c r="D744" s="14">
        <v>1286</v>
      </c>
      <c r="E744" s="13">
        <v>349</v>
      </c>
      <c r="F744" s="12">
        <v>2241</v>
      </c>
      <c r="G744" s="10">
        <v>3619</v>
      </c>
      <c r="H744" s="11">
        <v>4745</v>
      </c>
      <c r="I744">
        <v>8364</v>
      </c>
      <c r="J744">
        <v>61950.15</v>
      </c>
      <c r="K744">
        <f t="shared" si="128"/>
        <v>53586.15</v>
      </c>
      <c r="L744">
        <f t="shared" si="129"/>
        <v>7.4067611190817795</v>
      </c>
      <c r="M744">
        <f t="shared" si="125"/>
        <v>28952</v>
      </c>
      <c r="N744">
        <f t="shared" si="126"/>
        <v>37960</v>
      </c>
      <c r="O744">
        <f t="shared" si="130"/>
        <v>66912</v>
      </c>
      <c r="P744" s="1">
        <f t="shared" si="133"/>
        <v>43102.749999999825</v>
      </c>
      <c r="Q744" s="9">
        <f t="shared" si="134"/>
        <v>4961.8499999999985</v>
      </c>
      <c r="R744" s="9">
        <f t="shared" si="131"/>
        <v>110014.74999999983</v>
      </c>
      <c r="S744" s="9">
        <f t="shared" si="127"/>
        <v>100530.66666666667</v>
      </c>
      <c r="T744" s="9">
        <f t="shared" si="132"/>
        <v>0</v>
      </c>
      <c r="AI744" s="9">
        <f t="shared" si="135"/>
        <v>92166.666666666672</v>
      </c>
    </row>
    <row r="745" spans="1:35" x14ac:dyDescent="0.25">
      <c r="A745" s="1">
        <v>44805.666666666664</v>
      </c>
      <c r="B745" s="16">
        <v>1261</v>
      </c>
      <c r="C745" s="15">
        <v>116</v>
      </c>
      <c r="D745" s="14">
        <v>1818</v>
      </c>
      <c r="E745" s="13">
        <v>468</v>
      </c>
      <c r="F745" s="12">
        <v>2326</v>
      </c>
      <c r="G745" s="10">
        <v>4260</v>
      </c>
      <c r="H745" s="11">
        <v>4141</v>
      </c>
      <c r="I745">
        <v>8401</v>
      </c>
      <c r="J745">
        <v>60975.86</v>
      </c>
      <c r="K745">
        <f t="shared" si="128"/>
        <v>52574.86</v>
      </c>
      <c r="L745">
        <f t="shared" si="129"/>
        <v>7.2581668848946554</v>
      </c>
      <c r="M745">
        <f t="shared" si="125"/>
        <v>34080</v>
      </c>
      <c r="N745">
        <f t="shared" si="126"/>
        <v>33128</v>
      </c>
      <c r="O745">
        <f t="shared" si="130"/>
        <v>67208</v>
      </c>
      <c r="P745" s="1">
        <f t="shared" si="133"/>
        <v>49334.889999999825</v>
      </c>
      <c r="Q745" s="9">
        <f t="shared" si="134"/>
        <v>6232.1399999999994</v>
      </c>
      <c r="R745" s="9">
        <f t="shared" si="131"/>
        <v>116542.88999999982</v>
      </c>
      <c r="S745" s="9">
        <f t="shared" si="127"/>
        <v>100567.66666666667</v>
      </c>
      <c r="T745" s="9">
        <f t="shared" si="132"/>
        <v>0</v>
      </c>
      <c r="AI745" s="9">
        <f t="shared" si="135"/>
        <v>92166.666666666672</v>
      </c>
    </row>
    <row r="746" spans="1:35" x14ac:dyDescent="0.25">
      <c r="A746" s="1">
        <v>44805.708333333336</v>
      </c>
      <c r="B746" s="16">
        <v>1488</v>
      </c>
      <c r="C746" s="15">
        <v>135</v>
      </c>
      <c r="D746" s="14">
        <v>2412</v>
      </c>
      <c r="E746" s="13">
        <v>420</v>
      </c>
      <c r="F746" s="12">
        <v>2689</v>
      </c>
      <c r="G746" s="10">
        <v>5236</v>
      </c>
      <c r="H746" s="11">
        <v>3832</v>
      </c>
      <c r="I746">
        <v>9068</v>
      </c>
      <c r="J746">
        <v>60234.89</v>
      </c>
      <c r="K746">
        <f t="shared" si="128"/>
        <v>51166.89</v>
      </c>
      <c r="L746">
        <f t="shared" si="129"/>
        <v>6.6425771945302161</v>
      </c>
      <c r="M746">
        <f t="shared" si="125"/>
        <v>41888</v>
      </c>
      <c r="N746">
        <f t="shared" si="126"/>
        <v>30656</v>
      </c>
      <c r="O746">
        <f t="shared" si="130"/>
        <v>72544</v>
      </c>
      <c r="P746" s="1">
        <f t="shared" si="133"/>
        <v>61643.999999999825</v>
      </c>
      <c r="Q746" s="9">
        <f t="shared" si="134"/>
        <v>12309.11</v>
      </c>
      <c r="R746" s="9">
        <f t="shared" si="131"/>
        <v>134187.99999999983</v>
      </c>
      <c r="S746" s="9">
        <f t="shared" si="127"/>
        <v>101234.66666666667</v>
      </c>
      <c r="T746" s="9">
        <f t="shared" si="132"/>
        <v>0</v>
      </c>
      <c r="AI746" s="9">
        <f t="shared" si="135"/>
        <v>92166.666666666672</v>
      </c>
    </row>
    <row r="747" spans="1:35" x14ac:dyDescent="0.25">
      <c r="A747" s="1">
        <v>44805.75</v>
      </c>
      <c r="B747" s="16">
        <v>1465</v>
      </c>
      <c r="C747" s="15">
        <v>334</v>
      </c>
      <c r="D747" s="14">
        <v>2539</v>
      </c>
      <c r="E747" s="13">
        <v>492</v>
      </c>
      <c r="F747" s="12">
        <v>3081</v>
      </c>
      <c r="G747" s="10">
        <v>5953</v>
      </c>
      <c r="H747" s="11">
        <v>2890</v>
      </c>
      <c r="I747">
        <v>8843</v>
      </c>
      <c r="J747">
        <v>60149.95</v>
      </c>
      <c r="K747">
        <f t="shared" si="128"/>
        <v>51306.95</v>
      </c>
      <c r="L747">
        <f t="shared" si="129"/>
        <v>6.801984620603867</v>
      </c>
      <c r="M747">
        <f t="shared" si="125"/>
        <v>47624</v>
      </c>
      <c r="N747">
        <f t="shared" si="126"/>
        <v>23120</v>
      </c>
      <c r="O747">
        <f t="shared" si="130"/>
        <v>70744</v>
      </c>
      <c r="P747" s="1">
        <f t="shared" si="133"/>
        <v>72238.049999999828</v>
      </c>
      <c r="Q747" s="9">
        <f t="shared" si="134"/>
        <v>10594.050000000003</v>
      </c>
      <c r="R747" s="9">
        <f t="shared" si="131"/>
        <v>142982.04999999981</v>
      </c>
      <c r="S747" s="9">
        <f t="shared" si="127"/>
        <v>101009.66666666667</v>
      </c>
      <c r="T747" s="9">
        <f t="shared" si="132"/>
        <v>0</v>
      </c>
      <c r="AI747" s="9">
        <f t="shared" si="135"/>
        <v>92166.666666666672</v>
      </c>
    </row>
    <row r="748" spans="1:35" x14ac:dyDescent="0.25">
      <c r="A748" s="1">
        <v>44805.791666666664</v>
      </c>
      <c r="B748" s="16">
        <v>1354</v>
      </c>
      <c r="C748" s="15">
        <v>285</v>
      </c>
      <c r="D748" s="14">
        <v>2839</v>
      </c>
      <c r="E748" s="13">
        <v>733</v>
      </c>
      <c r="F748" s="12">
        <v>2485</v>
      </c>
      <c r="G748" s="10">
        <v>5609</v>
      </c>
      <c r="H748" s="11">
        <v>1711</v>
      </c>
      <c r="I748">
        <v>7320</v>
      </c>
      <c r="J748">
        <v>59153.95</v>
      </c>
      <c r="K748">
        <f t="shared" si="128"/>
        <v>51833.95</v>
      </c>
      <c r="L748">
        <f t="shared" si="129"/>
        <v>8.0811407103825132</v>
      </c>
      <c r="M748">
        <f t="shared" si="125"/>
        <v>44872</v>
      </c>
      <c r="N748">
        <f t="shared" si="126"/>
        <v>13688</v>
      </c>
      <c r="O748">
        <f t="shared" si="130"/>
        <v>58560</v>
      </c>
      <c r="P748" s="1">
        <f t="shared" si="133"/>
        <v>71644.099999999831</v>
      </c>
      <c r="Q748" s="9">
        <f t="shared" si="134"/>
        <v>-593.94999999999709</v>
      </c>
      <c r="R748" s="9">
        <f t="shared" si="131"/>
        <v>130204.09999999983</v>
      </c>
      <c r="S748" s="9">
        <f t="shared" si="127"/>
        <v>99486.666666666672</v>
      </c>
      <c r="T748" s="9">
        <f t="shared" si="132"/>
        <v>0</v>
      </c>
      <c r="AI748" s="9">
        <f t="shared" si="135"/>
        <v>92166.666666666672</v>
      </c>
    </row>
    <row r="749" spans="1:35" x14ac:dyDescent="0.25">
      <c r="A749" s="1">
        <v>44805.833333333336</v>
      </c>
      <c r="B749" s="16">
        <v>1082</v>
      </c>
      <c r="C749" s="15">
        <v>272</v>
      </c>
      <c r="D749" s="14">
        <v>2679</v>
      </c>
      <c r="E749" s="13">
        <v>1194</v>
      </c>
      <c r="F749" s="12">
        <v>2470</v>
      </c>
      <c r="G749" s="10">
        <v>5421</v>
      </c>
      <c r="H749" s="11">
        <v>288</v>
      </c>
      <c r="I749">
        <v>5709</v>
      </c>
      <c r="J749">
        <v>57848.7</v>
      </c>
      <c r="K749">
        <f t="shared" si="128"/>
        <v>52139.7</v>
      </c>
      <c r="L749">
        <f t="shared" si="129"/>
        <v>10.13289542827115</v>
      </c>
      <c r="M749">
        <f t="shared" si="125"/>
        <v>43368</v>
      </c>
      <c r="N749">
        <f t="shared" si="126"/>
        <v>2304</v>
      </c>
      <c r="O749">
        <f t="shared" si="130"/>
        <v>45672</v>
      </c>
      <c r="P749" s="1">
        <f t="shared" si="133"/>
        <v>59467.399999999834</v>
      </c>
      <c r="Q749" s="9">
        <f t="shared" si="134"/>
        <v>-12176.699999999997</v>
      </c>
      <c r="R749" s="9">
        <f t="shared" si="131"/>
        <v>105139.39999999983</v>
      </c>
      <c r="S749" s="9">
        <f t="shared" si="127"/>
        <v>97875.666666666672</v>
      </c>
      <c r="T749" s="9">
        <f t="shared" si="132"/>
        <v>0</v>
      </c>
      <c r="AI749" s="9">
        <f t="shared" si="135"/>
        <v>92166.666666666672</v>
      </c>
    </row>
    <row r="750" spans="1:35" x14ac:dyDescent="0.25">
      <c r="A750" s="1">
        <v>44805.875</v>
      </c>
      <c r="B750" s="16">
        <v>929</v>
      </c>
      <c r="C750" s="15">
        <v>395</v>
      </c>
      <c r="D750" s="14">
        <v>2402</v>
      </c>
      <c r="E750" s="13">
        <v>1676</v>
      </c>
      <c r="F750" s="12">
        <v>2957</v>
      </c>
      <c r="G750" s="10">
        <v>5754</v>
      </c>
      <c r="H750" s="11">
        <v>6</v>
      </c>
      <c r="I750">
        <v>5760</v>
      </c>
      <c r="J750">
        <v>57188.61</v>
      </c>
      <c r="K750">
        <f t="shared" si="128"/>
        <v>51428.61</v>
      </c>
      <c r="L750">
        <f t="shared" si="129"/>
        <v>9.9285781249999996</v>
      </c>
      <c r="M750">
        <f t="shared" si="125"/>
        <v>46032</v>
      </c>
      <c r="N750">
        <f t="shared" si="126"/>
        <v>48</v>
      </c>
      <c r="O750">
        <f t="shared" si="130"/>
        <v>46080</v>
      </c>
      <c r="P750" s="1">
        <f t="shared" si="133"/>
        <v>48358.789999999834</v>
      </c>
      <c r="Q750" s="9">
        <f t="shared" si="134"/>
        <v>-11108.61</v>
      </c>
      <c r="R750" s="9">
        <f t="shared" si="131"/>
        <v>94438.789999999834</v>
      </c>
      <c r="S750" s="9">
        <f t="shared" si="127"/>
        <v>97926.666666666672</v>
      </c>
      <c r="T750" s="9">
        <f t="shared" si="132"/>
        <v>0</v>
      </c>
      <c r="AI750" s="9">
        <f t="shared" si="135"/>
        <v>92166.666666666672</v>
      </c>
    </row>
    <row r="751" spans="1:35" x14ac:dyDescent="0.25">
      <c r="A751" s="1">
        <v>44805.916666666664</v>
      </c>
      <c r="B751" s="16">
        <v>780</v>
      </c>
      <c r="C751" s="15">
        <v>683</v>
      </c>
      <c r="D751" s="14">
        <v>2092</v>
      </c>
      <c r="E751" s="13">
        <v>2026</v>
      </c>
      <c r="F751" s="12">
        <v>3937</v>
      </c>
      <c r="G751" s="10">
        <v>6712</v>
      </c>
      <c r="H751" s="11">
        <v>1</v>
      </c>
      <c r="I751">
        <v>6713</v>
      </c>
      <c r="J751">
        <v>55085.61</v>
      </c>
      <c r="K751">
        <f t="shared" si="128"/>
        <v>48372.61</v>
      </c>
      <c r="L751">
        <f t="shared" si="129"/>
        <v>8.2058111127662752</v>
      </c>
      <c r="M751">
        <f t="shared" si="125"/>
        <v>53696</v>
      </c>
      <c r="N751">
        <f t="shared" si="126"/>
        <v>8</v>
      </c>
      <c r="O751">
        <f t="shared" si="130"/>
        <v>53704</v>
      </c>
      <c r="P751" s="1">
        <f t="shared" si="133"/>
        <v>46977.179999999833</v>
      </c>
      <c r="Q751" s="9">
        <f t="shared" si="134"/>
        <v>-1381.6100000000006</v>
      </c>
      <c r="R751" s="9">
        <f t="shared" si="131"/>
        <v>100681.17999999983</v>
      </c>
      <c r="S751" s="9">
        <f t="shared" si="127"/>
        <v>98879.666666666672</v>
      </c>
      <c r="T751" s="9">
        <f t="shared" si="132"/>
        <v>0</v>
      </c>
      <c r="AI751" s="9">
        <f t="shared" si="135"/>
        <v>92166.666666666672</v>
      </c>
    </row>
    <row r="752" spans="1:35" x14ac:dyDescent="0.25">
      <c r="A752" s="1">
        <v>44805.958333333336</v>
      </c>
      <c r="B752" s="16">
        <v>601</v>
      </c>
      <c r="C752" s="15">
        <v>812</v>
      </c>
      <c r="D752" s="14">
        <v>1783</v>
      </c>
      <c r="E752" s="13">
        <v>1861</v>
      </c>
      <c r="F752" s="12">
        <v>3786</v>
      </c>
      <c r="G752" s="10">
        <v>6381</v>
      </c>
      <c r="H752" s="11">
        <v>1</v>
      </c>
      <c r="I752">
        <v>6382</v>
      </c>
      <c r="J752">
        <v>51771.03</v>
      </c>
      <c r="K752">
        <f t="shared" si="128"/>
        <v>45389.03</v>
      </c>
      <c r="L752">
        <f t="shared" si="129"/>
        <v>8.112038545910373</v>
      </c>
      <c r="M752">
        <f t="shared" si="125"/>
        <v>51048</v>
      </c>
      <c r="N752">
        <f t="shared" si="126"/>
        <v>8</v>
      </c>
      <c r="O752">
        <f t="shared" si="130"/>
        <v>51056</v>
      </c>
      <c r="P752" s="1">
        <f t="shared" si="133"/>
        <v>46262.149999999834</v>
      </c>
      <c r="Q752" s="9">
        <f t="shared" si="134"/>
        <v>-715.02999999999884</v>
      </c>
      <c r="R752" s="9">
        <f t="shared" si="131"/>
        <v>97318.149999999834</v>
      </c>
      <c r="S752" s="9">
        <f t="shared" si="127"/>
        <v>98548.666666666672</v>
      </c>
      <c r="T752" s="9">
        <f t="shared" si="132"/>
        <v>0</v>
      </c>
      <c r="AI752" s="9">
        <f t="shared" si="135"/>
        <v>92166.666666666672</v>
      </c>
    </row>
    <row r="753" spans="1:35" x14ac:dyDescent="0.25">
      <c r="A753" s="1">
        <v>44806</v>
      </c>
      <c r="B753" s="16">
        <v>537</v>
      </c>
      <c r="C753" s="15">
        <v>812</v>
      </c>
      <c r="D753" s="14">
        <v>1623</v>
      </c>
      <c r="E753" s="13">
        <v>1700</v>
      </c>
      <c r="F753" s="12">
        <v>3701</v>
      </c>
      <c r="G753" s="10">
        <v>6136</v>
      </c>
      <c r="H753" s="11">
        <v>1</v>
      </c>
      <c r="I753">
        <v>6137</v>
      </c>
      <c r="J753">
        <v>48318.81</v>
      </c>
      <c r="K753">
        <f t="shared" si="128"/>
        <v>42181.81</v>
      </c>
      <c r="L753">
        <f t="shared" si="129"/>
        <v>7.8733599478572591</v>
      </c>
      <c r="M753">
        <f t="shared" si="125"/>
        <v>49088</v>
      </c>
      <c r="N753">
        <f t="shared" si="126"/>
        <v>8</v>
      </c>
      <c r="O753">
        <f t="shared" si="130"/>
        <v>49096</v>
      </c>
      <c r="P753" s="1">
        <f t="shared" si="133"/>
        <v>47039.339999999836</v>
      </c>
      <c r="Q753" s="9">
        <f t="shared" si="134"/>
        <v>777.19000000000233</v>
      </c>
      <c r="R753" s="9">
        <f t="shared" si="131"/>
        <v>96135.339999999836</v>
      </c>
      <c r="S753" s="9">
        <f t="shared" si="127"/>
        <v>98303.666666666672</v>
      </c>
      <c r="T753" s="9">
        <f t="shared" si="132"/>
        <v>0</v>
      </c>
      <c r="AI753" s="9">
        <f t="shared" si="135"/>
        <v>92166.666666666672</v>
      </c>
    </row>
    <row r="754" spans="1:35" x14ac:dyDescent="0.25">
      <c r="A754" s="1">
        <v>44806.041666666664</v>
      </c>
      <c r="B754" s="16">
        <v>456</v>
      </c>
      <c r="C754" s="15">
        <v>639</v>
      </c>
      <c r="D754" s="14">
        <v>1447</v>
      </c>
      <c r="E754" s="13">
        <v>1463</v>
      </c>
      <c r="F754" s="12">
        <v>3846</v>
      </c>
      <c r="G754" s="10">
        <v>5932</v>
      </c>
      <c r="H754" s="11">
        <v>1</v>
      </c>
      <c r="I754">
        <v>5933</v>
      </c>
      <c r="J754">
        <v>45624.09</v>
      </c>
      <c r="K754">
        <f t="shared" si="128"/>
        <v>39691.089999999997</v>
      </c>
      <c r="L754">
        <f t="shared" si="129"/>
        <v>7.6898853868194834</v>
      </c>
      <c r="M754">
        <f t="shared" si="125"/>
        <v>47456</v>
      </c>
      <c r="N754">
        <f t="shared" si="126"/>
        <v>8</v>
      </c>
      <c r="O754">
        <f t="shared" si="130"/>
        <v>47464</v>
      </c>
      <c r="P754" s="1">
        <f t="shared" si="133"/>
        <v>48879.24999999984</v>
      </c>
      <c r="Q754" s="9">
        <f t="shared" si="134"/>
        <v>1839.9100000000035</v>
      </c>
      <c r="R754" s="9">
        <f t="shared" si="131"/>
        <v>96343.24999999984</v>
      </c>
      <c r="S754" s="9">
        <f t="shared" si="127"/>
        <v>98099.666666666672</v>
      </c>
      <c r="T754" s="9">
        <f t="shared" si="132"/>
        <v>0</v>
      </c>
      <c r="AI754" s="9">
        <f t="shared" si="135"/>
        <v>92166.666666666672</v>
      </c>
    </row>
    <row r="755" spans="1:35" x14ac:dyDescent="0.25">
      <c r="A755" s="1">
        <v>44806.083333333336</v>
      </c>
      <c r="B755" s="16">
        <v>328</v>
      </c>
      <c r="C755" s="15">
        <v>550</v>
      </c>
      <c r="D755" s="14">
        <v>1181</v>
      </c>
      <c r="E755" s="13">
        <v>1591</v>
      </c>
      <c r="F755" s="12">
        <v>4523</v>
      </c>
      <c r="G755" s="10">
        <v>6255</v>
      </c>
      <c r="H755" s="11">
        <v>0</v>
      </c>
      <c r="I755">
        <v>6255</v>
      </c>
      <c r="J755">
        <v>43512.959999999999</v>
      </c>
      <c r="K755">
        <f t="shared" si="128"/>
        <v>37257.96</v>
      </c>
      <c r="L755">
        <f t="shared" si="129"/>
        <v>6.9565083932853717</v>
      </c>
      <c r="M755">
        <f t="shared" si="125"/>
        <v>50040</v>
      </c>
      <c r="N755">
        <f t="shared" si="126"/>
        <v>0</v>
      </c>
      <c r="O755">
        <f t="shared" si="130"/>
        <v>50040</v>
      </c>
      <c r="P755" s="1">
        <f t="shared" si="133"/>
        <v>55406.289999999841</v>
      </c>
      <c r="Q755" s="9">
        <f t="shared" si="134"/>
        <v>6527.0400000000009</v>
      </c>
      <c r="R755" s="9">
        <f t="shared" si="131"/>
        <v>105446.28999999983</v>
      </c>
      <c r="S755" s="9">
        <f t="shared" si="127"/>
        <v>98421.666666666672</v>
      </c>
      <c r="T755" s="9">
        <f t="shared" si="132"/>
        <v>0</v>
      </c>
      <c r="AI755" s="9">
        <f t="shared" si="135"/>
        <v>92166.666666666672</v>
      </c>
    </row>
    <row r="756" spans="1:35" x14ac:dyDescent="0.25">
      <c r="A756" s="1">
        <v>44806.125</v>
      </c>
      <c r="B756" s="16">
        <v>239</v>
      </c>
      <c r="C756" s="15">
        <v>592</v>
      </c>
      <c r="D756" s="14">
        <v>985</v>
      </c>
      <c r="E756" s="13">
        <v>1869</v>
      </c>
      <c r="F756" s="12">
        <v>4630</v>
      </c>
      <c r="G756" s="10">
        <v>6206</v>
      </c>
      <c r="H756" s="11">
        <v>0</v>
      </c>
      <c r="I756">
        <v>6206</v>
      </c>
      <c r="J756">
        <v>42175.79</v>
      </c>
      <c r="K756">
        <f t="shared" si="128"/>
        <v>35969.79</v>
      </c>
      <c r="L756">
        <f t="shared" si="129"/>
        <v>6.7959700290041898</v>
      </c>
      <c r="M756">
        <f t="shared" si="125"/>
        <v>49648</v>
      </c>
      <c r="N756">
        <f t="shared" si="126"/>
        <v>0</v>
      </c>
      <c r="O756">
        <f t="shared" si="130"/>
        <v>49648</v>
      </c>
      <c r="P756" s="1">
        <f t="shared" si="133"/>
        <v>62878.49999999984</v>
      </c>
      <c r="Q756" s="9">
        <f t="shared" si="134"/>
        <v>7472.2099999999991</v>
      </c>
      <c r="R756" s="9">
        <f t="shared" si="131"/>
        <v>112526.49999999984</v>
      </c>
      <c r="S756" s="9">
        <f t="shared" si="127"/>
        <v>98372.666666666672</v>
      </c>
      <c r="T756" s="9">
        <f t="shared" si="132"/>
        <v>0</v>
      </c>
      <c r="AI756" s="9">
        <f t="shared" si="135"/>
        <v>92166.666666666672</v>
      </c>
    </row>
    <row r="757" spans="1:35" x14ac:dyDescent="0.25">
      <c r="A757" s="1">
        <v>44806.166666666664</v>
      </c>
      <c r="B757" s="16">
        <v>99</v>
      </c>
      <c r="C757" s="15">
        <v>670</v>
      </c>
      <c r="D757" s="14">
        <v>772</v>
      </c>
      <c r="E757" s="13">
        <v>1871</v>
      </c>
      <c r="F757" s="12">
        <v>4596</v>
      </c>
      <c r="G757" s="10">
        <v>6038</v>
      </c>
      <c r="H757" s="11">
        <v>0</v>
      </c>
      <c r="I757">
        <v>6038</v>
      </c>
      <c r="J757">
        <v>41443.06</v>
      </c>
      <c r="K757">
        <f t="shared" si="128"/>
        <v>35405.06</v>
      </c>
      <c r="L757">
        <f t="shared" si="129"/>
        <v>6.8637065253395164</v>
      </c>
      <c r="M757">
        <f t="shared" si="125"/>
        <v>48304</v>
      </c>
      <c r="N757">
        <f t="shared" si="126"/>
        <v>0</v>
      </c>
      <c r="O757">
        <f t="shared" si="130"/>
        <v>48304</v>
      </c>
      <c r="P757" s="1">
        <f t="shared" si="133"/>
        <v>69739.439999999842</v>
      </c>
      <c r="Q757" s="9">
        <f t="shared" si="134"/>
        <v>6860.9400000000023</v>
      </c>
      <c r="R757" s="9">
        <f t="shared" si="131"/>
        <v>118043.43999999984</v>
      </c>
      <c r="S757" s="9">
        <f t="shared" si="127"/>
        <v>98204.666666666672</v>
      </c>
      <c r="T757" s="9">
        <f t="shared" si="132"/>
        <v>0</v>
      </c>
      <c r="AI757" s="9">
        <f t="shared" si="135"/>
        <v>92166.666666666672</v>
      </c>
    </row>
    <row r="758" spans="1:35" x14ac:dyDescent="0.25">
      <c r="A758" s="1">
        <v>44806.208333333336</v>
      </c>
      <c r="B758" s="16">
        <v>44</v>
      </c>
      <c r="C758" s="15">
        <v>674</v>
      </c>
      <c r="D758" s="14">
        <v>627</v>
      </c>
      <c r="E758" s="13">
        <v>1712</v>
      </c>
      <c r="F758" s="12">
        <v>4432</v>
      </c>
      <c r="G758" s="10">
        <v>5733</v>
      </c>
      <c r="H758" s="11">
        <v>0</v>
      </c>
      <c r="I758">
        <v>5733</v>
      </c>
      <c r="J758">
        <v>41439.14</v>
      </c>
      <c r="K758">
        <f t="shared" si="128"/>
        <v>35706.14</v>
      </c>
      <c r="L758">
        <f t="shared" si="129"/>
        <v>7.228177219605791</v>
      </c>
      <c r="M758">
        <f t="shared" si="125"/>
        <v>45864</v>
      </c>
      <c r="N758">
        <f t="shared" si="126"/>
        <v>0</v>
      </c>
      <c r="O758">
        <f t="shared" si="130"/>
        <v>45864</v>
      </c>
      <c r="P758" s="1">
        <f t="shared" si="133"/>
        <v>74164.299999999843</v>
      </c>
      <c r="Q758" s="9">
        <f t="shared" si="134"/>
        <v>4424.8600000000006</v>
      </c>
      <c r="R758" s="9">
        <f t="shared" si="131"/>
        <v>120028.29999999984</v>
      </c>
      <c r="S758" s="9">
        <f t="shared" si="127"/>
        <v>97899.666666666672</v>
      </c>
      <c r="T758" s="9">
        <f t="shared" si="132"/>
        <v>0</v>
      </c>
      <c r="AI758" s="9">
        <f t="shared" si="135"/>
        <v>92166.666666666672</v>
      </c>
    </row>
    <row r="759" spans="1:35" x14ac:dyDescent="0.25">
      <c r="A759" s="1">
        <v>44806.25</v>
      </c>
      <c r="B759" s="16">
        <v>11</v>
      </c>
      <c r="C759" s="15">
        <v>590</v>
      </c>
      <c r="D759" s="14">
        <v>423</v>
      </c>
      <c r="E759" s="13">
        <v>1722</v>
      </c>
      <c r="F759" s="12">
        <v>4190</v>
      </c>
      <c r="G759" s="10">
        <v>5202</v>
      </c>
      <c r="H759" s="11">
        <v>0</v>
      </c>
      <c r="I759">
        <v>5202</v>
      </c>
      <c r="J759">
        <v>42901.43</v>
      </c>
      <c r="K759">
        <f t="shared" si="128"/>
        <v>37699.43</v>
      </c>
      <c r="L759">
        <f t="shared" si="129"/>
        <v>8.247103037293348</v>
      </c>
      <c r="M759">
        <f t="shared" si="125"/>
        <v>41616</v>
      </c>
      <c r="N759">
        <f t="shared" si="126"/>
        <v>0</v>
      </c>
      <c r="O759">
        <f t="shared" si="130"/>
        <v>41616</v>
      </c>
      <c r="P759" s="1">
        <f t="shared" si="133"/>
        <v>72878.86999999985</v>
      </c>
      <c r="Q759" s="9">
        <f t="shared" si="134"/>
        <v>-1285.429999999993</v>
      </c>
      <c r="R759" s="9">
        <f t="shared" si="131"/>
        <v>114494.86999999985</v>
      </c>
      <c r="S759" s="9">
        <f t="shared" si="127"/>
        <v>97368.666666666672</v>
      </c>
      <c r="T759" s="9">
        <f t="shared" si="132"/>
        <v>0</v>
      </c>
      <c r="AI759" s="9">
        <f t="shared" si="135"/>
        <v>92166.666666666672</v>
      </c>
    </row>
    <row r="760" spans="1:35" x14ac:dyDescent="0.25">
      <c r="A760" s="1">
        <v>44806.291666666664</v>
      </c>
      <c r="B760" s="16">
        <v>18</v>
      </c>
      <c r="C760" s="15">
        <v>542</v>
      </c>
      <c r="D760" s="14">
        <v>339</v>
      </c>
      <c r="E760" s="13">
        <v>1766</v>
      </c>
      <c r="F760" s="12">
        <v>4064</v>
      </c>
      <c r="G760" s="10">
        <v>4945</v>
      </c>
      <c r="H760" s="11">
        <v>0</v>
      </c>
      <c r="I760">
        <v>4945</v>
      </c>
      <c r="J760">
        <v>44906.31</v>
      </c>
      <c r="K760">
        <f t="shared" si="128"/>
        <v>39961.31</v>
      </c>
      <c r="L760">
        <f t="shared" si="129"/>
        <v>9.0811547017189067</v>
      </c>
      <c r="M760">
        <f t="shared" si="125"/>
        <v>39560</v>
      </c>
      <c r="N760">
        <f t="shared" si="126"/>
        <v>0</v>
      </c>
      <c r="O760">
        <f t="shared" si="130"/>
        <v>39560</v>
      </c>
      <c r="P760" s="1">
        <f t="shared" si="133"/>
        <v>67532.559999999852</v>
      </c>
      <c r="Q760" s="9">
        <f t="shared" si="134"/>
        <v>-5346.3099999999977</v>
      </c>
      <c r="R760" s="9">
        <f t="shared" si="131"/>
        <v>107092.55999999985</v>
      </c>
      <c r="S760" s="9">
        <f t="shared" si="127"/>
        <v>97111.666666666672</v>
      </c>
      <c r="T760" s="9">
        <f t="shared" si="132"/>
        <v>0</v>
      </c>
      <c r="AI760" s="9">
        <f t="shared" si="135"/>
        <v>92166.666666666672</v>
      </c>
    </row>
    <row r="761" spans="1:35" x14ac:dyDescent="0.25">
      <c r="A761" s="1">
        <v>44806.333333333336</v>
      </c>
      <c r="B761" s="16">
        <v>12</v>
      </c>
      <c r="C761" s="15">
        <v>500</v>
      </c>
      <c r="D761" s="14">
        <v>158</v>
      </c>
      <c r="E761" s="13">
        <v>1599</v>
      </c>
      <c r="F761" s="12">
        <v>3818</v>
      </c>
      <c r="G761" s="10">
        <v>4477</v>
      </c>
      <c r="H761" s="11">
        <v>202</v>
      </c>
      <c r="I761">
        <v>4679</v>
      </c>
      <c r="J761">
        <v>45691.18</v>
      </c>
      <c r="K761">
        <f t="shared" si="128"/>
        <v>41012.18</v>
      </c>
      <c r="L761">
        <f t="shared" si="129"/>
        <v>9.7651592220559955</v>
      </c>
      <c r="M761">
        <f t="shared" si="125"/>
        <v>35816</v>
      </c>
      <c r="N761">
        <f t="shared" si="126"/>
        <v>1616</v>
      </c>
      <c r="O761">
        <f t="shared" si="130"/>
        <v>37432</v>
      </c>
      <c r="P761" s="1">
        <f t="shared" si="133"/>
        <v>59273.379999999852</v>
      </c>
      <c r="Q761" s="9">
        <f t="shared" si="134"/>
        <v>-8259.18</v>
      </c>
      <c r="R761" s="9">
        <f t="shared" si="131"/>
        <v>96705.379999999859</v>
      </c>
      <c r="S761" s="9">
        <f t="shared" si="127"/>
        <v>96845.666666666672</v>
      </c>
      <c r="T761" s="9">
        <f t="shared" si="132"/>
        <v>0</v>
      </c>
      <c r="AI761" s="9">
        <f t="shared" si="135"/>
        <v>92166.666666666672</v>
      </c>
    </row>
    <row r="762" spans="1:35" x14ac:dyDescent="0.25">
      <c r="A762" s="1">
        <v>44806.375</v>
      </c>
      <c r="B762" s="16">
        <v>5</v>
      </c>
      <c r="C762" s="15">
        <v>336</v>
      </c>
      <c r="D762" s="14">
        <v>72</v>
      </c>
      <c r="E762" s="13">
        <v>1138</v>
      </c>
      <c r="F762" s="12">
        <v>2768</v>
      </c>
      <c r="G762" s="10">
        <v>3176</v>
      </c>
      <c r="H762" s="11">
        <v>1978</v>
      </c>
      <c r="I762">
        <v>5154</v>
      </c>
      <c r="J762">
        <v>46945.25</v>
      </c>
      <c r="K762">
        <f t="shared" si="128"/>
        <v>41791.25</v>
      </c>
      <c r="L762">
        <f t="shared" si="129"/>
        <v>9.1085079549864183</v>
      </c>
      <c r="M762">
        <f t="shared" si="125"/>
        <v>25408</v>
      </c>
      <c r="N762">
        <f t="shared" si="126"/>
        <v>15824</v>
      </c>
      <c r="O762">
        <f t="shared" si="130"/>
        <v>41232</v>
      </c>
      <c r="P762" s="1">
        <f t="shared" si="133"/>
        <v>53560.129999999852</v>
      </c>
      <c r="Q762" s="9">
        <f t="shared" si="134"/>
        <v>-5713.25</v>
      </c>
      <c r="R762" s="9">
        <f t="shared" si="131"/>
        <v>94792.129999999859</v>
      </c>
      <c r="S762" s="9">
        <f t="shared" si="127"/>
        <v>97320.666666666672</v>
      </c>
      <c r="T762" s="9">
        <f t="shared" si="132"/>
        <v>0</v>
      </c>
      <c r="AI762" s="9">
        <f t="shared" si="135"/>
        <v>92166.666666666672</v>
      </c>
    </row>
    <row r="763" spans="1:35" x14ac:dyDescent="0.25">
      <c r="A763" s="1">
        <v>44806.416666666664</v>
      </c>
      <c r="B763" s="16">
        <v>1</v>
      </c>
      <c r="C763" s="15">
        <v>289</v>
      </c>
      <c r="D763" s="14">
        <v>58</v>
      </c>
      <c r="E763" s="13">
        <v>656</v>
      </c>
      <c r="F763" s="12">
        <v>1767</v>
      </c>
      <c r="G763" s="10">
        <v>2113</v>
      </c>
      <c r="H763" s="11">
        <v>3731</v>
      </c>
      <c r="I763">
        <v>5844</v>
      </c>
      <c r="J763">
        <v>49414.6</v>
      </c>
      <c r="K763">
        <f t="shared" si="128"/>
        <v>43570.6</v>
      </c>
      <c r="L763">
        <f t="shared" si="129"/>
        <v>8.4556125941136209</v>
      </c>
      <c r="M763">
        <f t="shared" si="125"/>
        <v>16904</v>
      </c>
      <c r="N763">
        <f t="shared" si="126"/>
        <v>29848</v>
      </c>
      <c r="O763">
        <f t="shared" si="130"/>
        <v>46752</v>
      </c>
      <c r="P763" s="1">
        <f t="shared" si="133"/>
        <v>50897.529999999853</v>
      </c>
      <c r="Q763" s="9">
        <f t="shared" si="134"/>
        <v>-2662.5999999999985</v>
      </c>
      <c r="R763" s="9">
        <f t="shared" si="131"/>
        <v>97649.529999999853</v>
      </c>
      <c r="S763" s="9">
        <f t="shared" si="127"/>
        <v>98010.666666666672</v>
      </c>
      <c r="T763" s="9">
        <f t="shared" si="132"/>
        <v>0</v>
      </c>
      <c r="AI763" s="9">
        <f t="shared" si="135"/>
        <v>92166.666666666672</v>
      </c>
    </row>
    <row r="764" spans="1:35" x14ac:dyDescent="0.25">
      <c r="A764" s="1">
        <v>44806.458333333336</v>
      </c>
      <c r="B764" s="16">
        <v>18</v>
      </c>
      <c r="C764" s="15">
        <v>278</v>
      </c>
      <c r="D764" s="14">
        <v>116</v>
      </c>
      <c r="E764" s="13">
        <v>585</v>
      </c>
      <c r="F764" s="12">
        <v>2078</v>
      </c>
      <c r="G764" s="10">
        <v>2471</v>
      </c>
      <c r="H764" s="11">
        <v>4646</v>
      </c>
      <c r="I764">
        <v>7117</v>
      </c>
      <c r="J764">
        <v>52366.34</v>
      </c>
      <c r="K764">
        <f t="shared" si="128"/>
        <v>45249.34</v>
      </c>
      <c r="L764">
        <f t="shared" si="129"/>
        <v>7.3579232822818597</v>
      </c>
      <c r="M764">
        <f t="shared" si="125"/>
        <v>19768</v>
      </c>
      <c r="N764">
        <f t="shared" si="126"/>
        <v>37168</v>
      </c>
      <c r="O764">
        <f t="shared" si="130"/>
        <v>56936</v>
      </c>
      <c r="P764" s="1">
        <f t="shared" si="133"/>
        <v>55467.189999999857</v>
      </c>
      <c r="Q764" s="9">
        <f t="shared" si="134"/>
        <v>4569.6600000000035</v>
      </c>
      <c r="R764" s="9">
        <f t="shared" si="131"/>
        <v>112403.18999999986</v>
      </c>
      <c r="S764" s="9">
        <f t="shared" si="127"/>
        <v>99283.666666666672</v>
      </c>
      <c r="T764" s="9">
        <f t="shared" si="132"/>
        <v>0</v>
      </c>
      <c r="AI764" s="9">
        <f t="shared" si="135"/>
        <v>92166.666666666672</v>
      </c>
    </row>
    <row r="765" spans="1:35" x14ac:dyDescent="0.25">
      <c r="A765" s="1">
        <v>44806.5</v>
      </c>
      <c r="B765" s="16">
        <v>144</v>
      </c>
      <c r="C765" s="15">
        <v>230</v>
      </c>
      <c r="D765" s="14">
        <v>259</v>
      </c>
      <c r="E765" s="13">
        <v>589</v>
      </c>
      <c r="F765" s="12">
        <v>2455</v>
      </c>
      <c r="G765" s="10">
        <v>2943</v>
      </c>
      <c r="H765" s="11">
        <v>5841</v>
      </c>
      <c r="I765">
        <v>8784</v>
      </c>
      <c r="J765">
        <v>55152.4</v>
      </c>
      <c r="K765">
        <f t="shared" si="128"/>
        <v>46368.4</v>
      </c>
      <c r="L765">
        <f t="shared" si="129"/>
        <v>6.2787340619307832</v>
      </c>
      <c r="M765">
        <f t="shared" si="125"/>
        <v>23544</v>
      </c>
      <c r="N765">
        <f t="shared" si="126"/>
        <v>46728</v>
      </c>
      <c r="O765">
        <f t="shared" si="130"/>
        <v>70272</v>
      </c>
      <c r="P765" s="1">
        <f t="shared" si="133"/>
        <v>70586.789999999863</v>
      </c>
      <c r="Q765" s="9">
        <f t="shared" si="134"/>
        <v>15119.600000000006</v>
      </c>
      <c r="R765" s="9">
        <f t="shared" si="131"/>
        <v>140858.78999999986</v>
      </c>
      <c r="S765" s="9">
        <f t="shared" si="127"/>
        <v>100950.66666666667</v>
      </c>
      <c r="T765" s="9">
        <f t="shared" si="132"/>
        <v>0</v>
      </c>
      <c r="AI765" s="9">
        <f t="shared" si="135"/>
        <v>92166.666666666672</v>
      </c>
    </row>
    <row r="766" spans="1:35" x14ac:dyDescent="0.25">
      <c r="A766" s="1">
        <v>44806.541666666664</v>
      </c>
      <c r="B766" s="16">
        <v>482</v>
      </c>
      <c r="C766" s="15">
        <v>166</v>
      </c>
      <c r="D766" s="14">
        <v>664</v>
      </c>
      <c r="E766" s="13">
        <v>444</v>
      </c>
      <c r="F766" s="12">
        <v>1918</v>
      </c>
      <c r="G766" s="10">
        <v>2748</v>
      </c>
      <c r="H766" s="11">
        <v>7089</v>
      </c>
      <c r="I766">
        <v>9837</v>
      </c>
      <c r="J766">
        <v>57854.74</v>
      </c>
      <c r="K766">
        <f t="shared" si="128"/>
        <v>48017.74</v>
      </c>
      <c r="L766">
        <f t="shared" si="129"/>
        <v>5.8813398393819254</v>
      </c>
      <c r="M766">
        <f t="shared" si="125"/>
        <v>21984</v>
      </c>
      <c r="N766">
        <f t="shared" si="126"/>
        <v>56712</v>
      </c>
      <c r="O766">
        <f t="shared" si="130"/>
        <v>78696</v>
      </c>
      <c r="P766" s="1">
        <f t="shared" si="133"/>
        <v>91428.049999999872</v>
      </c>
      <c r="Q766" s="9">
        <f t="shared" si="134"/>
        <v>20841.260000000009</v>
      </c>
      <c r="R766" s="9">
        <f t="shared" si="131"/>
        <v>170124.04999999987</v>
      </c>
      <c r="S766" s="9">
        <f t="shared" si="127"/>
        <v>102003.66666666667</v>
      </c>
      <c r="T766" s="9">
        <f t="shared" si="132"/>
        <v>0</v>
      </c>
      <c r="AI766" s="9">
        <f t="shared" si="135"/>
        <v>92166.666666666672</v>
      </c>
    </row>
    <row r="767" spans="1:35" x14ac:dyDescent="0.25">
      <c r="A767" s="1">
        <v>44806.583333333336</v>
      </c>
      <c r="B767" s="16">
        <v>1121</v>
      </c>
      <c r="C767" s="15">
        <v>243</v>
      </c>
      <c r="D767" s="14">
        <v>1510</v>
      </c>
      <c r="E767" s="13">
        <v>253</v>
      </c>
      <c r="F767" s="12">
        <v>1277</v>
      </c>
      <c r="G767" s="10">
        <v>3030</v>
      </c>
      <c r="H767" s="11">
        <v>7094</v>
      </c>
      <c r="I767">
        <v>10124</v>
      </c>
      <c r="J767">
        <v>60180.39</v>
      </c>
      <c r="K767">
        <f t="shared" si="128"/>
        <v>50056.39</v>
      </c>
      <c r="L767">
        <f t="shared" si="129"/>
        <v>5.9443293164757014</v>
      </c>
      <c r="M767">
        <f t="shared" si="125"/>
        <v>24240</v>
      </c>
      <c r="N767">
        <f t="shared" si="126"/>
        <v>56752</v>
      </c>
      <c r="O767">
        <f t="shared" si="130"/>
        <v>80992</v>
      </c>
      <c r="P767" s="1">
        <f t="shared" si="133"/>
        <v>112239.65999999987</v>
      </c>
      <c r="Q767" s="9">
        <f t="shared" si="134"/>
        <v>20811.61</v>
      </c>
      <c r="R767" s="9">
        <f t="shared" si="131"/>
        <v>193231.65999999986</v>
      </c>
      <c r="S767" s="9">
        <f t="shared" si="127"/>
        <v>102290.66666666667</v>
      </c>
      <c r="T767" s="9">
        <f t="shared" si="132"/>
        <v>0</v>
      </c>
      <c r="AI767" s="9">
        <f t="shared" si="135"/>
        <v>92166.666666666672</v>
      </c>
    </row>
    <row r="768" spans="1:35" x14ac:dyDescent="0.25">
      <c r="A768" s="1">
        <v>44806.625</v>
      </c>
      <c r="B768" s="16">
        <v>1354</v>
      </c>
      <c r="C768" s="15">
        <v>424</v>
      </c>
      <c r="D768" s="14">
        <v>1728</v>
      </c>
      <c r="E768" s="13">
        <v>135</v>
      </c>
      <c r="F768" s="12">
        <v>995</v>
      </c>
      <c r="G768" s="10">
        <v>3147</v>
      </c>
      <c r="H768" s="11">
        <v>6439</v>
      </c>
      <c r="I768">
        <v>9586</v>
      </c>
      <c r="J768">
        <v>61347.98</v>
      </c>
      <c r="K768">
        <f t="shared" si="128"/>
        <v>51761.98</v>
      </c>
      <c r="L768">
        <f t="shared" si="129"/>
        <v>6.3997475485082411</v>
      </c>
      <c r="M768">
        <f t="shared" si="125"/>
        <v>25176</v>
      </c>
      <c r="N768">
        <f t="shared" si="126"/>
        <v>51512</v>
      </c>
      <c r="O768">
        <f t="shared" si="130"/>
        <v>76688</v>
      </c>
      <c r="P768" s="1">
        <f t="shared" si="133"/>
        <v>127579.67999999988</v>
      </c>
      <c r="Q768" s="9">
        <f t="shared" si="134"/>
        <v>15340.020000000004</v>
      </c>
      <c r="R768" s="9">
        <f t="shared" si="131"/>
        <v>204267.67999999988</v>
      </c>
      <c r="S768" s="9">
        <f t="shared" si="127"/>
        <v>101752.66666666667</v>
      </c>
      <c r="T768" s="9">
        <f t="shared" si="132"/>
        <v>0</v>
      </c>
      <c r="AI768" s="9">
        <f t="shared" si="135"/>
        <v>92166.666666666672</v>
      </c>
    </row>
    <row r="769" spans="1:35" x14ac:dyDescent="0.25">
      <c r="A769" s="1">
        <v>44806.666666666664</v>
      </c>
      <c r="B769" s="16">
        <v>1291</v>
      </c>
      <c r="C769" s="15">
        <v>355</v>
      </c>
      <c r="D769" s="14">
        <v>1968</v>
      </c>
      <c r="E769" s="13">
        <v>64</v>
      </c>
      <c r="F769" s="12">
        <v>1136</v>
      </c>
      <c r="G769" s="10">
        <v>3459</v>
      </c>
      <c r="H769" s="11">
        <v>5143</v>
      </c>
      <c r="I769">
        <v>8602</v>
      </c>
      <c r="J769">
        <v>61243.85</v>
      </c>
      <c r="K769">
        <f t="shared" si="128"/>
        <v>52641.85</v>
      </c>
      <c r="L769">
        <f t="shared" si="129"/>
        <v>7.1197221576377583</v>
      </c>
      <c r="M769">
        <f t="shared" si="125"/>
        <v>27672</v>
      </c>
      <c r="N769">
        <f t="shared" si="126"/>
        <v>41144</v>
      </c>
      <c r="O769">
        <f t="shared" si="130"/>
        <v>68816</v>
      </c>
      <c r="P769" s="1">
        <f t="shared" si="133"/>
        <v>135151.82999999987</v>
      </c>
      <c r="Q769" s="9">
        <f t="shared" si="134"/>
        <v>7572.1499999999942</v>
      </c>
      <c r="R769" s="9">
        <f t="shared" si="131"/>
        <v>203967.82999999987</v>
      </c>
      <c r="S769" s="9">
        <f t="shared" si="127"/>
        <v>100768.66666666667</v>
      </c>
      <c r="T769" s="9">
        <f t="shared" si="132"/>
        <v>0</v>
      </c>
      <c r="AI769" s="9">
        <f t="shared" si="135"/>
        <v>92166.666666666672</v>
      </c>
    </row>
    <row r="770" spans="1:35" x14ac:dyDescent="0.25">
      <c r="A770" s="1">
        <v>44806.708333333336</v>
      </c>
      <c r="B770" s="16">
        <v>1393</v>
      </c>
      <c r="C770" s="15">
        <v>307</v>
      </c>
      <c r="D770" s="14">
        <v>2537</v>
      </c>
      <c r="E770" s="13">
        <v>33</v>
      </c>
      <c r="F770" s="12">
        <v>1822</v>
      </c>
      <c r="G770" s="10">
        <v>4666</v>
      </c>
      <c r="H770" s="11">
        <v>4592</v>
      </c>
      <c r="I770">
        <v>9258</v>
      </c>
      <c r="J770">
        <v>61100.4</v>
      </c>
      <c r="K770">
        <f t="shared" si="128"/>
        <v>51842.400000000001</v>
      </c>
      <c r="L770">
        <f t="shared" si="129"/>
        <v>6.5997407647440056</v>
      </c>
      <c r="M770">
        <f t="shared" ref="M770:M833" si="136">$W$3*G770</f>
        <v>37328</v>
      </c>
      <c r="N770">
        <f t="shared" ref="N770:N833" si="137">$W$4*H770</f>
        <v>36736</v>
      </c>
      <c r="O770">
        <f t="shared" si="130"/>
        <v>74064</v>
      </c>
      <c r="P770" s="1">
        <f t="shared" si="133"/>
        <v>148115.42999999988</v>
      </c>
      <c r="Q770" s="9">
        <f t="shared" si="134"/>
        <v>12963.600000000006</v>
      </c>
      <c r="R770" s="9">
        <f t="shared" si="131"/>
        <v>222179.42999999988</v>
      </c>
      <c r="S770" s="9">
        <f t="shared" ref="S770:S833" si="138">$X$11+I770</f>
        <v>101424.66666666667</v>
      </c>
      <c r="T770" s="9">
        <f t="shared" si="132"/>
        <v>0</v>
      </c>
      <c r="AI770" s="9">
        <f t="shared" si="135"/>
        <v>92166.666666666672</v>
      </c>
    </row>
    <row r="771" spans="1:35" x14ac:dyDescent="0.25">
      <c r="A771" s="1">
        <v>44806.75</v>
      </c>
      <c r="B771" s="16">
        <v>1520</v>
      </c>
      <c r="C771" s="15">
        <v>151</v>
      </c>
      <c r="D771" s="14">
        <v>3280</v>
      </c>
      <c r="E771" s="13">
        <v>48</v>
      </c>
      <c r="F771" s="12">
        <v>2625</v>
      </c>
      <c r="G771" s="10">
        <v>6057</v>
      </c>
      <c r="H771" s="11">
        <v>4462</v>
      </c>
      <c r="I771">
        <v>10519</v>
      </c>
      <c r="J771">
        <v>60992.79</v>
      </c>
      <c r="K771">
        <f t="shared" ref="K771:K834" si="139">J771-I771</f>
        <v>50473.79</v>
      </c>
      <c r="L771">
        <f t="shared" ref="L771:L834" si="140">J771/I771</f>
        <v>5.7983448997052953</v>
      </c>
      <c r="M771">
        <f t="shared" si="136"/>
        <v>48456</v>
      </c>
      <c r="N771">
        <f t="shared" si="137"/>
        <v>35696</v>
      </c>
      <c r="O771">
        <f t="shared" ref="O771:O834" si="141">SUM(M771:N771)</f>
        <v>84152</v>
      </c>
      <c r="P771" s="1">
        <f t="shared" si="133"/>
        <v>171274.63999999987</v>
      </c>
      <c r="Q771" s="9">
        <f t="shared" si="134"/>
        <v>23159.209999999992</v>
      </c>
      <c r="R771" s="9">
        <f t="shared" ref="R771:R834" si="142">M771+N771+P771</f>
        <v>255426.63999999987</v>
      </c>
      <c r="S771" s="9">
        <f t="shared" si="138"/>
        <v>102685.66666666667</v>
      </c>
      <c r="T771" s="9">
        <f t="shared" ref="T771:T834" si="143">IF(O771-J771+P770&gt;$V$9,O771-J771+P770-$V$9,0)</f>
        <v>0</v>
      </c>
      <c r="AI771" s="9">
        <f t="shared" si="135"/>
        <v>92166.666666666672</v>
      </c>
    </row>
    <row r="772" spans="1:35" x14ac:dyDescent="0.25">
      <c r="A772" s="1">
        <v>44806.791666666664</v>
      </c>
      <c r="B772" s="16">
        <v>1715</v>
      </c>
      <c r="C772" s="15">
        <v>157</v>
      </c>
      <c r="D772" s="14">
        <v>3629</v>
      </c>
      <c r="E772" s="13">
        <v>99</v>
      </c>
      <c r="F772" s="12">
        <v>3511</v>
      </c>
      <c r="G772" s="10">
        <v>7297</v>
      </c>
      <c r="H772" s="11">
        <v>2748</v>
      </c>
      <c r="I772">
        <v>10045</v>
      </c>
      <c r="J772">
        <v>59726.25</v>
      </c>
      <c r="K772">
        <f t="shared" si="139"/>
        <v>49681.25</v>
      </c>
      <c r="L772">
        <f t="shared" si="140"/>
        <v>5.9458685913389751</v>
      </c>
      <c r="M772">
        <f t="shared" si="136"/>
        <v>58376</v>
      </c>
      <c r="N772">
        <f t="shared" si="137"/>
        <v>21984</v>
      </c>
      <c r="O772">
        <f t="shared" si="141"/>
        <v>80360</v>
      </c>
      <c r="P772" s="1">
        <f t="shared" ref="P772:P835" si="144">IF($V$9=0,0,IF((O772-J772+P771)&gt;$V$9, $V$9, O772-J772+P771))*$V$10</f>
        <v>191908.38999999987</v>
      </c>
      <c r="Q772" s="9">
        <f t="shared" ref="Q772:Q835" si="145">IF($V$9=0,0,P772-P771)</f>
        <v>20633.75</v>
      </c>
      <c r="R772" s="9">
        <f t="shared" si="142"/>
        <v>272268.3899999999</v>
      </c>
      <c r="S772" s="9">
        <f t="shared" si="138"/>
        <v>102211.66666666667</v>
      </c>
      <c r="T772" s="9">
        <f t="shared" si="143"/>
        <v>0</v>
      </c>
      <c r="AI772" s="9">
        <f t="shared" ref="AI772:AI835" si="146">AI771</f>
        <v>92166.666666666672</v>
      </c>
    </row>
    <row r="773" spans="1:35" x14ac:dyDescent="0.25">
      <c r="A773" s="1">
        <v>44806.833333333336</v>
      </c>
      <c r="B773" s="16">
        <v>1529</v>
      </c>
      <c r="C773" s="15">
        <v>136</v>
      </c>
      <c r="D773" s="14">
        <v>3307</v>
      </c>
      <c r="E773" s="13">
        <v>400</v>
      </c>
      <c r="F773" s="12">
        <v>3712</v>
      </c>
      <c r="G773" s="10">
        <v>7154</v>
      </c>
      <c r="H773" s="11">
        <v>523</v>
      </c>
      <c r="I773">
        <v>7677</v>
      </c>
      <c r="J773">
        <v>57759.47</v>
      </c>
      <c r="K773">
        <f t="shared" si="139"/>
        <v>50082.47</v>
      </c>
      <c r="L773">
        <f t="shared" si="140"/>
        <v>7.523703269506318</v>
      </c>
      <c r="M773">
        <f t="shared" si="136"/>
        <v>57232</v>
      </c>
      <c r="N773">
        <f t="shared" si="137"/>
        <v>4184</v>
      </c>
      <c r="O773">
        <f t="shared" si="141"/>
        <v>61416</v>
      </c>
      <c r="P773" s="1">
        <f t="shared" si="144"/>
        <v>195564.91999999987</v>
      </c>
      <c r="Q773" s="9">
        <f t="shared" si="145"/>
        <v>3656.5299999999988</v>
      </c>
      <c r="R773" s="9">
        <f t="shared" si="142"/>
        <v>256980.91999999987</v>
      </c>
      <c r="S773" s="9">
        <f t="shared" si="138"/>
        <v>99843.666666666672</v>
      </c>
      <c r="T773" s="9">
        <f t="shared" si="143"/>
        <v>0</v>
      </c>
      <c r="AI773" s="9">
        <f t="shared" si="146"/>
        <v>92166.666666666672</v>
      </c>
    </row>
    <row r="774" spans="1:35" x14ac:dyDescent="0.25">
      <c r="A774" s="1">
        <v>44806.875</v>
      </c>
      <c r="B774" s="16">
        <v>885</v>
      </c>
      <c r="C774" s="15">
        <v>148</v>
      </c>
      <c r="D774" s="14">
        <v>2267</v>
      </c>
      <c r="E774" s="13">
        <v>886</v>
      </c>
      <c r="F774" s="12">
        <v>4498</v>
      </c>
      <c r="G774" s="10">
        <v>6913</v>
      </c>
      <c r="H774" s="11">
        <v>5</v>
      </c>
      <c r="I774">
        <v>6918</v>
      </c>
      <c r="J774">
        <v>56370.25</v>
      </c>
      <c r="K774">
        <f t="shared" si="139"/>
        <v>49452.25</v>
      </c>
      <c r="L774">
        <f t="shared" si="140"/>
        <v>8.1483448973691814</v>
      </c>
      <c r="M774">
        <f t="shared" si="136"/>
        <v>55304</v>
      </c>
      <c r="N774">
        <f t="shared" si="137"/>
        <v>40</v>
      </c>
      <c r="O774">
        <f t="shared" si="141"/>
        <v>55344</v>
      </c>
      <c r="P774" s="1">
        <f t="shared" si="144"/>
        <v>194538.66999999987</v>
      </c>
      <c r="Q774" s="9">
        <f t="shared" si="145"/>
        <v>-1026.25</v>
      </c>
      <c r="R774" s="9">
        <f t="shared" si="142"/>
        <v>249882.66999999987</v>
      </c>
      <c r="S774" s="9">
        <f t="shared" si="138"/>
        <v>99084.666666666672</v>
      </c>
      <c r="T774" s="9">
        <f t="shared" si="143"/>
        <v>0</v>
      </c>
      <c r="AI774" s="9">
        <f t="shared" si="146"/>
        <v>92166.666666666672</v>
      </c>
    </row>
    <row r="775" spans="1:35" x14ac:dyDescent="0.25">
      <c r="A775" s="1">
        <v>44806.916666666664</v>
      </c>
      <c r="B775" s="16">
        <v>822</v>
      </c>
      <c r="C775" s="15">
        <v>261</v>
      </c>
      <c r="D775" s="14">
        <v>2145</v>
      </c>
      <c r="E775" s="13">
        <v>1286</v>
      </c>
      <c r="F775" s="12">
        <v>4845</v>
      </c>
      <c r="G775" s="10">
        <v>7252</v>
      </c>
      <c r="H775" s="11">
        <v>0</v>
      </c>
      <c r="I775">
        <v>7252</v>
      </c>
      <c r="J775">
        <v>54317.34</v>
      </c>
      <c r="K775">
        <f t="shared" si="139"/>
        <v>47065.34</v>
      </c>
      <c r="L775">
        <f t="shared" si="140"/>
        <v>7.4899806949806944</v>
      </c>
      <c r="M775">
        <f t="shared" si="136"/>
        <v>58016</v>
      </c>
      <c r="N775">
        <f t="shared" si="137"/>
        <v>0</v>
      </c>
      <c r="O775">
        <f t="shared" si="141"/>
        <v>58016</v>
      </c>
      <c r="P775" s="1">
        <f t="shared" si="144"/>
        <v>198237.32999999987</v>
      </c>
      <c r="Q775" s="9">
        <f t="shared" si="145"/>
        <v>3698.6600000000035</v>
      </c>
      <c r="R775" s="9">
        <f t="shared" si="142"/>
        <v>256253.32999999987</v>
      </c>
      <c r="S775" s="9">
        <f t="shared" si="138"/>
        <v>99418.666666666672</v>
      </c>
      <c r="T775" s="9">
        <f t="shared" si="143"/>
        <v>0</v>
      </c>
      <c r="AI775" s="9">
        <f t="shared" si="146"/>
        <v>92166.666666666672</v>
      </c>
    </row>
    <row r="776" spans="1:35" x14ac:dyDescent="0.25">
      <c r="A776" s="1">
        <v>44806.958333333336</v>
      </c>
      <c r="B776" s="16">
        <v>785</v>
      </c>
      <c r="C776" s="15">
        <v>376</v>
      </c>
      <c r="D776" s="14">
        <v>1979</v>
      </c>
      <c r="E776" s="13">
        <v>1274</v>
      </c>
      <c r="F776" s="12">
        <v>5010</v>
      </c>
      <c r="G776" s="10">
        <v>7365</v>
      </c>
      <c r="H776" s="11">
        <v>0</v>
      </c>
      <c r="I776">
        <v>7365</v>
      </c>
      <c r="J776">
        <v>51779.55</v>
      </c>
      <c r="K776">
        <f t="shared" si="139"/>
        <v>44414.55</v>
      </c>
      <c r="L776">
        <f t="shared" si="140"/>
        <v>7.0304887983706728</v>
      </c>
      <c r="M776">
        <f t="shared" si="136"/>
        <v>58920</v>
      </c>
      <c r="N776">
        <f t="shared" si="137"/>
        <v>0</v>
      </c>
      <c r="O776">
        <f t="shared" si="141"/>
        <v>58920</v>
      </c>
      <c r="P776" s="1">
        <f t="shared" si="144"/>
        <v>205377.77999999985</v>
      </c>
      <c r="Q776" s="9">
        <f t="shared" si="145"/>
        <v>7140.4499999999825</v>
      </c>
      <c r="R776" s="9">
        <f t="shared" si="142"/>
        <v>264297.77999999985</v>
      </c>
      <c r="S776" s="9">
        <f t="shared" si="138"/>
        <v>99531.666666666672</v>
      </c>
      <c r="T776" s="9">
        <f t="shared" si="143"/>
        <v>0</v>
      </c>
      <c r="AI776" s="9">
        <f t="shared" si="146"/>
        <v>92166.666666666672</v>
      </c>
    </row>
    <row r="777" spans="1:35" x14ac:dyDescent="0.25">
      <c r="A777" s="1">
        <v>44807</v>
      </c>
      <c r="B777" s="16">
        <v>638</v>
      </c>
      <c r="C777" s="15">
        <v>563</v>
      </c>
      <c r="D777" s="14">
        <v>1728</v>
      </c>
      <c r="E777" s="13">
        <v>1207</v>
      </c>
      <c r="F777" s="12">
        <v>5349</v>
      </c>
      <c r="G777" s="10">
        <v>7641</v>
      </c>
      <c r="H777" s="11">
        <v>0</v>
      </c>
      <c r="I777">
        <v>7641</v>
      </c>
      <c r="J777">
        <v>48831.78</v>
      </c>
      <c r="K777">
        <f t="shared" si="139"/>
        <v>41190.78</v>
      </c>
      <c r="L777">
        <f t="shared" si="140"/>
        <v>6.390757754220652</v>
      </c>
      <c r="M777">
        <f t="shared" si="136"/>
        <v>61128</v>
      </c>
      <c r="N777">
        <f t="shared" si="137"/>
        <v>0</v>
      </c>
      <c r="O777">
        <f t="shared" si="141"/>
        <v>61128</v>
      </c>
      <c r="P777" s="1">
        <f t="shared" si="144"/>
        <v>217673.99999999985</v>
      </c>
      <c r="Q777" s="9">
        <f t="shared" si="145"/>
        <v>12296.220000000001</v>
      </c>
      <c r="R777" s="9">
        <f t="shared" si="142"/>
        <v>278801.99999999988</v>
      </c>
      <c r="S777" s="9">
        <f t="shared" si="138"/>
        <v>99807.666666666672</v>
      </c>
      <c r="T777" s="9">
        <f t="shared" si="143"/>
        <v>0</v>
      </c>
      <c r="AI777" s="9">
        <f t="shared" si="146"/>
        <v>92166.666666666672</v>
      </c>
    </row>
    <row r="778" spans="1:35" x14ac:dyDescent="0.25">
      <c r="A778" s="1">
        <v>44807.041666666664</v>
      </c>
      <c r="B778" s="16">
        <v>373</v>
      </c>
      <c r="C778" s="15">
        <v>625</v>
      </c>
      <c r="D778" s="14">
        <v>1270</v>
      </c>
      <c r="E778" s="13">
        <v>982</v>
      </c>
      <c r="F778" s="12">
        <v>4455</v>
      </c>
      <c r="G778" s="10">
        <v>6349</v>
      </c>
      <c r="H778" s="11">
        <v>0</v>
      </c>
      <c r="I778">
        <v>6349</v>
      </c>
      <c r="J778">
        <v>46219.97</v>
      </c>
      <c r="K778">
        <f t="shared" si="139"/>
        <v>39870.97</v>
      </c>
      <c r="L778">
        <f t="shared" si="140"/>
        <v>7.2798818711608133</v>
      </c>
      <c r="M778">
        <f t="shared" si="136"/>
        <v>50792</v>
      </c>
      <c r="N778">
        <f t="shared" si="137"/>
        <v>0</v>
      </c>
      <c r="O778">
        <f t="shared" si="141"/>
        <v>50792</v>
      </c>
      <c r="P778" s="1">
        <f t="shared" si="144"/>
        <v>222246.02999999985</v>
      </c>
      <c r="Q778" s="9">
        <f t="shared" si="145"/>
        <v>4572.0299999999988</v>
      </c>
      <c r="R778" s="9">
        <f t="shared" si="142"/>
        <v>273038.02999999985</v>
      </c>
      <c r="S778" s="9">
        <f t="shared" si="138"/>
        <v>98515.666666666672</v>
      </c>
      <c r="T778" s="9">
        <f t="shared" si="143"/>
        <v>0</v>
      </c>
      <c r="AI778" s="9">
        <f t="shared" si="146"/>
        <v>92166.666666666672</v>
      </c>
    </row>
    <row r="779" spans="1:35" x14ac:dyDescent="0.25">
      <c r="A779" s="1">
        <v>44807.083333333336</v>
      </c>
      <c r="B779" s="16">
        <v>281</v>
      </c>
      <c r="C779" s="15">
        <v>485</v>
      </c>
      <c r="D779" s="14">
        <v>943</v>
      </c>
      <c r="E779" s="13">
        <v>733</v>
      </c>
      <c r="F779" s="12">
        <v>3510</v>
      </c>
      <c r="G779" s="10">
        <v>4939</v>
      </c>
      <c r="H779" s="11">
        <v>0</v>
      </c>
      <c r="I779">
        <v>4939</v>
      </c>
      <c r="J779">
        <v>44270.51</v>
      </c>
      <c r="K779">
        <f t="shared" si="139"/>
        <v>39331.51</v>
      </c>
      <c r="L779">
        <f t="shared" si="140"/>
        <v>8.9634561652156304</v>
      </c>
      <c r="M779">
        <f t="shared" si="136"/>
        <v>39512</v>
      </c>
      <c r="N779">
        <f t="shared" si="137"/>
        <v>0</v>
      </c>
      <c r="O779">
        <f t="shared" si="141"/>
        <v>39512</v>
      </c>
      <c r="P779" s="1">
        <f t="shared" si="144"/>
        <v>217487.51999999984</v>
      </c>
      <c r="Q779" s="9">
        <f t="shared" si="145"/>
        <v>-4758.5100000000093</v>
      </c>
      <c r="R779" s="9">
        <f t="shared" si="142"/>
        <v>256999.51999999984</v>
      </c>
      <c r="S779" s="9">
        <f t="shared" si="138"/>
        <v>97105.666666666672</v>
      </c>
      <c r="T779" s="9">
        <f t="shared" si="143"/>
        <v>0</v>
      </c>
      <c r="AI779" s="9">
        <f t="shared" si="146"/>
        <v>92166.666666666672</v>
      </c>
    </row>
    <row r="780" spans="1:35" x14ac:dyDescent="0.25">
      <c r="A780" s="1">
        <v>44807.125</v>
      </c>
      <c r="B780" s="16">
        <v>190</v>
      </c>
      <c r="C780" s="15">
        <v>399</v>
      </c>
      <c r="D780" s="14">
        <v>724</v>
      </c>
      <c r="E780" s="13">
        <v>1127</v>
      </c>
      <c r="F780" s="12">
        <v>3317</v>
      </c>
      <c r="G780" s="10">
        <v>4440</v>
      </c>
      <c r="H780" s="11">
        <v>0</v>
      </c>
      <c r="I780">
        <v>4440</v>
      </c>
      <c r="J780">
        <v>42744.56</v>
      </c>
      <c r="K780">
        <f t="shared" si="139"/>
        <v>38304.559999999998</v>
      </c>
      <c r="L780">
        <f t="shared" si="140"/>
        <v>9.6271531531531522</v>
      </c>
      <c r="M780">
        <f t="shared" si="136"/>
        <v>35520</v>
      </c>
      <c r="N780">
        <f t="shared" si="137"/>
        <v>0</v>
      </c>
      <c r="O780">
        <f t="shared" si="141"/>
        <v>35520</v>
      </c>
      <c r="P780" s="1">
        <f t="shared" si="144"/>
        <v>210262.95999999985</v>
      </c>
      <c r="Q780" s="9">
        <f t="shared" si="145"/>
        <v>-7224.5599999999977</v>
      </c>
      <c r="R780" s="9">
        <f t="shared" si="142"/>
        <v>245782.95999999985</v>
      </c>
      <c r="S780" s="9">
        <f t="shared" si="138"/>
        <v>96606.666666666672</v>
      </c>
      <c r="T780" s="9">
        <f t="shared" si="143"/>
        <v>0</v>
      </c>
      <c r="AI780" s="9">
        <f t="shared" si="146"/>
        <v>92166.666666666672</v>
      </c>
    </row>
    <row r="781" spans="1:35" x14ac:dyDescent="0.25">
      <c r="A781" s="1">
        <v>44807.166666666664</v>
      </c>
      <c r="B781" s="16">
        <v>101</v>
      </c>
      <c r="C781" s="15">
        <v>394</v>
      </c>
      <c r="D781" s="14">
        <v>504</v>
      </c>
      <c r="E781" s="13">
        <v>1075</v>
      </c>
      <c r="F781" s="12">
        <v>2572</v>
      </c>
      <c r="G781" s="10">
        <v>3470</v>
      </c>
      <c r="H781" s="11">
        <v>0</v>
      </c>
      <c r="I781">
        <v>3470</v>
      </c>
      <c r="J781">
        <v>41806.589999999997</v>
      </c>
      <c r="K781">
        <f t="shared" si="139"/>
        <v>38336.589999999997</v>
      </c>
      <c r="L781">
        <f t="shared" si="140"/>
        <v>12.048008645533141</v>
      </c>
      <c r="M781">
        <f t="shared" si="136"/>
        <v>27760</v>
      </c>
      <c r="N781">
        <f t="shared" si="137"/>
        <v>0</v>
      </c>
      <c r="O781">
        <f t="shared" si="141"/>
        <v>27760</v>
      </c>
      <c r="P781" s="1">
        <f t="shared" si="144"/>
        <v>196216.36999999985</v>
      </c>
      <c r="Q781" s="9">
        <f t="shared" si="145"/>
        <v>-14046.589999999997</v>
      </c>
      <c r="R781" s="9">
        <f t="shared" si="142"/>
        <v>223976.36999999985</v>
      </c>
      <c r="S781" s="9">
        <f t="shared" si="138"/>
        <v>95636.666666666672</v>
      </c>
      <c r="T781" s="9">
        <f t="shared" si="143"/>
        <v>0</v>
      </c>
      <c r="AI781" s="9">
        <f t="shared" si="146"/>
        <v>92166.666666666672</v>
      </c>
    </row>
    <row r="782" spans="1:35" x14ac:dyDescent="0.25">
      <c r="A782" s="1">
        <v>44807.208333333336</v>
      </c>
      <c r="B782" s="16">
        <v>84</v>
      </c>
      <c r="C782" s="15">
        <v>305</v>
      </c>
      <c r="D782" s="14">
        <v>334</v>
      </c>
      <c r="E782" s="13">
        <v>850</v>
      </c>
      <c r="F782" s="12">
        <v>1777</v>
      </c>
      <c r="G782" s="10">
        <v>2416</v>
      </c>
      <c r="H782" s="11">
        <v>0</v>
      </c>
      <c r="I782">
        <v>2416</v>
      </c>
      <c r="J782">
        <v>41419.86</v>
      </c>
      <c r="K782">
        <f t="shared" si="139"/>
        <v>39003.86</v>
      </c>
      <c r="L782">
        <f t="shared" si="140"/>
        <v>17.143981788079472</v>
      </c>
      <c r="M782">
        <f t="shared" si="136"/>
        <v>19328</v>
      </c>
      <c r="N782">
        <f t="shared" si="137"/>
        <v>0</v>
      </c>
      <c r="O782">
        <f t="shared" si="141"/>
        <v>19328</v>
      </c>
      <c r="P782" s="1">
        <f t="shared" si="144"/>
        <v>174124.50999999983</v>
      </c>
      <c r="Q782" s="9">
        <f t="shared" si="145"/>
        <v>-22091.860000000015</v>
      </c>
      <c r="R782" s="9">
        <f t="shared" si="142"/>
        <v>193452.50999999983</v>
      </c>
      <c r="S782" s="9">
        <f t="shared" si="138"/>
        <v>94582.666666666672</v>
      </c>
      <c r="T782" s="9">
        <f t="shared" si="143"/>
        <v>0</v>
      </c>
      <c r="AI782" s="9">
        <f t="shared" si="146"/>
        <v>92166.666666666672</v>
      </c>
    </row>
    <row r="783" spans="1:35" x14ac:dyDescent="0.25">
      <c r="A783" s="1">
        <v>44807.25</v>
      </c>
      <c r="B783" s="16">
        <v>128</v>
      </c>
      <c r="C783" s="15">
        <v>203</v>
      </c>
      <c r="D783" s="14">
        <v>336</v>
      </c>
      <c r="E783" s="13">
        <v>938</v>
      </c>
      <c r="F783" s="12">
        <v>1539</v>
      </c>
      <c r="G783" s="10">
        <v>2078</v>
      </c>
      <c r="H783" s="11">
        <v>0</v>
      </c>
      <c r="I783">
        <v>2078</v>
      </c>
      <c r="J783">
        <v>41223.949999999997</v>
      </c>
      <c r="K783">
        <f t="shared" si="139"/>
        <v>39145.949999999997</v>
      </c>
      <c r="L783">
        <f t="shared" si="140"/>
        <v>19.838282001924927</v>
      </c>
      <c r="M783">
        <f t="shared" si="136"/>
        <v>16624</v>
      </c>
      <c r="N783">
        <f t="shared" si="137"/>
        <v>0</v>
      </c>
      <c r="O783">
        <f t="shared" si="141"/>
        <v>16624</v>
      </c>
      <c r="P783" s="1">
        <f t="shared" si="144"/>
        <v>149524.55999999982</v>
      </c>
      <c r="Q783" s="9">
        <f t="shared" si="145"/>
        <v>-24599.950000000012</v>
      </c>
      <c r="R783" s="9">
        <f t="shared" si="142"/>
        <v>166148.55999999982</v>
      </c>
      <c r="S783" s="9">
        <f t="shared" si="138"/>
        <v>94244.666666666672</v>
      </c>
      <c r="T783" s="9">
        <f t="shared" si="143"/>
        <v>0</v>
      </c>
      <c r="AI783" s="9">
        <f t="shared" si="146"/>
        <v>92166.666666666672</v>
      </c>
    </row>
    <row r="784" spans="1:35" x14ac:dyDescent="0.25">
      <c r="A784" s="1">
        <v>44807.291666666664</v>
      </c>
      <c r="B784" s="16">
        <v>282</v>
      </c>
      <c r="C784" s="15">
        <v>122</v>
      </c>
      <c r="D784" s="14">
        <v>445</v>
      </c>
      <c r="E784" s="13">
        <v>989</v>
      </c>
      <c r="F784" s="12">
        <v>1556</v>
      </c>
      <c r="G784" s="10">
        <v>2123</v>
      </c>
      <c r="H784" s="11">
        <v>0</v>
      </c>
      <c r="I784">
        <v>2123</v>
      </c>
      <c r="J784">
        <v>41542.870000000003</v>
      </c>
      <c r="K784">
        <f t="shared" si="139"/>
        <v>39419.870000000003</v>
      </c>
      <c r="L784">
        <f t="shared" si="140"/>
        <v>19.568002826189357</v>
      </c>
      <c r="M784">
        <f t="shared" si="136"/>
        <v>16984</v>
      </c>
      <c r="N784">
        <f t="shared" si="137"/>
        <v>0</v>
      </c>
      <c r="O784">
        <f t="shared" si="141"/>
        <v>16984</v>
      </c>
      <c r="P784" s="1">
        <f t="shared" si="144"/>
        <v>124965.68999999983</v>
      </c>
      <c r="Q784" s="9">
        <f t="shared" si="145"/>
        <v>-24558.869999999995</v>
      </c>
      <c r="R784" s="9">
        <f t="shared" si="142"/>
        <v>141949.68999999983</v>
      </c>
      <c r="S784" s="9">
        <f t="shared" si="138"/>
        <v>94289.666666666672</v>
      </c>
      <c r="T784" s="9">
        <f t="shared" si="143"/>
        <v>0</v>
      </c>
      <c r="AI784" s="9">
        <f t="shared" si="146"/>
        <v>92166.666666666672</v>
      </c>
    </row>
    <row r="785" spans="1:35" x14ac:dyDescent="0.25">
      <c r="A785" s="1">
        <v>44807.333333333336</v>
      </c>
      <c r="B785" s="16">
        <v>339</v>
      </c>
      <c r="C785" s="15">
        <v>90</v>
      </c>
      <c r="D785" s="14">
        <v>494</v>
      </c>
      <c r="E785" s="13">
        <v>684</v>
      </c>
      <c r="F785" s="12">
        <v>1389</v>
      </c>
      <c r="G785" s="10">
        <v>1973</v>
      </c>
      <c r="H785" s="11">
        <v>239</v>
      </c>
      <c r="I785">
        <v>2212</v>
      </c>
      <c r="J785">
        <v>42002.400000000001</v>
      </c>
      <c r="K785">
        <f t="shared" si="139"/>
        <v>39790.400000000001</v>
      </c>
      <c r="L785">
        <f t="shared" si="140"/>
        <v>18.988426763110308</v>
      </c>
      <c r="M785">
        <f t="shared" si="136"/>
        <v>15784</v>
      </c>
      <c r="N785">
        <f t="shared" si="137"/>
        <v>1912</v>
      </c>
      <c r="O785">
        <f t="shared" si="141"/>
        <v>17696</v>
      </c>
      <c r="P785" s="1">
        <f t="shared" si="144"/>
        <v>100659.28999999983</v>
      </c>
      <c r="Q785" s="9">
        <f t="shared" si="145"/>
        <v>-24306.399999999994</v>
      </c>
      <c r="R785" s="9">
        <f t="shared" si="142"/>
        <v>118355.28999999983</v>
      </c>
      <c r="S785" s="9">
        <f t="shared" si="138"/>
        <v>94378.666666666672</v>
      </c>
      <c r="T785" s="9">
        <f t="shared" si="143"/>
        <v>0</v>
      </c>
      <c r="AI785" s="9">
        <f t="shared" si="146"/>
        <v>92166.666666666672</v>
      </c>
    </row>
    <row r="786" spans="1:35" x14ac:dyDescent="0.25">
      <c r="A786" s="1">
        <v>44807.375</v>
      </c>
      <c r="B786" s="16">
        <v>236</v>
      </c>
      <c r="C786" s="15">
        <v>89</v>
      </c>
      <c r="D786" s="14">
        <v>341</v>
      </c>
      <c r="E786" s="13">
        <v>1306</v>
      </c>
      <c r="F786" s="12">
        <v>1806</v>
      </c>
      <c r="G786" s="10">
        <v>2236</v>
      </c>
      <c r="H786" s="11">
        <v>2390</v>
      </c>
      <c r="I786">
        <v>4626</v>
      </c>
      <c r="J786">
        <v>44343.68</v>
      </c>
      <c r="K786">
        <f t="shared" si="139"/>
        <v>39717.68</v>
      </c>
      <c r="L786">
        <f t="shared" si="140"/>
        <v>9.5857501080847385</v>
      </c>
      <c r="M786">
        <f t="shared" si="136"/>
        <v>17888</v>
      </c>
      <c r="N786">
        <f t="shared" si="137"/>
        <v>19120</v>
      </c>
      <c r="O786">
        <f t="shared" si="141"/>
        <v>37008</v>
      </c>
      <c r="P786" s="1">
        <f t="shared" si="144"/>
        <v>93323.609999999841</v>
      </c>
      <c r="Q786" s="9">
        <f t="shared" si="145"/>
        <v>-7335.679999999993</v>
      </c>
      <c r="R786" s="9">
        <f t="shared" si="142"/>
        <v>130331.60999999984</v>
      </c>
      <c r="S786" s="9">
        <f t="shared" si="138"/>
        <v>96792.666666666672</v>
      </c>
      <c r="T786" s="9">
        <f t="shared" si="143"/>
        <v>0</v>
      </c>
      <c r="AI786" s="9">
        <f t="shared" si="146"/>
        <v>92166.666666666672</v>
      </c>
    </row>
    <row r="787" spans="1:35" x14ac:dyDescent="0.25">
      <c r="A787" s="1">
        <v>44807.416666666664</v>
      </c>
      <c r="B787" s="16">
        <v>49</v>
      </c>
      <c r="C787" s="15">
        <v>52</v>
      </c>
      <c r="D787" s="14">
        <v>78</v>
      </c>
      <c r="E787" s="13">
        <v>1411</v>
      </c>
      <c r="F787" s="12">
        <v>1604</v>
      </c>
      <c r="G787" s="10">
        <v>1733</v>
      </c>
      <c r="H787" s="11">
        <v>4899</v>
      </c>
      <c r="I787">
        <v>6632</v>
      </c>
      <c r="J787">
        <v>47424.94</v>
      </c>
      <c r="K787">
        <f t="shared" si="139"/>
        <v>40792.94</v>
      </c>
      <c r="L787">
        <f t="shared" si="140"/>
        <v>7.1509258142340171</v>
      </c>
      <c r="M787">
        <f t="shared" si="136"/>
        <v>13864</v>
      </c>
      <c r="N787">
        <f t="shared" si="137"/>
        <v>39192</v>
      </c>
      <c r="O787">
        <f t="shared" si="141"/>
        <v>53056</v>
      </c>
      <c r="P787" s="1">
        <f t="shared" si="144"/>
        <v>98954.669999999838</v>
      </c>
      <c r="Q787" s="9">
        <f t="shared" si="145"/>
        <v>5631.0599999999977</v>
      </c>
      <c r="R787" s="9">
        <f t="shared" si="142"/>
        <v>152010.66999999984</v>
      </c>
      <c r="S787" s="9">
        <f t="shared" si="138"/>
        <v>98798.666666666672</v>
      </c>
      <c r="T787" s="9">
        <f t="shared" si="143"/>
        <v>0</v>
      </c>
      <c r="AI787" s="9">
        <f t="shared" si="146"/>
        <v>92166.666666666672</v>
      </c>
    </row>
    <row r="788" spans="1:35" x14ac:dyDescent="0.25">
      <c r="A788" s="1">
        <v>44807.458333333336</v>
      </c>
      <c r="B788" s="16">
        <v>257</v>
      </c>
      <c r="C788" s="15">
        <v>57</v>
      </c>
      <c r="D788" s="14">
        <v>313</v>
      </c>
      <c r="E788" s="13">
        <v>1398</v>
      </c>
      <c r="F788" s="12">
        <v>1558</v>
      </c>
      <c r="G788" s="10">
        <v>1928</v>
      </c>
      <c r="H788" s="11">
        <v>6324</v>
      </c>
      <c r="I788">
        <v>8252</v>
      </c>
      <c r="J788">
        <v>51173.69</v>
      </c>
      <c r="K788">
        <f t="shared" si="139"/>
        <v>42921.69</v>
      </c>
      <c r="L788">
        <f t="shared" si="140"/>
        <v>6.2013681531749878</v>
      </c>
      <c r="M788">
        <f t="shared" si="136"/>
        <v>15424</v>
      </c>
      <c r="N788">
        <f t="shared" si="137"/>
        <v>50592</v>
      </c>
      <c r="O788">
        <f t="shared" si="141"/>
        <v>66016</v>
      </c>
      <c r="P788" s="1">
        <f t="shared" si="144"/>
        <v>113796.97999999984</v>
      </c>
      <c r="Q788" s="9">
        <f t="shared" si="145"/>
        <v>14842.309999999998</v>
      </c>
      <c r="R788" s="9">
        <f t="shared" si="142"/>
        <v>179812.97999999984</v>
      </c>
      <c r="S788" s="9">
        <f t="shared" si="138"/>
        <v>100418.66666666667</v>
      </c>
      <c r="T788" s="9">
        <f t="shared" si="143"/>
        <v>0</v>
      </c>
      <c r="AI788" s="9">
        <f t="shared" si="146"/>
        <v>92166.666666666672</v>
      </c>
    </row>
    <row r="789" spans="1:35" x14ac:dyDescent="0.25">
      <c r="A789" s="1">
        <v>44807.5</v>
      </c>
      <c r="B789" s="16">
        <v>209</v>
      </c>
      <c r="C789" s="15">
        <v>78</v>
      </c>
      <c r="D789" s="14">
        <v>373</v>
      </c>
      <c r="E789" s="13">
        <v>1286</v>
      </c>
      <c r="F789" s="12">
        <v>1622</v>
      </c>
      <c r="G789" s="10">
        <v>2072</v>
      </c>
      <c r="H789" s="11">
        <v>7857</v>
      </c>
      <c r="I789">
        <v>9929</v>
      </c>
      <c r="J789">
        <v>54690.14</v>
      </c>
      <c r="K789">
        <f t="shared" si="139"/>
        <v>44761.14</v>
      </c>
      <c r="L789">
        <f t="shared" si="140"/>
        <v>5.508121663813073</v>
      </c>
      <c r="M789">
        <f t="shared" si="136"/>
        <v>16576</v>
      </c>
      <c r="N789">
        <f t="shared" si="137"/>
        <v>62856</v>
      </c>
      <c r="O789">
        <f t="shared" si="141"/>
        <v>79432</v>
      </c>
      <c r="P789" s="1">
        <f t="shared" si="144"/>
        <v>138538.83999999985</v>
      </c>
      <c r="Q789" s="9">
        <f t="shared" si="145"/>
        <v>24741.860000000015</v>
      </c>
      <c r="R789" s="9">
        <f t="shared" si="142"/>
        <v>217970.83999999985</v>
      </c>
      <c r="S789" s="9">
        <f t="shared" si="138"/>
        <v>102095.66666666667</v>
      </c>
      <c r="T789" s="9">
        <f t="shared" si="143"/>
        <v>0</v>
      </c>
      <c r="AI789" s="9">
        <f t="shared" si="146"/>
        <v>92166.666666666672</v>
      </c>
    </row>
    <row r="790" spans="1:35" x14ac:dyDescent="0.25">
      <c r="A790" s="1">
        <v>44807.541666666664</v>
      </c>
      <c r="B790" s="16">
        <v>481</v>
      </c>
      <c r="C790" s="15">
        <v>92</v>
      </c>
      <c r="D790" s="14">
        <v>847</v>
      </c>
      <c r="E790" s="13">
        <v>863</v>
      </c>
      <c r="F790" s="12">
        <v>1248</v>
      </c>
      <c r="G790" s="10">
        <v>2187</v>
      </c>
      <c r="H790" s="11">
        <v>7820</v>
      </c>
      <c r="I790">
        <v>10007</v>
      </c>
      <c r="J790">
        <v>57385.32</v>
      </c>
      <c r="K790">
        <f t="shared" si="139"/>
        <v>47378.32</v>
      </c>
      <c r="L790">
        <f t="shared" si="140"/>
        <v>5.7345178375137404</v>
      </c>
      <c r="M790">
        <f t="shared" si="136"/>
        <v>17496</v>
      </c>
      <c r="N790">
        <f t="shared" si="137"/>
        <v>62560</v>
      </c>
      <c r="O790">
        <f t="shared" si="141"/>
        <v>80056</v>
      </c>
      <c r="P790" s="1">
        <f t="shared" si="144"/>
        <v>161209.51999999984</v>
      </c>
      <c r="Q790" s="9">
        <f t="shared" si="145"/>
        <v>22670.679999999993</v>
      </c>
      <c r="R790" s="9">
        <f t="shared" si="142"/>
        <v>241265.51999999984</v>
      </c>
      <c r="S790" s="9">
        <f t="shared" si="138"/>
        <v>102173.66666666667</v>
      </c>
      <c r="T790" s="9">
        <f t="shared" si="143"/>
        <v>0</v>
      </c>
      <c r="AI790" s="9">
        <f t="shared" si="146"/>
        <v>92166.666666666672</v>
      </c>
    </row>
    <row r="791" spans="1:35" x14ac:dyDescent="0.25">
      <c r="A791" s="1">
        <v>44807.583333333336</v>
      </c>
      <c r="B791" s="16">
        <v>670</v>
      </c>
      <c r="C791" s="15">
        <v>182</v>
      </c>
      <c r="D791" s="14">
        <v>1180</v>
      </c>
      <c r="E791" s="13">
        <v>594</v>
      </c>
      <c r="F791" s="12">
        <v>1475</v>
      </c>
      <c r="G791" s="10">
        <v>2836</v>
      </c>
      <c r="H791" s="11">
        <v>7750</v>
      </c>
      <c r="I791">
        <v>10586</v>
      </c>
      <c r="J791">
        <v>59419.199999999997</v>
      </c>
      <c r="K791">
        <f t="shared" si="139"/>
        <v>48833.2</v>
      </c>
      <c r="L791">
        <f t="shared" si="140"/>
        <v>5.6129982996410348</v>
      </c>
      <c r="M791">
        <f t="shared" si="136"/>
        <v>22688</v>
      </c>
      <c r="N791">
        <f t="shared" si="137"/>
        <v>62000</v>
      </c>
      <c r="O791">
        <f t="shared" si="141"/>
        <v>84688</v>
      </c>
      <c r="P791" s="1">
        <f t="shared" si="144"/>
        <v>186478.31999999983</v>
      </c>
      <c r="Q791" s="9">
        <f t="shared" si="145"/>
        <v>25268.799999999988</v>
      </c>
      <c r="R791" s="9">
        <f t="shared" si="142"/>
        <v>271166.31999999983</v>
      </c>
      <c r="S791" s="9">
        <f t="shared" si="138"/>
        <v>102752.66666666667</v>
      </c>
      <c r="T791" s="9">
        <f t="shared" si="143"/>
        <v>0</v>
      </c>
      <c r="AI791" s="9">
        <f t="shared" si="146"/>
        <v>92166.666666666672</v>
      </c>
    </row>
    <row r="792" spans="1:35" x14ac:dyDescent="0.25">
      <c r="A792" s="1">
        <v>44807.625</v>
      </c>
      <c r="B792" s="16">
        <v>757</v>
      </c>
      <c r="C792" s="15">
        <v>93</v>
      </c>
      <c r="D792" s="14">
        <v>1221</v>
      </c>
      <c r="E792" s="13">
        <v>651</v>
      </c>
      <c r="F792" s="12">
        <v>2157</v>
      </c>
      <c r="G792" s="10">
        <v>3471</v>
      </c>
      <c r="H792" s="11">
        <v>7406</v>
      </c>
      <c r="I792">
        <v>10877</v>
      </c>
      <c r="J792">
        <v>60242.42</v>
      </c>
      <c r="K792">
        <f t="shared" si="139"/>
        <v>49365.42</v>
      </c>
      <c r="L792">
        <f t="shared" si="140"/>
        <v>5.5385142962213845</v>
      </c>
      <c r="M792">
        <f t="shared" si="136"/>
        <v>27768</v>
      </c>
      <c r="N792">
        <f t="shared" si="137"/>
        <v>59248</v>
      </c>
      <c r="O792">
        <f t="shared" si="141"/>
        <v>87016</v>
      </c>
      <c r="P792" s="1">
        <f t="shared" si="144"/>
        <v>213251.89999999985</v>
      </c>
      <c r="Q792" s="9">
        <f t="shared" si="145"/>
        <v>26773.580000000016</v>
      </c>
      <c r="R792" s="9">
        <f t="shared" si="142"/>
        <v>300267.89999999985</v>
      </c>
      <c r="S792" s="9">
        <f t="shared" si="138"/>
        <v>103043.66666666667</v>
      </c>
      <c r="T792" s="9">
        <f t="shared" si="143"/>
        <v>0</v>
      </c>
      <c r="AI792" s="9">
        <f t="shared" si="146"/>
        <v>92166.666666666672</v>
      </c>
    </row>
    <row r="793" spans="1:35" x14ac:dyDescent="0.25">
      <c r="A793" s="1">
        <v>44807.666666666664</v>
      </c>
      <c r="B793" s="16">
        <v>648</v>
      </c>
      <c r="C793" s="15">
        <v>63</v>
      </c>
      <c r="D793" s="14">
        <v>1130</v>
      </c>
      <c r="E793" s="13">
        <v>573</v>
      </c>
      <c r="F793" s="12">
        <v>2621</v>
      </c>
      <c r="G793" s="10">
        <v>3814</v>
      </c>
      <c r="H793" s="11">
        <v>6874</v>
      </c>
      <c r="I793">
        <v>10688</v>
      </c>
      <c r="J793">
        <v>60453.59</v>
      </c>
      <c r="K793">
        <f t="shared" si="139"/>
        <v>49765.59</v>
      </c>
      <c r="L793">
        <f t="shared" si="140"/>
        <v>5.6562116392215565</v>
      </c>
      <c r="M793">
        <f t="shared" si="136"/>
        <v>30512</v>
      </c>
      <c r="N793">
        <f t="shared" si="137"/>
        <v>54992</v>
      </c>
      <c r="O793">
        <f t="shared" si="141"/>
        <v>85504</v>
      </c>
      <c r="P793" s="1">
        <f t="shared" si="144"/>
        <v>238302.30999999985</v>
      </c>
      <c r="Q793" s="9">
        <f t="shared" si="145"/>
        <v>25050.410000000003</v>
      </c>
      <c r="R793" s="9">
        <f t="shared" si="142"/>
        <v>323806.30999999982</v>
      </c>
      <c r="S793" s="9">
        <f t="shared" si="138"/>
        <v>102854.66666666667</v>
      </c>
      <c r="T793" s="9">
        <f t="shared" si="143"/>
        <v>0</v>
      </c>
      <c r="AI793" s="9">
        <f t="shared" si="146"/>
        <v>92166.666666666672</v>
      </c>
    </row>
    <row r="794" spans="1:35" x14ac:dyDescent="0.25">
      <c r="A794" s="1">
        <v>44807.708333333336</v>
      </c>
      <c r="B794" s="16">
        <v>752</v>
      </c>
      <c r="C794" s="15">
        <v>84</v>
      </c>
      <c r="D794" s="14">
        <v>1456</v>
      </c>
      <c r="E794" s="13">
        <v>416</v>
      </c>
      <c r="F794" s="12">
        <v>2482</v>
      </c>
      <c r="G794" s="10">
        <v>4022</v>
      </c>
      <c r="H794" s="11">
        <v>6210</v>
      </c>
      <c r="I794">
        <v>10232</v>
      </c>
      <c r="J794">
        <v>59955.37</v>
      </c>
      <c r="K794">
        <f t="shared" si="139"/>
        <v>49723.37</v>
      </c>
      <c r="L794">
        <f t="shared" si="140"/>
        <v>5.8595944096950747</v>
      </c>
      <c r="M794">
        <f t="shared" si="136"/>
        <v>32176</v>
      </c>
      <c r="N794">
        <f t="shared" si="137"/>
        <v>49680</v>
      </c>
      <c r="O794">
        <f t="shared" si="141"/>
        <v>81856</v>
      </c>
      <c r="P794" s="1">
        <f t="shared" si="144"/>
        <v>260202.93999999986</v>
      </c>
      <c r="Q794" s="9">
        <f t="shared" si="145"/>
        <v>21900.630000000005</v>
      </c>
      <c r="R794" s="9">
        <f t="shared" si="142"/>
        <v>342058.93999999983</v>
      </c>
      <c r="S794" s="9">
        <f t="shared" si="138"/>
        <v>102398.66666666667</v>
      </c>
      <c r="T794" s="9">
        <f t="shared" si="143"/>
        <v>0</v>
      </c>
      <c r="AI794" s="9">
        <f t="shared" si="146"/>
        <v>92166.666666666672</v>
      </c>
    </row>
    <row r="795" spans="1:35" x14ac:dyDescent="0.25">
      <c r="A795" s="1">
        <v>44807.75</v>
      </c>
      <c r="B795" s="16">
        <v>822</v>
      </c>
      <c r="C795" s="15">
        <v>117</v>
      </c>
      <c r="D795" s="14">
        <v>1718</v>
      </c>
      <c r="E795" s="13">
        <v>370</v>
      </c>
      <c r="F795" s="12">
        <v>2428</v>
      </c>
      <c r="G795" s="10">
        <v>4264</v>
      </c>
      <c r="H795" s="11">
        <v>5080</v>
      </c>
      <c r="I795">
        <v>9344</v>
      </c>
      <c r="J795">
        <v>58229.32</v>
      </c>
      <c r="K795">
        <f t="shared" si="139"/>
        <v>48885.32</v>
      </c>
      <c r="L795">
        <f t="shared" si="140"/>
        <v>6.2317337328767124</v>
      </c>
      <c r="M795">
        <f t="shared" si="136"/>
        <v>34112</v>
      </c>
      <c r="N795">
        <f t="shared" si="137"/>
        <v>40640</v>
      </c>
      <c r="O795">
        <f t="shared" si="141"/>
        <v>74752</v>
      </c>
      <c r="P795" s="1">
        <f t="shared" si="144"/>
        <v>276725.61999999988</v>
      </c>
      <c r="Q795" s="9">
        <f t="shared" si="145"/>
        <v>16522.680000000022</v>
      </c>
      <c r="R795" s="9">
        <f t="shared" si="142"/>
        <v>351477.61999999988</v>
      </c>
      <c r="S795" s="9">
        <f t="shared" si="138"/>
        <v>101510.66666666667</v>
      </c>
      <c r="T795" s="9">
        <f t="shared" si="143"/>
        <v>0</v>
      </c>
      <c r="AI795" s="9">
        <f t="shared" si="146"/>
        <v>92166.666666666672</v>
      </c>
    </row>
    <row r="796" spans="1:35" x14ac:dyDescent="0.25">
      <c r="A796" s="1">
        <v>44807.791666666664</v>
      </c>
      <c r="B796" s="16">
        <v>727</v>
      </c>
      <c r="C796" s="15">
        <v>85</v>
      </c>
      <c r="D796" s="14">
        <v>1216</v>
      </c>
      <c r="E796" s="13">
        <v>614</v>
      </c>
      <c r="F796" s="12">
        <v>2905</v>
      </c>
      <c r="G796" s="10">
        <v>4205</v>
      </c>
      <c r="H796" s="11">
        <v>3255</v>
      </c>
      <c r="I796">
        <v>7460</v>
      </c>
      <c r="J796">
        <v>55935.96</v>
      </c>
      <c r="K796">
        <f t="shared" si="139"/>
        <v>48475.96</v>
      </c>
      <c r="L796">
        <f t="shared" si="140"/>
        <v>7.4981179624664875</v>
      </c>
      <c r="M796">
        <f t="shared" si="136"/>
        <v>33640</v>
      </c>
      <c r="N796">
        <f t="shared" si="137"/>
        <v>26040</v>
      </c>
      <c r="O796">
        <f t="shared" si="141"/>
        <v>59680</v>
      </c>
      <c r="P796" s="1">
        <f t="shared" si="144"/>
        <v>280469.65999999986</v>
      </c>
      <c r="Q796" s="9">
        <f t="shared" si="145"/>
        <v>3744.039999999979</v>
      </c>
      <c r="R796" s="9">
        <f t="shared" si="142"/>
        <v>340149.65999999986</v>
      </c>
      <c r="S796" s="9">
        <f t="shared" si="138"/>
        <v>99626.666666666672</v>
      </c>
      <c r="T796" s="9">
        <f t="shared" si="143"/>
        <v>0</v>
      </c>
      <c r="AI796" s="9">
        <f t="shared" si="146"/>
        <v>92166.666666666672</v>
      </c>
    </row>
    <row r="797" spans="1:35" x14ac:dyDescent="0.25">
      <c r="A797" s="1">
        <v>44807.833333333336</v>
      </c>
      <c r="B797" s="16">
        <v>431</v>
      </c>
      <c r="C797" s="15">
        <v>84</v>
      </c>
      <c r="D797" s="14">
        <v>879</v>
      </c>
      <c r="E797" s="13">
        <v>403</v>
      </c>
      <c r="F797" s="12">
        <v>1969</v>
      </c>
      <c r="G797" s="10">
        <v>2933</v>
      </c>
      <c r="H797" s="11">
        <v>805</v>
      </c>
      <c r="I797">
        <v>3738</v>
      </c>
      <c r="J797">
        <v>54145.91</v>
      </c>
      <c r="K797">
        <f t="shared" si="139"/>
        <v>50407.91</v>
      </c>
      <c r="L797">
        <f t="shared" si="140"/>
        <v>14.485262172284646</v>
      </c>
      <c r="M797">
        <f t="shared" si="136"/>
        <v>23464</v>
      </c>
      <c r="N797">
        <f t="shared" si="137"/>
        <v>6440</v>
      </c>
      <c r="O797">
        <f t="shared" si="141"/>
        <v>29904</v>
      </c>
      <c r="P797" s="1">
        <f t="shared" si="144"/>
        <v>256227.74999999985</v>
      </c>
      <c r="Q797" s="9">
        <f t="shared" si="145"/>
        <v>-24241.910000000003</v>
      </c>
      <c r="R797" s="9">
        <f t="shared" si="142"/>
        <v>286131.74999999988</v>
      </c>
      <c r="S797" s="9">
        <f t="shared" si="138"/>
        <v>95904.666666666672</v>
      </c>
      <c r="T797" s="9">
        <f t="shared" si="143"/>
        <v>0</v>
      </c>
      <c r="AI797" s="9">
        <f t="shared" si="146"/>
        <v>92166.666666666672</v>
      </c>
    </row>
    <row r="798" spans="1:35" x14ac:dyDescent="0.25">
      <c r="A798" s="1">
        <v>44807.875</v>
      </c>
      <c r="B798" s="16">
        <v>314</v>
      </c>
      <c r="C798" s="15">
        <v>134</v>
      </c>
      <c r="D798" s="14">
        <v>840</v>
      </c>
      <c r="E798" s="13">
        <v>386</v>
      </c>
      <c r="F798" s="12">
        <v>1645</v>
      </c>
      <c r="G798" s="10">
        <v>2620</v>
      </c>
      <c r="H798" s="11">
        <v>2</v>
      </c>
      <c r="I798">
        <v>2622</v>
      </c>
      <c r="J798">
        <v>52866.75</v>
      </c>
      <c r="K798">
        <f t="shared" si="139"/>
        <v>50244.75</v>
      </c>
      <c r="L798">
        <f t="shared" si="140"/>
        <v>20.162757437070937</v>
      </c>
      <c r="M798">
        <f t="shared" si="136"/>
        <v>20960</v>
      </c>
      <c r="N798">
        <f t="shared" si="137"/>
        <v>16</v>
      </c>
      <c r="O798">
        <f t="shared" si="141"/>
        <v>20976</v>
      </c>
      <c r="P798" s="1">
        <f t="shared" si="144"/>
        <v>224336.99999999985</v>
      </c>
      <c r="Q798" s="9">
        <f t="shared" si="145"/>
        <v>-31890.75</v>
      </c>
      <c r="R798" s="9">
        <f t="shared" si="142"/>
        <v>245312.99999999985</v>
      </c>
      <c r="S798" s="9">
        <f t="shared" si="138"/>
        <v>94788.666666666672</v>
      </c>
      <c r="T798" s="9">
        <f t="shared" si="143"/>
        <v>0</v>
      </c>
      <c r="AI798" s="9">
        <f t="shared" si="146"/>
        <v>92166.666666666672</v>
      </c>
    </row>
    <row r="799" spans="1:35" x14ac:dyDescent="0.25">
      <c r="A799" s="1">
        <v>44807.916666666664</v>
      </c>
      <c r="B799" s="16">
        <v>383</v>
      </c>
      <c r="C799" s="15">
        <v>345</v>
      </c>
      <c r="D799" s="14">
        <v>1073</v>
      </c>
      <c r="E799" s="13">
        <v>330</v>
      </c>
      <c r="F799" s="12">
        <v>1869</v>
      </c>
      <c r="G799" s="10">
        <v>3287</v>
      </c>
      <c r="H799" s="11">
        <v>0</v>
      </c>
      <c r="I799">
        <v>3287</v>
      </c>
      <c r="J799">
        <v>51095.81</v>
      </c>
      <c r="K799">
        <f t="shared" si="139"/>
        <v>47808.81</v>
      </c>
      <c r="L799">
        <f t="shared" si="140"/>
        <v>15.544815941588073</v>
      </c>
      <c r="M799">
        <f t="shared" si="136"/>
        <v>26296</v>
      </c>
      <c r="N799">
        <f t="shared" si="137"/>
        <v>0</v>
      </c>
      <c r="O799">
        <f t="shared" si="141"/>
        <v>26296</v>
      </c>
      <c r="P799" s="1">
        <f t="shared" si="144"/>
        <v>199537.18999999986</v>
      </c>
      <c r="Q799" s="9">
        <f t="shared" si="145"/>
        <v>-24799.809999999998</v>
      </c>
      <c r="R799" s="9">
        <f t="shared" si="142"/>
        <v>225833.18999999986</v>
      </c>
      <c r="S799" s="9">
        <f t="shared" si="138"/>
        <v>95453.666666666672</v>
      </c>
      <c r="T799" s="9">
        <f t="shared" si="143"/>
        <v>0</v>
      </c>
      <c r="AI799" s="9">
        <f t="shared" si="146"/>
        <v>92166.666666666672</v>
      </c>
    </row>
    <row r="800" spans="1:35" x14ac:dyDescent="0.25">
      <c r="A800" s="1">
        <v>44807.958333333336</v>
      </c>
      <c r="B800" s="16">
        <v>423</v>
      </c>
      <c r="C800" s="15">
        <v>466</v>
      </c>
      <c r="D800" s="14">
        <v>1018</v>
      </c>
      <c r="E800" s="13">
        <v>437</v>
      </c>
      <c r="F800" s="12">
        <v>2114</v>
      </c>
      <c r="G800" s="10">
        <v>3598</v>
      </c>
      <c r="H800" s="11">
        <v>0</v>
      </c>
      <c r="I800">
        <v>3598</v>
      </c>
      <c r="J800">
        <v>48733.599999999999</v>
      </c>
      <c r="K800">
        <f t="shared" si="139"/>
        <v>45135.6</v>
      </c>
      <c r="L800">
        <f t="shared" si="140"/>
        <v>13.544635908838243</v>
      </c>
      <c r="M800">
        <f t="shared" si="136"/>
        <v>28784</v>
      </c>
      <c r="N800">
        <f t="shared" si="137"/>
        <v>0</v>
      </c>
      <c r="O800">
        <f t="shared" si="141"/>
        <v>28784</v>
      </c>
      <c r="P800" s="1">
        <f t="shared" si="144"/>
        <v>179587.58999999985</v>
      </c>
      <c r="Q800" s="9">
        <f t="shared" si="145"/>
        <v>-19949.600000000006</v>
      </c>
      <c r="R800" s="9">
        <f t="shared" si="142"/>
        <v>208371.58999999985</v>
      </c>
      <c r="S800" s="9">
        <f t="shared" si="138"/>
        <v>95764.666666666672</v>
      </c>
      <c r="T800" s="9">
        <f t="shared" si="143"/>
        <v>0</v>
      </c>
      <c r="AI800" s="9">
        <f t="shared" si="146"/>
        <v>92166.666666666672</v>
      </c>
    </row>
    <row r="801" spans="1:35" x14ac:dyDescent="0.25">
      <c r="A801" s="1">
        <v>44808</v>
      </c>
      <c r="B801" s="16">
        <v>372</v>
      </c>
      <c r="C801" s="15">
        <v>357</v>
      </c>
      <c r="D801" s="14">
        <v>932</v>
      </c>
      <c r="E801" s="13">
        <v>506</v>
      </c>
      <c r="F801" s="12">
        <v>2180</v>
      </c>
      <c r="G801" s="10">
        <v>3469</v>
      </c>
      <c r="H801" s="11">
        <v>0</v>
      </c>
      <c r="I801">
        <v>3469</v>
      </c>
      <c r="J801">
        <v>46143.86</v>
      </c>
      <c r="K801">
        <f t="shared" si="139"/>
        <v>42674.86</v>
      </c>
      <c r="L801">
        <f t="shared" si="140"/>
        <v>13.301775727875469</v>
      </c>
      <c r="M801">
        <f t="shared" si="136"/>
        <v>27752</v>
      </c>
      <c r="N801">
        <f t="shared" si="137"/>
        <v>0</v>
      </c>
      <c r="O801">
        <f t="shared" si="141"/>
        <v>27752</v>
      </c>
      <c r="P801" s="1">
        <f t="shared" si="144"/>
        <v>161195.72999999986</v>
      </c>
      <c r="Q801" s="9">
        <f t="shared" si="145"/>
        <v>-18391.859999999986</v>
      </c>
      <c r="R801" s="9">
        <f t="shared" si="142"/>
        <v>188947.72999999986</v>
      </c>
      <c r="S801" s="9">
        <f t="shared" si="138"/>
        <v>95635.666666666672</v>
      </c>
      <c r="T801" s="9">
        <f t="shared" si="143"/>
        <v>0</v>
      </c>
      <c r="AI801" s="9">
        <f t="shared" si="146"/>
        <v>92166.666666666672</v>
      </c>
    </row>
    <row r="802" spans="1:35" x14ac:dyDescent="0.25">
      <c r="A802" s="1">
        <v>44808.041666666664</v>
      </c>
      <c r="B802" s="16">
        <v>243</v>
      </c>
      <c r="C802" s="15">
        <v>456</v>
      </c>
      <c r="D802" s="14">
        <v>948</v>
      </c>
      <c r="E802" s="13">
        <v>464</v>
      </c>
      <c r="F802" s="12">
        <v>2311</v>
      </c>
      <c r="G802" s="10">
        <v>3714</v>
      </c>
      <c r="H802" s="11">
        <v>0</v>
      </c>
      <c r="I802">
        <v>3714</v>
      </c>
      <c r="J802">
        <v>43707.97</v>
      </c>
      <c r="K802">
        <f t="shared" si="139"/>
        <v>39993.97</v>
      </c>
      <c r="L802">
        <f t="shared" si="140"/>
        <v>11.76843564889607</v>
      </c>
      <c r="M802">
        <f t="shared" si="136"/>
        <v>29712</v>
      </c>
      <c r="N802">
        <f t="shared" si="137"/>
        <v>0</v>
      </c>
      <c r="O802">
        <f t="shared" si="141"/>
        <v>29712</v>
      </c>
      <c r="P802" s="1">
        <f t="shared" si="144"/>
        <v>147199.75999999986</v>
      </c>
      <c r="Q802" s="9">
        <f t="shared" si="145"/>
        <v>-13995.970000000001</v>
      </c>
      <c r="R802" s="9">
        <f t="shared" si="142"/>
        <v>176911.75999999986</v>
      </c>
      <c r="S802" s="9">
        <f t="shared" si="138"/>
        <v>95880.666666666672</v>
      </c>
      <c r="T802" s="9">
        <f t="shared" si="143"/>
        <v>0</v>
      </c>
      <c r="AI802" s="9">
        <f t="shared" si="146"/>
        <v>92166.666666666672</v>
      </c>
    </row>
    <row r="803" spans="1:35" x14ac:dyDescent="0.25">
      <c r="A803" s="1">
        <v>44808.083333333336</v>
      </c>
      <c r="B803" s="16">
        <v>320</v>
      </c>
      <c r="C803" s="15">
        <v>541</v>
      </c>
      <c r="D803" s="14">
        <v>914</v>
      </c>
      <c r="E803" s="13">
        <v>444</v>
      </c>
      <c r="F803" s="12">
        <v>2700</v>
      </c>
      <c r="G803" s="10">
        <v>4155</v>
      </c>
      <c r="H803" s="11">
        <v>0</v>
      </c>
      <c r="I803">
        <v>4155</v>
      </c>
      <c r="J803">
        <v>41907.949999999997</v>
      </c>
      <c r="K803">
        <f t="shared" si="139"/>
        <v>37752.949999999997</v>
      </c>
      <c r="L803">
        <f t="shared" si="140"/>
        <v>10.086149217809867</v>
      </c>
      <c r="M803">
        <f t="shared" si="136"/>
        <v>33240</v>
      </c>
      <c r="N803">
        <f t="shared" si="137"/>
        <v>0</v>
      </c>
      <c r="O803">
        <f t="shared" si="141"/>
        <v>33240</v>
      </c>
      <c r="P803" s="1">
        <f t="shared" si="144"/>
        <v>138531.80999999988</v>
      </c>
      <c r="Q803" s="9">
        <f t="shared" si="145"/>
        <v>-8667.9499999999825</v>
      </c>
      <c r="R803" s="9">
        <f t="shared" si="142"/>
        <v>171771.80999999988</v>
      </c>
      <c r="S803" s="9">
        <f t="shared" si="138"/>
        <v>96321.666666666672</v>
      </c>
      <c r="T803" s="9">
        <f t="shared" si="143"/>
        <v>0</v>
      </c>
      <c r="AI803" s="9">
        <f t="shared" si="146"/>
        <v>92166.666666666672</v>
      </c>
    </row>
    <row r="804" spans="1:35" x14ac:dyDescent="0.25">
      <c r="A804" s="1">
        <v>44808.125</v>
      </c>
      <c r="B804" s="16">
        <v>894</v>
      </c>
      <c r="C804" s="15">
        <v>690</v>
      </c>
      <c r="D804" s="14">
        <v>1317</v>
      </c>
      <c r="E804" s="13">
        <v>418</v>
      </c>
      <c r="F804" s="12">
        <v>2875</v>
      </c>
      <c r="G804" s="10">
        <v>4882</v>
      </c>
      <c r="H804" s="11">
        <v>0</v>
      </c>
      <c r="I804">
        <v>4882</v>
      </c>
      <c r="J804">
        <v>40463.26</v>
      </c>
      <c r="K804">
        <f t="shared" si="139"/>
        <v>35581.26</v>
      </c>
      <c r="L804">
        <f t="shared" si="140"/>
        <v>8.2882548136009841</v>
      </c>
      <c r="M804">
        <f t="shared" si="136"/>
        <v>39056</v>
      </c>
      <c r="N804">
        <f t="shared" si="137"/>
        <v>0</v>
      </c>
      <c r="O804">
        <f t="shared" si="141"/>
        <v>39056</v>
      </c>
      <c r="P804" s="1">
        <f t="shared" si="144"/>
        <v>137124.54999999987</v>
      </c>
      <c r="Q804" s="9">
        <f t="shared" si="145"/>
        <v>-1407.2600000000093</v>
      </c>
      <c r="R804" s="9">
        <f t="shared" si="142"/>
        <v>176180.54999999987</v>
      </c>
      <c r="S804" s="9">
        <f t="shared" si="138"/>
        <v>97048.666666666672</v>
      </c>
      <c r="T804" s="9">
        <f t="shared" si="143"/>
        <v>0</v>
      </c>
      <c r="AI804" s="9">
        <f t="shared" si="146"/>
        <v>92166.666666666672</v>
      </c>
    </row>
    <row r="805" spans="1:35" x14ac:dyDescent="0.25">
      <c r="A805" s="1">
        <v>44808.166666666664</v>
      </c>
      <c r="B805" s="16">
        <v>568</v>
      </c>
      <c r="C805" s="15">
        <v>755</v>
      </c>
      <c r="D805" s="14">
        <v>852</v>
      </c>
      <c r="E805" s="13">
        <v>465</v>
      </c>
      <c r="F805" s="12">
        <v>2737</v>
      </c>
      <c r="G805" s="10">
        <v>4344</v>
      </c>
      <c r="H805" s="11">
        <v>0</v>
      </c>
      <c r="I805">
        <v>4344</v>
      </c>
      <c r="J805">
        <v>39442.58</v>
      </c>
      <c r="K805">
        <f t="shared" si="139"/>
        <v>35098.58</v>
      </c>
      <c r="L805">
        <f t="shared" si="140"/>
        <v>9.0797836095764275</v>
      </c>
      <c r="M805">
        <f t="shared" si="136"/>
        <v>34752</v>
      </c>
      <c r="N805">
        <f t="shared" si="137"/>
        <v>0</v>
      </c>
      <c r="O805">
        <f t="shared" si="141"/>
        <v>34752</v>
      </c>
      <c r="P805" s="1">
        <f t="shared" si="144"/>
        <v>132433.96999999986</v>
      </c>
      <c r="Q805" s="9">
        <f t="shared" si="145"/>
        <v>-4690.5800000000163</v>
      </c>
      <c r="R805" s="9">
        <f t="shared" si="142"/>
        <v>167185.96999999986</v>
      </c>
      <c r="S805" s="9">
        <f t="shared" si="138"/>
        <v>96510.666666666672</v>
      </c>
      <c r="T805" s="9">
        <f t="shared" si="143"/>
        <v>0</v>
      </c>
      <c r="AI805" s="9">
        <f t="shared" si="146"/>
        <v>92166.666666666672</v>
      </c>
    </row>
    <row r="806" spans="1:35" x14ac:dyDescent="0.25">
      <c r="A806" s="1">
        <v>44808.208333333336</v>
      </c>
      <c r="B806" s="16">
        <v>237</v>
      </c>
      <c r="C806" s="15">
        <v>713</v>
      </c>
      <c r="D806" s="14">
        <v>507</v>
      </c>
      <c r="E806" s="13">
        <v>453</v>
      </c>
      <c r="F806" s="12">
        <v>2030</v>
      </c>
      <c r="G806" s="10">
        <v>3250</v>
      </c>
      <c r="H806" s="11">
        <v>0</v>
      </c>
      <c r="I806">
        <v>3250</v>
      </c>
      <c r="J806">
        <v>38888.949999999997</v>
      </c>
      <c r="K806">
        <f t="shared" si="139"/>
        <v>35638.949999999997</v>
      </c>
      <c r="L806">
        <f t="shared" si="140"/>
        <v>11.965830769230768</v>
      </c>
      <c r="M806">
        <f t="shared" si="136"/>
        <v>26000</v>
      </c>
      <c r="N806">
        <f t="shared" si="137"/>
        <v>0</v>
      </c>
      <c r="O806">
        <f t="shared" si="141"/>
        <v>26000</v>
      </c>
      <c r="P806" s="1">
        <f t="shared" si="144"/>
        <v>119545.01999999986</v>
      </c>
      <c r="Q806" s="9">
        <f t="shared" si="145"/>
        <v>-12888.949999999997</v>
      </c>
      <c r="R806" s="9">
        <f t="shared" si="142"/>
        <v>145545.01999999984</v>
      </c>
      <c r="S806" s="9">
        <f t="shared" si="138"/>
        <v>95416.666666666672</v>
      </c>
      <c r="T806" s="9">
        <f t="shared" si="143"/>
        <v>0</v>
      </c>
      <c r="AI806" s="9">
        <f t="shared" si="146"/>
        <v>92166.666666666672</v>
      </c>
    </row>
    <row r="807" spans="1:35" x14ac:dyDescent="0.25">
      <c r="A807" s="1">
        <v>44808.25</v>
      </c>
      <c r="B807" s="16">
        <v>318</v>
      </c>
      <c r="C807" s="15">
        <v>716</v>
      </c>
      <c r="D807" s="14">
        <v>661</v>
      </c>
      <c r="E807" s="13">
        <v>421</v>
      </c>
      <c r="F807" s="12">
        <v>1585</v>
      </c>
      <c r="G807" s="10">
        <v>2962</v>
      </c>
      <c r="H807" s="11">
        <v>0</v>
      </c>
      <c r="I807">
        <v>2962</v>
      </c>
      <c r="J807">
        <v>38836.5</v>
      </c>
      <c r="K807">
        <f t="shared" si="139"/>
        <v>35874.5</v>
      </c>
      <c r="L807">
        <f t="shared" si="140"/>
        <v>13.111580013504389</v>
      </c>
      <c r="M807">
        <f t="shared" si="136"/>
        <v>23696</v>
      </c>
      <c r="N807">
        <f t="shared" si="137"/>
        <v>0</v>
      </c>
      <c r="O807">
        <f t="shared" si="141"/>
        <v>23696</v>
      </c>
      <c r="P807" s="1">
        <f t="shared" si="144"/>
        <v>104404.51999999986</v>
      </c>
      <c r="Q807" s="9">
        <f t="shared" si="145"/>
        <v>-15140.5</v>
      </c>
      <c r="R807" s="9">
        <f t="shared" si="142"/>
        <v>128100.51999999986</v>
      </c>
      <c r="S807" s="9">
        <f t="shared" si="138"/>
        <v>95128.666666666672</v>
      </c>
      <c r="T807" s="9">
        <f t="shared" si="143"/>
        <v>0</v>
      </c>
      <c r="AI807" s="9">
        <f t="shared" si="146"/>
        <v>92166.666666666672</v>
      </c>
    </row>
    <row r="808" spans="1:35" x14ac:dyDescent="0.25">
      <c r="A808" s="1">
        <v>44808.291666666664</v>
      </c>
      <c r="B808" s="16">
        <v>152</v>
      </c>
      <c r="C808" s="15">
        <v>737</v>
      </c>
      <c r="D808" s="14">
        <v>622</v>
      </c>
      <c r="E808" s="13">
        <v>518</v>
      </c>
      <c r="F808" s="12">
        <v>1637</v>
      </c>
      <c r="G808" s="10">
        <v>2996</v>
      </c>
      <c r="H808" s="11">
        <v>0</v>
      </c>
      <c r="I808">
        <v>2996</v>
      </c>
      <c r="J808">
        <v>38981.86</v>
      </c>
      <c r="K808">
        <f t="shared" si="139"/>
        <v>35985.86</v>
      </c>
      <c r="L808">
        <f t="shared" si="140"/>
        <v>13.01130173564753</v>
      </c>
      <c r="M808">
        <f t="shared" si="136"/>
        <v>23968</v>
      </c>
      <c r="N808">
        <f t="shared" si="137"/>
        <v>0</v>
      </c>
      <c r="O808">
        <f t="shared" si="141"/>
        <v>23968</v>
      </c>
      <c r="P808" s="1">
        <f t="shared" si="144"/>
        <v>89390.659999999858</v>
      </c>
      <c r="Q808" s="9">
        <f t="shared" si="145"/>
        <v>-15013.86</v>
      </c>
      <c r="R808" s="9">
        <f t="shared" si="142"/>
        <v>113358.65999999986</v>
      </c>
      <c r="S808" s="9">
        <f t="shared" si="138"/>
        <v>95162.666666666672</v>
      </c>
      <c r="T808" s="9">
        <f t="shared" si="143"/>
        <v>0</v>
      </c>
      <c r="AI808" s="9">
        <f t="shared" si="146"/>
        <v>92166.666666666672</v>
      </c>
    </row>
    <row r="809" spans="1:35" x14ac:dyDescent="0.25">
      <c r="A809" s="1">
        <v>44808.333333333336</v>
      </c>
      <c r="B809" s="16">
        <v>47</v>
      </c>
      <c r="C809" s="15">
        <v>609</v>
      </c>
      <c r="D809" s="14">
        <v>619</v>
      </c>
      <c r="E809" s="13">
        <v>579</v>
      </c>
      <c r="F809" s="12">
        <v>1652</v>
      </c>
      <c r="G809" s="10">
        <v>2879</v>
      </c>
      <c r="H809" s="11">
        <v>306</v>
      </c>
      <c r="I809">
        <v>3185</v>
      </c>
      <c r="J809">
        <v>39244.68</v>
      </c>
      <c r="K809">
        <f t="shared" si="139"/>
        <v>36059.68</v>
      </c>
      <c r="L809">
        <f t="shared" si="140"/>
        <v>12.321720565149137</v>
      </c>
      <c r="M809">
        <f t="shared" si="136"/>
        <v>23032</v>
      </c>
      <c r="N809">
        <f t="shared" si="137"/>
        <v>2448</v>
      </c>
      <c r="O809">
        <f t="shared" si="141"/>
        <v>25480</v>
      </c>
      <c r="P809" s="1">
        <f t="shared" si="144"/>
        <v>75625.979999999865</v>
      </c>
      <c r="Q809" s="9">
        <f t="shared" si="145"/>
        <v>-13764.679999999993</v>
      </c>
      <c r="R809" s="9">
        <f t="shared" si="142"/>
        <v>101105.97999999986</v>
      </c>
      <c r="S809" s="9">
        <f t="shared" si="138"/>
        <v>95351.666666666672</v>
      </c>
      <c r="T809" s="9">
        <f t="shared" si="143"/>
        <v>0</v>
      </c>
      <c r="AI809" s="9">
        <f t="shared" si="146"/>
        <v>92166.666666666672</v>
      </c>
    </row>
    <row r="810" spans="1:35" x14ac:dyDescent="0.25">
      <c r="A810" s="1">
        <v>44808.375</v>
      </c>
      <c r="B810" s="16">
        <v>14</v>
      </c>
      <c r="C810" s="15">
        <v>399</v>
      </c>
      <c r="D810" s="14">
        <v>287</v>
      </c>
      <c r="E810" s="13">
        <v>514</v>
      </c>
      <c r="F810" s="12">
        <v>1375</v>
      </c>
      <c r="G810" s="10">
        <v>2061</v>
      </c>
      <c r="H810" s="11">
        <v>3782</v>
      </c>
      <c r="I810">
        <v>5843</v>
      </c>
      <c r="J810">
        <v>40989.31</v>
      </c>
      <c r="K810">
        <f t="shared" si="139"/>
        <v>35146.31</v>
      </c>
      <c r="L810">
        <f t="shared" si="140"/>
        <v>7.0151138113982539</v>
      </c>
      <c r="M810">
        <f t="shared" si="136"/>
        <v>16488</v>
      </c>
      <c r="N810">
        <f t="shared" si="137"/>
        <v>30256</v>
      </c>
      <c r="O810">
        <f t="shared" si="141"/>
        <v>46744</v>
      </c>
      <c r="P810" s="1">
        <f t="shared" si="144"/>
        <v>81380.669999999867</v>
      </c>
      <c r="Q810" s="9">
        <f t="shared" si="145"/>
        <v>5754.6900000000023</v>
      </c>
      <c r="R810" s="9">
        <f t="shared" si="142"/>
        <v>128124.66999999987</v>
      </c>
      <c r="S810" s="9">
        <f t="shared" si="138"/>
        <v>98009.666666666672</v>
      </c>
      <c r="T810" s="9">
        <f t="shared" si="143"/>
        <v>0</v>
      </c>
      <c r="AI810" s="9">
        <f t="shared" si="146"/>
        <v>92166.666666666672</v>
      </c>
    </row>
    <row r="811" spans="1:35" x14ac:dyDescent="0.25">
      <c r="A811" s="1">
        <v>44808.416666666664</v>
      </c>
      <c r="B811" s="16">
        <v>7</v>
      </c>
      <c r="C811" s="15">
        <v>162</v>
      </c>
      <c r="D811" s="14">
        <v>204</v>
      </c>
      <c r="E811" s="13">
        <v>264</v>
      </c>
      <c r="F811" s="12">
        <v>607</v>
      </c>
      <c r="G811" s="10">
        <v>973</v>
      </c>
      <c r="H811" s="11">
        <v>7077</v>
      </c>
      <c r="I811">
        <v>8050</v>
      </c>
      <c r="J811">
        <v>43892.639999999999</v>
      </c>
      <c r="K811">
        <f t="shared" si="139"/>
        <v>35842.639999999999</v>
      </c>
      <c r="L811">
        <f t="shared" si="140"/>
        <v>5.452501863354037</v>
      </c>
      <c r="M811">
        <f t="shared" si="136"/>
        <v>7784</v>
      </c>
      <c r="N811">
        <f t="shared" si="137"/>
        <v>56616</v>
      </c>
      <c r="O811">
        <f t="shared" si="141"/>
        <v>64400</v>
      </c>
      <c r="P811" s="1">
        <f t="shared" si="144"/>
        <v>101888.02999999987</v>
      </c>
      <c r="Q811" s="9">
        <f t="shared" si="145"/>
        <v>20507.36</v>
      </c>
      <c r="R811" s="9">
        <f t="shared" si="142"/>
        <v>166288.02999999985</v>
      </c>
      <c r="S811" s="9">
        <f t="shared" si="138"/>
        <v>100216.66666666667</v>
      </c>
      <c r="T811" s="9">
        <f t="shared" si="143"/>
        <v>0</v>
      </c>
      <c r="AI811" s="9">
        <f t="shared" si="146"/>
        <v>92166.666666666672</v>
      </c>
    </row>
    <row r="812" spans="1:35" x14ac:dyDescent="0.25">
      <c r="A812" s="1">
        <v>44808.458333333336</v>
      </c>
      <c r="B812" s="16">
        <v>1</v>
      </c>
      <c r="C812" s="15">
        <v>89</v>
      </c>
      <c r="D812" s="14">
        <v>56</v>
      </c>
      <c r="E812" s="13">
        <v>208</v>
      </c>
      <c r="F812" s="12">
        <v>452</v>
      </c>
      <c r="G812" s="10">
        <v>597</v>
      </c>
      <c r="H812" s="11">
        <v>8055</v>
      </c>
      <c r="I812">
        <v>8652</v>
      </c>
      <c r="J812">
        <v>46950.37</v>
      </c>
      <c r="K812">
        <f t="shared" si="139"/>
        <v>38298.370000000003</v>
      </c>
      <c r="L812">
        <f t="shared" si="140"/>
        <v>5.4265337494220995</v>
      </c>
      <c r="M812">
        <f t="shared" si="136"/>
        <v>4776</v>
      </c>
      <c r="N812">
        <f t="shared" si="137"/>
        <v>64440</v>
      </c>
      <c r="O812">
        <f t="shared" si="141"/>
        <v>69216</v>
      </c>
      <c r="P812" s="1">
        <f t="shared" si="144"/>
        <v>124153.65999999986</v>
      </c>
      <c r="Q812" s="9">
        <f t="shared" si="145"/>
        <v>22265.62999999999</v>
      </c>
      <c r="R812" s="9">
        <f t="shared" si="142"/>
        <v>193369.65999999986</v>
      </c>
      <c r="S812" s="9">
        <f t="shared" si="138"/>
        <v>100818.66666666667</v>
      </c>
      <c r="T812" s="9">
        <f t="shared" si="143"/>
        <v>0</v>
      </c>
      <c r="AI812" s="9">
        <f t="shared" si="146"/>
        <v>92166.666666666672</v>
      </c>
    </row>
    <row r="813" spans="1:35" x14ac:dyDescent="0.25">
      <c r="A813" s="1">
        <v>44808.5</v>
      </c>
      <c r="B813" s="16">
        <v>53</v>
      </c>
      <c r="C813" s="15">
        <v>43</v>
      </c>
      <c r="D813" s="14">
        <v>85</v>
      </c>
      <c r="E813" s="13">
        <v>191</v>
      </c>
      <c r="F813" s="12">
        <v>435</v>
      </c>
      <c r="G813" s="10">
        <v>563</v>
      </c>
      <c r="H813" s="11">
        <v>8410</v>
      </c>
      <c r="I813">
        <v>8973</v>
      </c>
      <c r="J813">
        <v>50139.15</v>
      </c>
      <c r="K813">
        <f t="shared" si="139"/>
        <v>41166.15</v>
      </c>
      <c r="L813">
        <f t="shared" si="140"/>
        <v>5.5877800066867271</v>
      </c>
      <c r="M813">
        <f t="shared" si="136"/>
        <v>4504</v>
      </c>
      <c r="N813">
        <f t="shared" si="137"/>
        <v>67280</v>
      </c>
      <c r="O813">
        <f t="shared" si="141"/>
        <v>71784</v>
      </c>
      <c r="P813" s="1">
        <f t="shared" si="144"/>
        <v>145798.50999999986</v>
      </c>
      <c r="Q813" s="9">
        <f t="shared" si="145"/>
        <v>21644.850000000006</v>
      </c>
      <c r="R813" s="9">
        <f t="shared" si="142"/>
        <v>217582.50999999986</v>
      </c>
      <c r="S813" s="9">
        <f t="shared" si="138"/>
        <v>101139.66666666667</v>
      </c>
      <c r="T813" s="9">
        <f t="shared" si="143"/>
        <v>0</v>
      </c>
      <c r="AI813" s="9">
        <f t="shared" si="146"/>
        <v>92166.666666666672</v>
      </c>
    </row>
    <row r="814" spans="1:35" x14ac:dyDescent="0.25">
      <c r="A814" s="1">
        <v>44808.541666666664</v>
      </c>
      <c r="B814" s="16">
        <v>346</v>
      </c>
      <c r="C814" s="15">
        <v>185</v>
      </c>
      <c r="D814" s="14">
        <v>393</v>
      </c>
      <c r="E814" s="13">
        <v>100</v>
      </c>
      <c r="F814" s="12">
        <v>354</v>
      </c>
      <c r="G814" s="10">
        <v>932</v>
      </c>
      <c r="H814" s="11">
        <v>7991</v>
      </c>
      <c r="I814">
        <v>8923</v>
      </c>
      <c r="J814">
        <v>53475.61</v>
      </c>
      <c r="K814">
        <f t="shared" si="139"/>
        <v>44552.61</v>
      </c>
      <c r="L814">
        <f t="shared" si="140"/>
        <v>5.9930079569651467</v>
      </c>
      <c r="M814">
        <f t="shared" si="136"/>
        <v>7456</v>
      </c>
      <c r="N814">
        <f t="shared" si="137"/>
        <v>63928</v>
      </c>
      <c r="O814">
        <f t="shared" si="141"/>
        <v>71384</v>
      </c>
      <c r="P814" s="1">
        <f t="shared" si="144"/>
        <v>163706.89999999985</v>
      </c>
      <c r="Q814" s="9">
        <f t="shared" si="145"/>
        <v>17908.389999999985</v>
      </c>
      <c r="R814" s="9">
        <f t="shared" si="142"/>
        <v>235090.89999999985</v>
      </c>
      <c r="S814" s="9">
        <f t="shared" si="138"/>
        <v>101089.66666666667</v>
      </c>
      <c r="T814" s="9">
        <f t="shared" si="143"/>
        <v>0</v>
      </c>
      <c r="AI814" s="9">
        <f t="shared" si="146"/>
        <v>92166.666666666672</v>
      </c>
    </row>
    <row r="815" spans="1:35" x14ac:dyDescent="0.25">
      <c r="A815" s="1">
        <v>44808.583333333336</v>
      </c>
      <c r="B815" s="16">
        <v>633</v>
      </c>
      <c r="C815" s="15">
        <v>223</v>
      </c>
      <c r="D815" s="14">
        <v>666</v>
      </c>
      <c r="E815" s="13">
        <v>29</v>
      </c>
      <c r="F815" s="12">
        <v>306</v>
      </c>
      <c r="G815" s="10">
        <v>1196</v>
      </c>
      <c r="H815" s="11">
        <v>7763</v>
      </c>
      <c r="I815">
        <v>8959</v>
      </c>
      <c r="J815">
        <v>56055.85</v>
      </c>
      <c r="K815">
        <f t="shared" si="139"/>
        <v>47096.85</v>
      </c>
      <c r="L815">
        <f t="shared" si="140"/>
        <v>6.2569315771849539</v>
      </c>
      <c r="M815">
        <f t="shared" si="136"/>
        <v>9568</v>
      </c>
      <c r="N815">
        <f t="shared" si="137"/>
        <v>62104</v>
      </c>
      <c r="O815">
        <f t="shared" si="141"/>
        <v>71672</v>
      </c>
      <c r="P815" s="1">
        <f t="shared" si="144"/>
        <v>179323.04999999984</v>
      </c>
      <c r="Q815" s="9">
        <f t="shared" si="145"/>
        <v>15616.149999999994</v>
      </c>
      <c r="R815" s="9">
        <f t="shared" si="142"/>
        <v>250995.04999999984</v>
      </c>
      <c r="S815" s="9">
        <f t="shared" si="138"/>
        <v>101125.66666666667</v>
      </c>
      <c r="T815" s="9">
        <f t="shared" si="143"/>
        <v>0</v>
      </c>
      <c r="AI815" s="9">
        <f t="shared" si="146"/>
        <v>92166.666666666672</v>
      </c>
    </row>
    <row r="816" spans="1:35" x14ac:dyDescent="0.25">
      <c r="A816" s="1">
        <v>44808.625</v>
      </c>
      <c r="B816" s="16">
        <v>705</v>
      </c>
      <c r="C816" s="15">
        <v>148</v>
      </c>
      <c r="D816" s="14">
        <v>903</v>
      </c>
      <c r="E816" s="13">
        <v>12</v>
      </c>
      <c r="F816" s="12">
        <v>278</v>
      </c>
      <c r="G816" s="10">
        <v>1328</v>
      </c>
      <c r="H816" s="11">
        <v>7405</v>
      </c>
      <c r="I816">
        <v>8733</v>
      </c>
      <c r="J816">
        <v>57233.61</v>
      </c>
      <c r="K816">
        <f t="shared" si="139"/>
        <v>48500.61</v>
      </c>
      <c r="L816">
        <f t="shared" si="140"/>
        <v>6.5537169357609066</v>
      </c>
      <c r="M816">
        <f t="shared" si="136"/>
        <v>10624</v>
      </c>
      <c r="N816">
        <f t="shared" si="137"/>
        <v>59240</v>
      </c>
      <c r="O816">
        <f t="shared" si="141"/>
        <v>69864</v>
      </c>
      <c r="P816" s="1">
        <f t="shared" si="144"/>
        <v>191953.43999999983</v>
      </c>
      <c r="Q816" s="9">
        <f t="shared" si="145"/>
        <v>12630.389999999985</v>
      </c>
      <c r="R816" s="9">
        <f t="shared" si="142"/>
        <v>261817.43999999983</v>
      </c>
      <c r="S816" s="9">
        <f t="shared" si="138"/>
        <v>100899.66666666667</v>
      </c>
      <c r="T816" s="9">
        <f t="shared" si="143"/>
        <v>0</v>
      </c>
      <c r="AI816" s="9">
        <f t="shared" si="146"/>
        <v>92166.666666666672</v>
      </c>
    </row>
    <row r="817" spans="1:35" x14ac:dyDescent="0.25">
      <c r="A817" s="1">
        <v>44808.666666666664</v>
      </c>
      <c r="B817" s="16">
        <v>786</v>
      </c>
      <c r="C817" s="15">
        <v>171</v>
      </c>
      <c r="D817" s="14">
        <v>1215</v>
      </c>
      <c r="E817" s="13">
        <v>27</v>
      </c>
      <c r="F817" s="12">
        <v>821</v>
      </c>
      <c r="G817" s="10">
        <v>2207</v>
      </c>
      <c r="H817" s="11">
        <v>7320</v>
      </c>
      <c r="I817">
        <v>9527</v>
      </c>
      <c r="J817">
        <v>55649.48</v>
      </c>
      <c r="K817">
        <f t="shared" si="139"/>
        <v>46122.48</v>
      </c>
      <c r="L817">
        <f t="shared" si="140"/>
        <v>5.8412385850740005</v>
      </c>
      <c r="M817">
        <f t="shared" si="136"/>
        <v>17656</v>
      </c>
      <c r="N817">
        <f t="shared" si="137"/>
        <v>58560</v>
      </c>
      <c r="O817">
        <f t="shared" si="141"/>
        <v>76216</v>
      </c>
      <c r="P817" s="1">
        <f t="shared" si="144"/>
        <v>212519.95999999982</v>
      </c>
      <c r="Q817" s="9">
        <f t="shared" si="145"/>
        <v>20566.51999999999</v>
      </c>
      <c r="R817" s="9">
        <f t="shared" si="142"/>
        <v>288735.95999999985</v>
      </c>
      <c r="S817" s="9">
        <f t="shared" si="138"/>
        <v>101693.66666666667</v>
      </c>
      <c r="T817" s="9">
        <f t="shared" si="143"/>
        <v>0</v>
      </c>
      <c r="AI817" s="9">
        <f t="shared" si="146"/>
        <v>92166.666666666672</v>
      </c>
    </row>
    <row r="818" spans="1:35" x14ac:dyDescent="0.25">
      <c r="A818" s="1">
        <v>44808.708333333336</v>
      </c>
      <c r="B818" s="16">
        <v>942</v>
      </c>
      <c r="C818" s="15">
        <v>265</v>
      </c>
      <c r="D818" s="14">
        <v>1584</v>
      </c>
      <c r="E818" s="13">
        <v>51</v>
      </c>
      <c r="F818" s="12">
        <v>931</v>
      </c>
      <c r="G818" s="10">
        <v>2780</v>
      </c>
      <c r="H818" s="11">
        <v>6452</v>
      </c>
      <c r="I818">
        <v>9232</v>
      </c>
      <c r="J818">
        <v>54455.05</v>
      </c>
      <c r="K818">
        <f t="shared" si="139"/>
        <v>45223.05</v>
      </c>
      <c r="L818">
        <f t="shared" si="140"/>
        <v>5.8985106152513005</v>
      </c>
      <c r="M818">
        <f t="shared" si="136"/>
        <v>22240</v>
      </c>
      <c r="N818">
        <f t="shared" si="137"/>
        <v>51616</v>
      </c>
      <c r="O818">
        <f t="shared" si="141"/>
        <v>73856</v>
      </c>
      <c r="P818" s="1">
        <f t="shared" si="144"/>
        <v>231920.9099999998</v>
      </c>
      <c r="Q818" s="9">
        <f t="shared" si="145"/>
        <v>19400.949999999983</v>
      </c>
      <c r="R818" s="9">
        <f t="shared" si="142"/>
        <v>305776.9099999998</v>
      </c>
      <c r="S818" s="9">
        <f t="shared" si="138"/>
        <v>101398.66666666667</v>
      </c>
      <c r="T818" s="9">
        <f t="shared" si="143"/>
        <v>0</v>
      </c>
      <c r="AI818" s="9">
        <f t="shared" si="146"/>
        <v>92166.666666666672</v>
      </c>
    </row>
    <row r="819" spans="1:35" x14ac:dyDescent="0.25">
      <c r="A819" s="1">
        <v>44808.75</v>
      </c>
      <c r="B819" s="16">
        <v>1403</v>
      </c>
      <c r="C819" s="15">
        <v>547</v>
      </c>
      <c r="D819" s="14">
        <v>2415</v>
      </c>
      <c r="E819" s="13">
        <v>97</v>
      </c>
      <c r="F819" s="12">
        <v>1029</v>
      </c>
      <c r="G819" s="10">
        <v>3991</v>
      </c>
      <c r="H819" s="11">
        <v>5885</v>
      </c>
      <c r="I819">
        <v>9876</v>
      </c>
      <c r="J819">
        <v>53723.74</v>
      </c>
      <c r="K819">
        <f t="shared" si="139"/>
        <v>43847.74</v>
      </c>
      <c r="L819">
        <f t="shared" si="140"/>
        <v>5.439827865532604</v>
      </c>
      <c r="M819">
        <f t="shared" si="136"/>
        <v>31928</v>
      </c>
      <c r="N819">
        <f t="shared" si="137"/>
        <v>47080</v>
      </c>
      <c r="O819">
        <f t="shared" si="141"/>
        <v>79008</v>
      </c>
      <c r="P819" s="1">
        <f t="shared" si="144"/>
        <v>257205.16999999981</v>
      </c>
      <c r="Q819" s="9">
        <f t="shared" si="145"/>
        <v>25284.260000000009</v>
      </c>
      <c r="R819" s="9">
        <f t="shared" si="142"/>
        <v>336213.16999999981</v>
      </c>
      <c r="S819" s="9">
        <f t="shared" si="138"/>
        <v>102042.66666666667</v>
      </c>
      <c r="T819" s="9">
        <f t="shared" si="143"/>
        <v>0</v>
      </c>
      <c r="AI819" s="9">
        <f t="shared" si="146"/>
        <v>92166.666666666672</v>
      </c>
    </row>
    <row r="820" spans="1:35" x14ac:dyDescent="0.25">
      <c r="A820" s="1">
        <v>44808.791666666664</v>
      </c>
      <c r="B820" s="16">
        <v>1463</v>
      </c>
      <c r="C820" s="15">
        <v>1019</v>
      </c>
      <c r="D820" s="14">
        <v>2798</v>
      </c>
      <c r="E820" s="13">
        <v>213</v>
      </c>
      <c r="F820" s="12">
        <v>1745</v>
      </c>
      <c r="G820" s="10">
        <v>5563</v>
      </c>
      <c r="H820" s="11">
        <v>4279</v>
      </c>
      <c r="I820">
        <v>9842</v>
      </c>
      <c r="J820">
        <v>52450.07</v>
      </c>
      <c r="K820">
        <f t="shared" si="139"/>
        <v>42608.07</v>
      </c>
      <c r="L820">
        <f t="shared" si="140"/>
        <v>5.3292084942084941</v>
      </c>
      <c r="M820">
        <f t="shared" si="136"/>
        <v>44504</v>
      </c>
      <c r="N820">
        <f t="shared" si="137"/>
        <v>34232</v>
      </c>
      <c r="O820">
        <f t="shared" si="141"/>
        <v>78736</v>
      </c>
      <c r="P820" s="1">
        <f t="shared" si="144"/>
        <v>283491.0999999998</v>
      </c>
      <c r="Q820" s="9">
        <f t="shared" si="145"/>
        <v>26285.929999999993</v>
      </c>
      <c r="R820" s="9">
        <f t="shared" si="142"/>
        <v>362227.0999999998</v>
      </c>
      <c r="S820" s="9">
        <f t="shared" si="138"/>
        <v>102008.66666666667</v>
      </c>
      <c r="T820" s="9">
        <f t="shared" si="143"/>
        <v>0</v>
      </c>
      <c r="AI820" s="9">
        <f t="shared" si="146"/>
        <v>92166.666666666672</v>
      </c>
    </row>
    <row r="821" spans="1:35" x14ac:dyDescent="0.25">
      <c r="A821" s="1">
        <v>44808.833333333336</v>
      </c>
      <c r="B821" s="16">
        <v>1069</v>
      </c>
      <c r="C821" s="15">
        <v>1043</v>
      </c>
      <c r="D821" s="14">
        <v>2682</v>
      </c>
      <c r="E821" s="13">
        <v>417</v>
      </c>
      <c r="F821" s="12">
        <v>2208</v>
      </c>
      <c r="G821" s="10">
        <v>5933</v>
      </c>
      <c r="H821" s="11">
        <v>1090</v>
      </c>
      <c r="I821">
        <v>7023</v>
      </c>
      <c r="J821">
        <v>51308.79</v>
      </c>
      <c r="K821">
        <f t="shared" si="139"/>
        <v>44285.79</v>
      </c>
      <c r="L821">
        <f t="shared" si="140"/>
        <v>7.3058222981631786</v>
      </c>
      <c r="M821">
        <f t="shared" si="136"/>
        <v>47464</v>
      </c>
      <c r="N821">
        <f t="shared" si="137"/>
        <v>8720</v>
      </c>
      <c r="O821">
        <f t="shared" si="141"/>
        <v>56184</v>
      </c>
      <c r="P821" s="1">
        <f t="shared" si="144"/>
        <v>288366.30999999982</v>
      </c>
      <c r="Q821" s="9">
        <f t="shared" si="145"/>
        <v>4875.210000000021</v>
      </c>
      <c r="R821" s="9">
        <f t="shared" si="142"/>
        <v>344550.30999999982</v>
      </c>
      <c r="S821" s="9">
        <f t="shared" si="138"/>
        <v>99189.666666666672</v>
      </c>
      <c r="T821" s="9">
        <f t="shared" si="143"/>
        <v>0</v>
      </c>
      <c r="AI821" s="9">
        <f t="shared" si="146"/>
        <v>92166.666666666672</v>
      </c>
    </row>
    <row r="822" spans="1:35" x14ac:dyDescent="0.25">
      <c r="A822" s="1">
        <v>44808.875</v>
      </c>
      <c r="B822" s="16">
        <v>672</v>
      </c>
      <c r="C822" s="15">
        <v>814</v>
      </c>
      <c r="D822" s="14">
        <v>1986</v>
      </c>
      <c r="E822" s="13">
        <v>548</v>
      </c>
      <c r="F822" s="12">
        <v>3678</v>
      </c>
      <c r="G822" s="10">
        <v>6478</v>
      </c>
      <c r="H822" s="11">
        <v>4</v>
      </c>
      <c r="I822">
        <v>6482</v>
      </c>
      <c r="J822">
        <v>50485.25</v>
      </c>
      <c r="K822">
        <f t="shared" si="139"/>
        <v>44003.25</v>
      </c>
      <c r="L822">
        <f t="shared" si="140"/>
        <v>7.7885297747608764</v>
      </c>
      <c r="M822">
        <f t="shared" si="136"/>
        <v>51824</v>
      </c>
      <c r="N822">
        <f t="shared" si="137"/>
        <v>32</v>
      </c>
      <c r="O822">
        <f t="shared" si="141"/>
        <v>51856</v>
      </c>
      <c r="P822" s="1">
        <f t="shared" si="144"/>
        <v>289737.05999999982</v>
      </c>
      <c r="Q822" s="9">
        <f t="shared" si="145"/>
        <v>1370.75</v>
      </c>
      <c r="R822" s="9">
        <f t="shared" si="142"/>
        <v>341593.05999999982</v>
      </c>
      <c r="S822" s="9">
        <f t="shared" si="138"/>
        <v>98648.666666666672</v>
      </c>
      <c r="T822" s="9">
        <f t="shared" si="143"/>
        <v>0</v>
      </c>
      <c r="AI822" s="9">
        <f t="shared" si="146"/>
        <v>92166.666666666672</v>
      </c>
    </row>
    <row r="823" spans="1:35" x14ac:dyDescent="0.25">
      <c r="A823" s="1">
        <v>44808.916666666664</v>
      </c>
      <c r="B823" s="16">
        <v>364</v>
      </c>
      <c r="C823" s="15">
        <v>898</v>
      </c>
      <c r="D823" s="14">
        <v>1017</v>
      </c>
      <c r="E823" s="13">
        <v>635</v>
      </c>
      <c r="F823" s="12">
        <v>4011</v>
      </c>
      <c r="G823" s="10">
        <v>5926</v>
      </c>
      <c r="H823" s="11">
        <v>0</v>
      </c>
      <c r="I823">
        <v>5926</v>
      </c>
      <c r="J823">
        <v>48780.46</v>
      </c>
      <c r="K823">
        <f t="shared" si="139"/>
        <v>42854.46</v>
      </c>
      <c r="L823">
        <f t="shared" si="140"/>
        <v>8.2315997300033743</v>
      </c>
      <c r="M823">
        <f t="shared" si="136"/>
        <v>47408</v>
      </c>
      <c r="N823">
        <f t="shared" si="137"/>
        <v>0</v>
      </c>
      <c r="O823">
        <f t="shared" si="141"/>
        <v>47408</v>
      </c>
      <c r="P823" s="1">
        <f t="shared" si="144"/>
        <v>288364.5999999998</v>
      </c>
      <c r="Q823" s="9">
        <f t="shared" si="145"/>
        <v>-1372.460000000021</v>
      </c>
      <c r="R823" s="9">
        <f t="shared" si="142"/>
        <v>335772.5999999998</v>
      </c>
      <c r="S823" s="9">
        <f t="shared" si="138"/>
        <v>98092.666666666672</v>
      </c>
      <c r="T823" s="9">
        <f t="shared" si="143"/>
        <v>0</v>
      </c>
      <c r="AI823" s="9">
        <f t="shared" si="146"/>
        <v>92166.666666666672</v>
      </c>
    </row>
    <row r="824" spans="1:35" x14ac:dyDescent="0.25">
      <c r="A824" s="1">
        <v>44808.958333333336</v>
      </c>
      <c r="B824" s="16">
        <v>178</v>
      </c>
      <c r="C824" s="15">
        <v>1009</v>
      </c>
      <c r="D824" s="14">
        <v>549</v>
      </c>
      <c r="E824" s="13">
        <v>778</v>
      </c>
      <c r="F824" s="12">
        <v>4872</v>
      </c>
      <c r="G824" s="10">
        <v>6430</v>
      </c>
      <c r="H824" s="11">
        <v>0</v>
      </c>
      <c r="I824">
        <v>6430</v>
      </c>
      <c r="J824">
        <v>46624.58</v>
      </c>
      <c r="K824">
        <f t="shared" si="139"/>
        <v>40194.58</v>
      </c>
      <c r="L824">
        <f t="shared" si="140"/>
        <v>7.2511010886469673</v>
      </c>
      <c r="M824">
        <f t="shared" si="136"/>
        <v>51440</v>
      </c>
      <c r="N824">
        <f t="shared" si="137"/>
        <v>0</v>
      </c>
      <c r="O824">
        <f t="shared" si="141"/>
        <v>51440</v>
      </c>
      <c r="P824" s="1">
        <f t="shared" si="144"/>
        <v>293180.01999999979</v>
      </c>
      <c r="Q824" s="9">
        <f t="shared" si="145"/>
        <v>4815.4199999999837</v>
      </c>
      <c r="R824" s="9">
        <f t="shared" si="142"/>
        <v>344620.01999999979</v>
      </c>
      <c r="S824" s="9">
        <f t="shared" si="138"/>
        <v>98596.666666666672</v>
      </c>
      <c r="T824" s="9">
        <f t="shared" si="143"/>
        <v>0</v>
      </c>
      <c r="AI824" s="9">
        <f t="shared" si="146"/>
        <v>92166.666666666672</v>
      </c>
    </row>
    <row r="825" spans="1:35" x14ac:dyDescent="0.25">
      <c r="A825" s="1">
        <v>44809</v>
      </c>
      <c r="B825" s="16">
        <v>74</v>
      </c>
      <c r="C825" s="15">
        <v>959</v>
      </c>
      <c r="D825" s="14">
        <v>442</v>
      </c>
      <c r="E825" s="13">
        <v>1103</v>
      </c>
      <c r="F825" s="12">
        <v>6675</v>
      </c>
      <c r="G825" s="10">
        <v>8077</v>
      </c>
      <c r="H825" s="11">
        <v>0</v>
      </c>
      <c r="I825">
        <v>8077</v>
      </c>
      <c r="J825">
        <v>44125.79</v>
      </c>
      <c r="K825">
        <f t="shared" si="139"/>
        <v>36048.79</v>
      </c>
      <c r="L825">
        <f t="shared" si="140"/>
        <v>5.4631410177045936</v>
      </c>
      <c r="M825">
        <f t="shared" si="136"/>
        <v>64616</v>
      </c>
      <c r="N825">
        <f t="shared" si="137"/>
        <v>0</v>
      </c>
      <c r="O825">
        <f t="shared" si="141"/>
        <v>64616</v>
      </c>
      <c r="P825" s="1">
        <f t="shared" si="144"/>
        <v>313670.22999999981</v>
      </c>
      <c r="Q825" s="9">
        <f t="shared" si="145"/>
        <v>20490.210000000021</v>
      </c>
      <c r="R825" s="9">
        <f t="shared" si="142"/>
        <v>378286.22999999981</v>
      </c>
      <c r="S825" s="9">
        <f t="shared" si="138"/>
        <v>100243.66666666667</v>
      </c>
      <c r="T825" s="9">
        <f t="shared" si="143"/>
        <v>0</v>
      </c>
      <c r="AI825" s="9">
        <f t="shared" si="146"/>
        <v>92166.666666666672</v>
      </c>
    </row>
    <row r="826" spans="1:35" x14ac:dyDescent="0.25">
      <c r="A826" s="1">
        <v>44809.041666666664</v>
      </c>
      <c r="B826" s="16">
        <v>38</v>
      </c>
      <c r="C826" s="15">
        <v>1137</v>
      </c>
      <c r="D826" s="14">
        <v>528</v>
      </c>
      <c r="E826" s="13">
        <v>1150</v>
      </c>
      <c r="F826" s="12">
        <v>7372</v>
      </c>
      <c r="G826" s="10">
        <v>9037</v>
      </c>
      <c r="H826" s="11">
        <v>0</v>
      </c>
      <c r="I826">
        <v>9037</v>
      </c>
      <c r="J826">
        <v>41851.699999999997</v>
      </c>
      <c r="K826">
        <f t="shared" si="139"/>
        <v>32814.699999999997</v>
      </c>
      <c r="L826">
        <f t="shared" si="140"/>
        <v>4.6311497178267125</v>
      </c>
      <c r="M826">
        <f t="shared" si="136"/>
        <v>72296</v>
      </c>
      <c r="N826">
        <f t="shared" si="137"/>
        <v>0</v>
      </c>
      <c r="O826">
        <f t="shared" si="141"/>
        <v>72296</v>
      </c>
      <c r="P826" s="1">
        <f t="shared" si="144"/>
        <v>344114.5299999998</v>
      </c>
      <c r="Q826" s="9">
        <f t="shared" si="145"/>
        <v>30444.299999999988</v>
      </c>
      <c r="R826" s="9">
        <f t="shared" si="142"/>
        <v>416410.5299999998</v>
      </c>
      <c r="S826" s="9">
        <f t="shared" si="138"/>
        <v>101203.66666666667</v>
      </c>
      <c r="T826" s="9">
        <f t="shared" si="143"/>
        <v>0</v>
      </c>
      <c r="AI826" s="9">
        <f t="shared" si="146"/>
        <v>92166.666666666672</v>
      </c>
    </row>
    <row r="827" spans="1:35" x14ac:dyDescent="0.25">
      <c r="A827" s="1">
        <v>44809.083333333336</v>
      </c>
      <c r="B827" s="16">
        <v>17</v>
      </c>
      <c r="C827" s="15">
        <v>933</v>
      </c>
      <c r="D827" s="14">
        <v>504</v>
      </c>
      <c r="E827" s="13">
        <v>1104</v>
      </c>
      <c r="F827" s="12">
        <v>7280</v>
      </c>
      <c r="G827" s="10">
        <v>8717</v>
      </c>
      <c r="H827" s="11">
        <v>0</v>
      </c>
      <c r="I827">
        <v>8717</v>
      </c>
      <c r="J827">
        <v>40049.599999999999</v>
      </c>
      <c r="K827">
        <f t="shared" si="139"/>
        <v>31332.6</v>
      </c>
      <c r="L827">
        <f t="shared" si="140"/>
        <v>4.5944246873924515</v>
      </c>
      <c r="M827">
        <f t="shared" si="136"/>
        <v>69736</v>
      </c>
      <c r="N827">
        <f t="shared" si="137"/>
        <v>0</v>
      </c>
      <c r="O827">
        <f t="shared" si="141"/>
        <v>69736</v>
      </c>
      <c r="P827" s="1">
        <f t="shared" si="144"/>
        <v>373800.92999999982</v>
      </c>
      <c r="Q827" s="9">
        <f t="shared" si="145"/>
        <v>29686.400000000023</v>
      </c>
      <c r="R827" s="9">
        <f t="shared" si="142"/>
        <v>443536.92999999982</v>
      </c>
      <c r="S827" s="9">
        <f t="shared" si="138"/>
        <v>100883.66666666667</v>
      </c>
      <c r="T827" s="9">
        <f t="shared" si="143"/>
        <v>0</v>
      </c>
      <c r="AI827" s="9">
        <f t="shared" si="146"/>
        <v>92166.666666666672</v>
      </c>
    </row>
    <row r="828" spans="1:35" x14ac:dyDescent="0.25">
      <c r="A828" s="1">
        <v>44809.125</v>
      </c>
      <c r="B828" s="16">
        <v>13</v>
      </c>
      <c r="C828" s="15">
        <v>821</v>
      </c>
      <c r="D828" s="14">
        <v>538</v>
      </c>
      <c r="E828" s="13">
        <v>962</v>
      </c>
      <c r="F828" s="12">
        <v>7105</v>
      </c>
      <c r="G828" s="10">
        <v>8463</v>
      </c>
      <c r="H828" s="11">
        <v>0</v>
      </c>
      <c r="I828">
        <v>8463</v>
      </c>
      <c r="J828">
        <v>38757.279999999999</v>
      </c>
      <c r="K828">
        <f t="shared" si="139"/>
        <v>30294.28</v>
      </c>
      <c r="L828">
        <f t="shared" si="140"/>
        <v>4.579614793808342</v>
      </c>
      <c r="M828">
        <f t="shared" si="136"/>
        <v>67704</v>
      </c>
      <c r="N828">
        <f t="shared" si="137"/>
        <v>0</v>
      </c>
      <c r="O828">
        <f t="shared" si="141"/>
        <v>67704</v>
      </c>
      <c r="P828" s="1">
        <f t="shared" si="144"/>
        <v>402747.64999999979</v>
      </c>
      <c r="Q828" s="9">
        <f t="shared" si="145"/>
        <v>28946.719999999972</v>
      </c>
      <c r="R828" s="9">
        <f t="shared" si="142"/>
        <v>470451.64999999979</v>
      </c>
      <c r="S828" s="9">
        <f t="shared" si="138"/>
        <v>100629.66666666667</v>
      </c>
      <c r="T828" s="9">
        <f t="shared" si="143"/>
        <v>0</v>
      </c>
      <c r="AI828" s="9">
        <f t="shared" si="146"/>
        <v>92166.666666666672</v>
      </c>
    </row>
    <row r="829" spans="1:35" x14ac:dyDescent="0.25">
      <c r="A829" s="1">
        <v>44809.166666666664</v>
      </c>
      <c r="B829" s="16">
        <v>17</v>
      </c>
      <c r="C829" s="15">
        <v>850</v>
      </c>
      <c r="D829" s="14">
        <v>462</v>
      </c>
      <c r="E829" s="13">
        <v>960</v>
      </c>
      <c r="F829" s="12">
        <v>6667</v>
      </c>
      <c r="G829" s="10">
        <v>7979</v>
      </c>
      <c r="H829" s="11">
        <v>0</v>
      </c>
      <c r="I829">
        <v>7979</v>
      </c>
      <c r="J829">
        <v>37982.01</v>
      </c>
      <c r="K829">
        <f t="shared" si="139"/>
        <v>30003.010000000002</v>
      </c>
      <c r="L829">
        <f t="shared" si="140"/>
        <v>4.7602468981075328</v>
      </c>
      <c r="M829">
        <f t="shared" si="136"/>
        <v>63832</v>
      </c>
      <c r="N829">
        <f t="shared" si="137"/>
        <v>0</v>
      </c>
      <c r="O829">
        <f t="shared" si="141"/>
        <v>63832</v>
      </c>
      <c r="P829" s="1">
        <f t="shared" si="144"/>
        <v>428597.63999999978</v>
      </c>
      <c r="Q829" s="9">
        <f t="shared" si="145"/>
        <v>25849.989999999991</v>
      </c>
      <c r="R829" s="9">
        <f t="shared" si="142"/>
        <v>492429.63999999978</v>
      </c>
      <c r="S829" s="9">
        <f t="shared" si="138"/>
        <v>100145.66666666667</v>
      </c>
      <c r="T829" s="9">
        <f t="shared" si="143"/>
        <v>0</v>
      </c>
      <c r="AI829" s="9">
        <f t="shared" si="146"/>
        <v>92166.666666666672</v>
      </c>
    </row>
    <row r="830" spans="1:35" x14ac:dyDescent="0.25">
      <c r="A830" s="1">
        <v>44809.208333333336</v>
      </c>
      <c r="B830" s="16">
        <v>10</v>
      </c>
      <c r="C830" s="15">
        <v>906</v>
      </c>
      <c r="D830" s="14">
        <v>398</v>
      </c>
      <c r="E830" s="13">
        <v>784</v>
      </c>
      <c r="F830" s="12">
        <v>5973</v>
      </c>
      <c r="G830" s="10">
        <v>7277</v>
      </c>
      <c r="H830" s="11">
        <v>0</v>
      </c>
      <c r="I830">
        <v>7277</v>
      </c>
      <c r="J830">
        <v>37808.910000000003</v>
      </c>
      <c r="K830">
        <f t="shared" si="139"/>
        <v>30531.910000000003</v>
      </c>
      <c r="L830">
        <f t="shared" si="140"/>
        <v>5.1956726673079574</v>
      </c>
      <c r="M830">
        <f t="shared" si="136"/>
        <v>58216</v>
      </c>
      <c r="N830">
        <f t="shared" si="137"/>
        <v>0</v>
      </c>
      <c r="O830">
        <f t="shared" si="141"/>
        <v>58216</v>
      </c>
      <c r="P830" s="1">
        <f t="shared" si="144"/>
        <v>449004.72999999975</v>
      </c>
      <c r="Q830" s="9">
        <f t="shared" si="145"/>
        <v>20407.089999999967</v>
      </c>
      <c r="R830" s="9">
        <f t="shared" si="142"/>
        <v>507220.72999999975</v>
      </c>
      <c r="S830" s="9">
        <f t="shared" si="138"/>
        <v>99443.666666666672</v>
      </c>
      <c r="T830" s="9">
        <f t="shared" si="143"/>
        <v>0</v>
      </c>
      <c r="AI830" s="9">
        <f t="shared" si="146"/>
        <v>92166.666666666672</v>
      </c>
    </row>
    <row r="831" spans="1:35" x14ac:dyDescent="0.25">
      <c r="A831" s="1">
        <v>44809.25</v>
      </c>
      <c r="B831" s="16">
        <v>41</v>
      </c>
      <c r="C831" s="15">
        <v>796</v>
      </c>
      <c r="D831" s="14">
        <v>395</v>
      </c>
      <c r="E831" s="13">
        <v>690</v>
      </c>
      <c r="F831" s="12">
        <v>5415</v>
      </c>
      <c r="G831" s="10">
        <v>6606</v>
      </c>
      <c r="H831" s="11">
        <v>0</v>
      </c>
      <c r="I831">
        <v>6606</v>
      </c>
      <c r="J831">
        <v>38308.22</v>
      </c>
      <c r="K831">
        <f t="shared" si="139"/>
        <v>31702.22</v>
      </c>
      <c r="L831">
        <f t="shared" si="140"/>
        <v>5.7990039358159251</v>
      </c>
      <c r="M831">
        <f t="shared" si="136"/>
        <v>52848</v>
      </c>
      <c r="N831">
        <f t="shared" si="137"/>
        <v>0</v>
      </c>
      <c r="O831">
        <f t="shared" si="141"/>
        <v>52848</v>
      </c>
      <c r="P831" s="1">
        <f t="shared" si="144"/>
        <v>463544.50999999978</v>
      </c>
      <c r="Q831" s="9">
        <f t="shared" si="145"/>
        <v>14539.780000000028</v>
      </c>
      <c r="R831" s="9">
        <f t="shared" si="142"/>
        <v>516392.50999999978</v>
      </c>
      <c r="S831" s="9">
        <f t="shared" si="138"/>
        <v>98772.666666666672</v>
      </c>
      <c r="T831" s="9">
        <f t="shared" si="143"/>
        <v>0</v>
      </c>
      <c r="AI831" s="9">
        <f t="shared" si="146"/>
        <v>92166.666666666672</v>
      </c>
    </row>
    <row r="832" spans="1:35" x14ac:dyDescent="0.25">
      <c r="A832" s="1">
        <v>44809.291666666664</v>
      </c>
      <c r="B832" s="16">
        <v>234</v>
      </c>
      <c r="C832" s="15">
        <v>606</v>
      </c>
      <c r="D832" s="14">
        <v>481</v>
      </c>
      <c r="E832" s="13">
        <v>663</v>
      </c>
      <c r="F832" s="12">
        <v>4771</v>
      </c>
      <c r="G832" s="10">
        <v>5858</v>
      </c>
      <c r="H832" s="11">
        <v>0</v>
      </c>
      <c r="I832">
        <v>5858</v>
      </c>
      <c r="J832">
        <v>38539.11</v>
      </c>
      <c r="K832">
        <f t="shared" si="139"/>
        <v>32681.11</v>
      </c>
      <c r="L832">
        <f t="shared" si="140"/>
        <v>6.578885285080232</v>
      </c>
      <c r="M832">
        <f t="shared" si="136"/>
        <v>46864</v>
      </c>
      <c r="N832">
        <f t="shared" si="137"/>
        <v>0</v>
      </c>
      <c r="O832">
        <f t="shared" si="141"/>
        <v>46864</v>
      </c>
      <c r="P832" s="1">
        <f t="shared" si="144"/>
        <v>471869.39999999979</v>
      </c>
      <c r="Q832" s="9">
        <f t="shared" si="145"/>
        <v>8324.890000000014</v>
      </c>
      <c r="R832" s="9">
        <f t="shared" si="142"/>
        <v>518733.39999999979</v>
      </c>
      <c r="S832" s="9">
        <f t="shared" si="138"/>
        <v>98024.666666666672</v>
      </c>
      <c r="T832" s="9">
        <f t="shared" si="143"/>
        <v>0</v>
      </c>
      <c r="AI832" s="9">
        <f t="shared" si="146"/>
        <v>92166.666666666672</v>
      </c>
    </row>
    <row r="833" spans="1:35" x14ac:dyDescent="0.25">
      <c r="A833" s="1">
        <v>44809.333333333336</v>
      </c>
      <c r="B833" s="16">
        <v>623</v>
      </c>
      <c r="C833" s="15">
        <v>347</v>
      </c>
      <c r="D833" s="14">
        <v>834</v>
      </c>
      <c r="E833" s="13">
        <v>607</v>
      </c>
      <c r="F833" s="12">
        <v>3651</v>
      </c>
      <c r="G833" s="10">
        <v>4832</v>
      </c>
      <c r="H833" s="11">
        <v>292</v>
      </c>
      <c r="I833">
        <v>5124</v>
      </c>
      <c r="J833">
        <v>38539.370000000003</v>
      </c>
      <c r="K833">
        <f t="shared" si="139"/>
        <v>33415.370000000003</v>
      </c>
      <c r="L833">
        <f t="shared" si="140"/>
        <v>7.5213446526151451</v>
      </c>
      <c r="M833">
        <f t="shared" si="136"/>
        <v>38656</v>
      </c>
      <c r="N833">
        <f t="shared" si="137"/>
        <v>2336</v>
      </c>
      <c r="O833">
        <f t="shared" si="141"/>
        <v>40992</v>
      </c>
      <c r="P833" s="1">
        <f t="shared" si="144"/>
        <v>474322.0299999998</v>
      </c>
      <c r="Q833" s="9">
        <f t="shared" si="145"/>
        <v>2452.6300000000047</v>
      </c>
      <c r="R833" s="9">
        <f t="shared" si="142"/>
        <v>515314.0299999998</v>
      </c>
      <c r="S833" s="9">
        <f t="shared" si="138"/>
        <v>97290.666666666672</v>
      </c>
      <c r="T833" s="9">
        <f t="shared" si="143"/>
        <v>0</v>
      </c>
      <c r="AI833" s="9">
        <f t="shared" si="146"/>
        <v>92166.666666666672</v>
      </c>
    </row>
    <row r="834" spans="1:35" x14ac:dyDescent="0.25">
      <c r="A834" s="1">
        <v>44809.375</v>
      </c>
      <c r="B834" s="16">
        <v>668</v>
      </c>
      <c r="C834" s="15">
        <v>136</v>
      </c>
      <c r="D834" s="14">
        <v>830</v>
      </c>
      <c r="E834" s="13">
        <v>570</v>
      </c>
      <c r="F834" s="12">
        <v>2782</v>
      </c>
      <c r="G834" s="10">
        <v>3748</v>
      </c>
      <c r="H834" s="11">
        <v>3782</v>
      </c>
      <c r="I834">
        <v>7530</v>
      </c>
      <c r="J834">
        <v>40106.78</v>
      </c>
      <c r="K834">
        <f t="shared" si="139"/>
        <v>32576.78</v>
      </c>
      <c r="L834">
        <f t="shared" si="140"/>
        <v>5.3262656042496674</v>
      </c>
      <c r="M834">
        <f t="shared" ref="M834:M897" si="147">$W$3*G834</f>
        <v>29984</v>
      </c>
      <c r="N834">
        <f t="shared" ref="N834:N897" si="148">$W$4*H834</f>
        <v>30256</v>
      </c>
      <c r="O834">
        <f t="shared" si="141"/>
        <v>60240</v>
      </c>
      <c r="P834" s="1">
        <f t="shared" si="144"/>
        <v>494455.24999999977</v>
      </c>
      <c r="Q834" s="9">
        <f t="shared" si="145"/>
        <v>20133.219999999972</v>
      </c>
      <c r="R834" s="9">
        <f t="shared" si="142"/>
        <v>554695.24999999977</v>
      </c>
      <c r="S834" s="9">
        <f t="shared" ref="S834:S897" si="149">$X$11+I834</f>
        <v>99696.666666666672</v>
      </c>
      <c r="T834" s="9">
        <f t="shared" si="143"/>
        <v>0</v>
      </c>
      <c r="AI834" s="9">
        <f t="shared" si="146"/>
        <v>92166.666666666672</v>
      </c>
    </row>
    <row r="835" spans="1:35" x14ac:dyDescent="0.25">
      <c r="A835" s="1">
        <v>44809.416666666664</v>
      </c>
      <c r="B835" s="16">
        <v>196</v>
      </c>
      <c r="C835" s="15">
        <v>74</v>
      </c>
      <c r="D835" s="14">
        <v>379</v>
      </c>
      <c r="E835" s="13">
        <v>344</v>
      </c>
      <c r="F835" s="12">
        <v>1379</v>
      </c>
      <c r="G835" s="10">
        <v>1832</v>
      </c>
      <c r="H835" s="11">
        <v>7229</v>
      </c>
      <c r="I835">
        <v>9061</v>
      </c>
      <c r="J835">
        <v>43078.35</v>
      </c>
      <c r="K835">
        <f t="shared" ref="K835:K898" si="150">J835-I835</f>
        <v>34017.35</v>
      </c>
      <c r="L835">
        <f t="shared" ref="L835:L898" si="151">J835/I835</f>
        <v>4.754260015450833</v>
      </c>
      <c r="M835">
        <f t="shared" si="147"/>
        <v>14656</v>
      </c>
      <c r="N835">
        <f t="shared" si="148"/>
        <v>57832</v>
      </c>
      <c r="O835">
        <f t="shared" ref="O835:O898" si="152">SUM(M835:N835)</f>
        <v>72488</v>
      </c>
      <c r="P835" s="1">
        <f t="shared" si="144"/>
        <v>523864.89999999979</v>
      </c>
      <c r="Q835" s="9">
        <f t="shared" si="145"/>
        <v>29409.650000000023</v>
      </c>
      <c r="R835" s="9">
        <f t="shared" ref="R835:R898" si="153">M835+N835+P835</f>
        <v>596352.89999999979</v>
      </c>
      <c r="S835" s="9">
        <f t="shared" si="149"/>
        <v>101227.66666666667</v>
      </c>
      <c r="T835" s="9">
        <f t="shared" ref="T835:T898" si="154">IF(O835-J835+P834&gt;$V$9,O835-J835+P834-$V$9,0)</f>
        <v>0</v>
      </c>
      <c r="AI835" s="9">
        <f t="shared" si="146"/>
        <v>92166.666666666672</v>
      </c>
    </row>
    <row r="836" spans="1:35" x14ac:dyDescent="0.25">
      <c r="A836" s="1">
        <v>44809.458333333336</v>
      </c>
      <c r="B836" s="16">
        <v>363</v>
      </c>
      <c r="C836" s="15">
        <v>74</v>
      </c>
      <c r="D836" s="14">
        <v>568</v>
      </c>
      <c r="E836" s="13">
        <v>443</v>
      </c>
      <c r="F836" s="12">
        <v>1180</v>
      </c>
      <c r="G836" s="10">
        <v>1822</v>
      </c>
      <c r="H836" s="11">
        <v>8353</v>
      </c>
      <c r="I836">
        <v>10175</v>
      </c>
      <c r="J836">
        <v>46486.02</v>
      </c>
      <c r="K836">
        <f t="shared" si="150"/>
        <v>36311.019999999997</v>
      </c>
      <c r="L836">
        <f t="shared" si="151"/>
        <v>4.5686506142506138</v>
      </c>
      <c r="M836">
        <f t="shared" si="147"/>
        <v>14576</v>
      </c>
      <c r="N836">
        <f t="shared" si="148"/>
        <v>66824</v>
      </c>
      <c r="O836">
        <f t="shared" si="152"/>
        <v>81400</v>
      </c>
      <c r="P836" s="1">
        <f t="shared" ref="P836:P899" si="155">IF($V$9=0,0,IF((O836-J836+P835)&gt;$V$9, $V$9, O836-J836+P835))*$V$10</f>
        <v>558778.87999999977</v>
      </c>
      <c r="Q836" s="9">
        <f t="shared" ref="Q836:Q899" si="156">IF($V$9=0,0,P836-P835)</f>
        <v>34913.979999999981</v>
      </c>
      <c r="R836" s="9">
        <f t="shared" si="153"/>
        <v>640178.87999999977</v>
      </c>
      <c r="S836" s="9">
        <f t="shared" si="149"/>
        <v>102341.66666666667</v>
      </c>
      <c r="T836" s="9">
        <f t="shared" si="154"/>
        <v>0</v>
      </c>
      <c r="AI836" s="9">
        <f t="shared" ref="AI836:AI899" si="157">AI835</f>
        <v>92166.666666666672</v>
      </c>
    </row>
    <row r="837" spans="1:35" x14ac:dyDescent="0.25">
      <c r="A837" s="1">
        <v>44809.5</v>
      </c>
      <c r="B837" s="16">
        <v>263</v>
      </c>
      <c r="C837" s="15">
        <v>75</v>
      </c>
      <c r="D837" s="14">
        <v>424</v>
      </c>
      <c r="E837" s="13">
        <v>401</v>
      </c>
      <c r="F837" s="12">
        <v>1108</v>
      </c>
      <c r="G837" s="10">
        <v>1607</v>
      </c>
      <c r="H837" s="11">
        <v>8685</v>
      </c>
      <c r="I837">
        <v>10292</v>
      </c>
      <c r="J837">
        <v>50014.22</v>
      </c>
      <c r="K837">
        <f t="shared" si="150"/>
        <v>39722.22</v>
      </c>
      <c r="L837">
        <f t="shared" si="151"/>
        <v>4.8595239020598529</v>
      </c>
      <c r="M837">
        <f t="shared" si="147"/>
        <v>12856</v>
      </c>
      <c r="N837">
        <f t="shared" si="148"/>
        <v>69480</v>
      </c>
      <c r="O837">
        <f t="shared" si="152"/>
        <v>82336</v>
      </c>
      <c r="P837" s="1">
        <f t="shared" si="155"/>
        <v>591100.6599999998</v>
      </c>
      <c r="Q837" s="9">
        <f t="shared" si="156"/>
        <v>32321.780000000028</v>
      </c>
      <c r="R837" s="9">
        <f t="shared" si="153"/>
        <v>673436.6599999998</v>
      </c>
      <c r="S837" s="9">
        <f t="shared" si="149"/>
        <v>102458.66666666667</v>
      </c>
      <c r="T837" s="9">
        <f t="shared" si="154"/>
        <v>0</v>
      </c>
      <c r="AI837" s="9">
        <f t="shared" si="157"/>
        <v>92166.666666666672</v>
      </c>
    </row>
    <row r="838" spans="1:35" x14ac:dyDescent="0.25">
      <c r="A838" s="1">
        <v>44809.541666666664</v>
      </c>
      <c r="B838" s="16">
        <v>233</v>
      </c>
      <c r="C838" s="15">
        <v>70</v>
      </c>
      <c r="D838" s="14">
        <v>418</v>
      </c>
      <c r="E838" s="13">
        <v>304</v>
      </c>
      <c r="F838" s="12">
        <v>770</v>
      </c>
      <c r="G838" s="10">
        <v>1258</v>
      </c>
      <c r="H838" s="11">
        <v>8691</v>
      </c>
      <c r="I838">
        <v>9949</v>
      </c>
      <c r="J838">
        <v>53678.47</v>
      </c>
      <c r="K838">
        <f t="shared" si="150"/>
        <v>43729.47</v>
      </c>
      <c r="L838">
        <f t="shared" si="151"/>
        <v>5.3953633531008141</v>
      </c>
      <c r="M838">
        <f t="shared" si="147"/>
        <v>10064</v>
      </c>
      <c r="N838">
        <f t="shared" si="148"/>
        <v>69528</v>
      </c>
      <c r="O838">
        <f t="shared" si="152"/>
        <v>79592</v>
      </c>
      <c r="P838" s="1">
        <f t="shared" si="155"/>
        <v>617014.18999999983</v>
      </c>
      <c r="Q838" s="9">
        <f t="shared" si="156"/>
        <v>25913.530000000028</v>
      </c>
      <c r="R838" s="9">
        <f t="shared" si="153"/>
        <v>696606.18999999983</v>
      </c>
      <c r="S838" s="9">
        <f t="shared" si="149"/>
        <v>102115.66666666667</v>
      </c>
      <c r="T838" s="9">
        <f t="shared" si="154"/>
        <v>0</v>
      </c>
      <c r="AI838" s="9">
        <f t="shared" si="157"/>
        <v>92166.666666666672</v>
      </c>
    </row>
    <row r="839" spans="1:35" x14ac:dyDescent="0.25">
      <c r="A839" s="1">
        <v>44809.583333333336</v>
      </c>
      <c r="B839" s="16">
        <v>350</v>
      </c>
      <c r="C839" s="15">
        <v>85</v>
      </c>
      <c r="D839" s="14">
        <v>646</v>
      </c>
      <c r="E839" s="13">
        <v>231</v>
      </c>
      <c r="F839" s="12">
        <v>558</v>
      </c>
      <c r="G839" s="10">
        <v>1288</v>
      </c>
      <c r="H839" s="11">
        <v>8689</v>
      </c>
      <c r="I839">
        <v>9977</v>
      </c>
      <c r="J839">
        <v>56952.59</v>
      </c>
      <c r="K839">
        <f t="shared" si="150"/>
        <v>46975.59</v>
      </c>
      <c r="L839">
        <f t="shared" si="151"/>
        <v>5.7083882930740701</v>
      </c>
      <c r="M839">
        <f t="shared" si="147"/>
        <v>10304</v>
      </c>
      <c r="N839">
        <f t="shared" si="148"/>
        <v>69512</v>
      </c>
      <c r="O839">
        <f t="shared" si="152"/>
        <v>79816</v>
      </c>
      <c r="P839" s="1">
        <f t="shared" si="155"/>
        <v>639877.59999999986</v>
      </c>
      <c r="Q839" s="9">
        <f t="shared" si="156"/>
        <v>22863.410000000033</v>
      </c>
      <c r="R839" s="9">
        <f t="shared" si="153"/>
        <v>719693.59999999986</v>
      </c>
      <c r="S839" s="9">
        <f t="shared" si="149"/>
        <v>102143.66666666667</v>
      </c>
      <c r="T839" s="9">
        <f t="shared" si="154"/>
        <v>0</v>
      </c>
      <c r="AI839" s="9">
        <f t="shared" si="157"/>
        <v>92166.666666666672</v>
      </c>
    </row>
    <row r="840" spans="1:35" x14ac:dyDescent="0.25">
      <c r="A840" s="1">
        <v>44809.625</v>
      </c>
      <c r="B840" s="16">
        <v>377</v>
      </c>
      <c r="C840" s="15">
        <v>206</v>
      </c>
      <c r="D840" s="14">
        <v>693</v>
      </c>
      <c r="E840" s="13">
        <v>190</v>
      </c>
      <c r="F840" s="12">
        <v>608</v>
      </c>
      <c r="G840" s="10">
        <v>1506</v>
      </c>
      <c r="H840" s="11">
        <v>8365</v>
      </c>
      <c r="I840">
        <v>9871</v>
      </c>
      <c r="J840">
        <v>59632.97</v>
      </c>
      <c r="K840">
        <f t="shared" si="150"/>
        <v>49761.97</v>
      </c>
      <c r="L840">
        <f t="shared" si="151"/>
        <v>6.041228852193294</v>
      </c>
      <c r="M840">
        <f t="shared" si="147"/>
        <v>12048</v>
      </c>
      <c r="N840">
        <f t="shared" si="148"/>
        <v>66920</v>
      </c>
      <c r="O840">
        <f t="shared" si="152"/>
        <v>78968</v>
      </c>
      <c r="P840" s="1">
        <f t="shared" si="155"/>
        <v>659212.62999999989</v>
      </c>
      <c r="Q840" s="9">
        <f t="shared" si="156"/>
        <v>19335.030000000028</v>
      </c>
      <c r="R840" s="9">
        <f t="shared" si="153"/>
        <v>738180.62999999989</v>
      </c>
      <c r="S840" s="9">
        <f t="shared" si="149"/>
        <v>102037.66666666667</v>
      </c>
      <c r="T840" s="9">
        <f t="shared" si="154"/>
        <v>0</v>
      </c>
      <c r="AI840" s="9">
        <f t="shared" si="157"/>
        <v>92166.666666666672</v>
      </c>
    </row>
    <row r="841" spans="1:35" x14ac:dyDescent="0.25">
      <c r="A841" s="1">
        <v>44809.666666666664</v>
      </c>
      <c r="B841" s="16">
        <v>314</v>
      </c>
      <c r="C841" s="15">
        <v>282</v>
      </c>
      <c r="D841" s="14">
        <v>981</v>
      </c>
      <c r="E841" s="13">
        <v>166</v>
      </c>
      <c r="F841" s="12">
        <v>1343</v>
      </c>
      <c r="G841" s="10">
        <v>2605</v>
      </c>
      <c r="H841" s="11">
        <v>7990</v>
      </c>
      <c r="I841">
        <v>10595</v>
      </c>
      <c r="J841">
        <v>61584.34</v>
      </c>
      <c r="K841">
        <f t="shared" si="150"/>
        <v>50989.34</v>
      </c>
      <c r="L841">
        <f t="shared" si="151"/>
        <v>5.8125851816894762</v>
      </c>
      <c r="M841">
        <f t="shared" si="147"/>
        <v>20840</v>
      </c>
      <c r="N841">
        <f t="shared" si="148"/>
        <v>63920</v>
      </c>
      <c r="O841">
        <f t="shared" si="152"/>
        <v>84760</v>
      </c>
      <c r="P841" s="1">
        <f t="shared" si="155"/>
        <v>682388.28999999992</v>
      </c>
      <c r="Q841" s="9">
        <f t="shared" si="156"/>
        <v>23175.660000000033</v>
      </c>
      <c r="R841" s="9">
        <f t="shared" si="153"/>
        <v>767148.28999999992</v>
      </c>
      <c r="S841" s="9">
        <f t="shared" si="149"/>
        <v>102761.66666666667</v>
      </c>
      <c r="T841" s="9">
        <f t="shared" si="154"/>
        <v>0</v>
      </c>
      <c r="AI841" s="9">
        <f t="shared" si="157"/>
        <v>92166.666666666672</v>
      </c>
    </row>
    <row r="842" spans="1:35" x14ac:dyDescent="0.25">
      <c r="A842" s="1">
        <v>44809.708333333336</v>
      </c>
      <c r="B842" s="16">
        <v>236</v>
      </c>
      <c r="C842" s="15">
        <v>463</v>
      </c>
      <c r="D842" s="14">
        <v>1074</v>
      </c>
      <c r="E842" s="13">
        <v>199</v>
      </c>
      <c r="F842" s="12">
        <v>2345</v>
      </c>
      <c r="G842" s="10">
        <v>3881</v>
      </c>
      <c r="H842" s="11">
        <v>7055</v>
      </c>
      <c r="I842">
        <v>10936</v>
      </c>
      <c r="J842">
        <v>62748.25</v>
      </c>
      <c r="K842">
        <f t="shared" si="150"/>
        <v>51812.25</v>
      </c>
      <c r="L842">
        <f t="shared" si="151"/>
        <v>5.737769751280176</v>
      </c>
      <c r="M842">
        <f t="shared" si="147"/>
        <v>31048</v>
      </c>
      <c r="N842">
        <f t="shared" si="148"/>
        <v>56440</v>
      </c>
      <c r="O842">
        <f t="shared" si="152"/>
        <v>87488</v>
      </c>
      <c r="P842" s="1">
        <f t="shared" si="155"/>
        <v>707128.03999999992</v>
      </c>
      <c r="Q842" s="9">
        <f t="shared" si="156"/>
        <v>24739.75</v>
      </c>
      <c r="R842" s="9">
        <f t="shared" si="153"/>
        <v>794616.03999999992</v>
      </c>
      <c r="S842" s="9">
        <f t="shared" si="149"/>
        <v>103102.66666666667</v>
      </c>
      <c r="T842" s="9">
        <f t="shared" si="154"/>
        <v>0</v>
      </c>
      <c r="AI842" s="9">
        <f t="shared" si="157"/>
        <v>92166.666666666672</v>
      </c>
    </row>
    <row r="843" spans="1:35" x14ac:dyDescent="0.25">
      <c r="A843" s="1">
        <v>44809.75</v>
      </c>
      <c r="B843" s="16">
        <v>375</v>
      </c>
      <c r="C843" s="15">
        <v>283</v>
      </c>
      <c r="D843" s="14">
        <v>1113</v>
      </c>
      <c r="E843" s="13">
        <v>276</v>
      </c>
      <c r="F843" s="12">
        <v>2901</v>
      </c>
      <c r="G843" s="10">
        <v>4298</v>
      </c>
      <c r="H843" s="11">
        <v>6972</v>
      </c>
      <c r="I843">
        <v>11270</v>
      </c>
      <c r="J843">
        <v>62889.84</v>
      </c>
      <c r="K843">
        <f t="shared" si="150"/>
        <v>51619.839999999997</v>
      </c>
      <c r="L843">
        <f t="shared" si="151"/>
        <v>5.5802874889086063</v>
      </c>
      <c r="M843">
        <f t="shared" si="147"/>
        <v>34384</v>
      </c>
      <c r="N843">
        <f t="shared" si="148"/>
        <v>55776</v>
      </c>
      <c r="O843">
        <f t="shared" si="152"/>
        <v>90160</v>
      </c>
      <c r="P843" s="1">
        <f t="shared" si="155"/>
        <v>734398.2</v>
      </c>
      <c r="Q843" s="9">
        <f t="shared" si="156"/>
        <v>27270.160000000033</v>
      </c>
      <c r="R843" s="9">
        <f t="shared" si="153"/>
        <v>824558.2</v>
      </c>
      <c r="S843" s="9">
        <f t="shared" si="149"/>
        <v>103436.66666666667</v>
      </c>
      <c r="T843" s="9">
        <f t="shared" si="154"/>
        <v>0</v>
      </c>
      <c r="AI843" s="9">
        <f t="shared" si="157"/>
        <v>92166.666666666672</v>
      </c>
    </row>
    <row r="844" spans="1:35" x14ac:dyDescent="0.25">
      <c r="A844" s="1">
        <v>44809.791666666664</v>
      </c>
      <c r="B844" s="16">
        <v>508</v>
      </c>
      <c r="C844" s="15">
        <v>211</v>
      </c>
      <c r="D844" s="14">
        <v>1107</v>
      </c>
      <c r="E844" s="13">
        <v>398</v>
      </c>
      <c r="F844" s="12">
        <v>3696</v>
      </c>
      <c r="G844" s="10">
        <v>5014</v>
      </c>
      <c r="H844" s="11">
        <v>5063</v>
      </c>
      <c r="I844">
        <v>10077</v>
      </c>
      <c r="J844">
        <v>61692.81</v>
      </c>
      <c r="K844">
        <f t="shared" si="150"/>
        <v>51615.81</v>
      </c>
      <c r="L844">
        <f t="shared" si="151"/>
        <v>6.1221405180113129</v>
      </c>
      <c r="M844">
        <f t="shared" si="147"/>
        <v>40112</v>
      </c>
      <c r="N844">
        <f t="shared" si="148"/>
        <v>40504</v>
      </c>
      <c r="O844">
        <f t="shared" si="152"/>
        <v>80616</v>
      </c>
      <c r="P844" s="1">
        <f t="shared" si="155"/>
        <v>753321.3899999999</v>
      </c>
      <c r="Q844" s="9">
        <f t="shared" si="156"/>
        <v>18923.189999999944</v>
      </c>
      <c r="R844" s="9">
        <f t="shared" si="153"/>
        <v>833937.3899999999</v>
      </c>
      <c r="S844" s="9">
        <f t="shared" si="149"/>
        <v>102243.66666666667</v>
      </c>
      <c r="T844" s="9">
        <f t="shared" si="154"/>
        <v>0</v>
      </c>
      <c r="AI844" s="9">
        <f t="shared" si="157"/>
        <v>92166.666666666672</v>
      </c>
    </row>
    <row r="845" spans="1:35" x14ac:dyDescent="0.25">
      <c r="A845" s="1">
        <v>44809.833333333336</v>
      </c>
      <c r="B845" s="16">
        <v>370</v>
      </c>
      <c r="C845" s="15">
        <v>184</v>
      </c>
      <c r="D845" s="14">
        <v>915</v>
      </c>
      <c r="E845" s="13">
        <v>655</v>
      </c>
      <c r="F845" s="12">
        <v>4094</v>
      </c>
      <c r="G845" s="10">
        <v>5193</v>
      </c>
      <c r="H845" s="11">
        <v>1199</v>
      </c>
      <c r="I845">
        <v>6392</v>
      </c>
      <c r="J845">
        <v>59263.82</v>
      </c>
      <c r="K845">
        <f t="shared" si="150"/>
        <v>52871.82</v>
      </c>
      <c r="L845">
        <f t="shared" si="151"/>
        <v>9.2715613266583237</v>
      </c>
      <c r="M845">
        <f t="shared" si="147"/>
        <v>41544</v>
      </c>
      <c r="N845">
        <f t="shared" si="148"/>
        <v>9592</v>
      </c>
      <c r="O845">
        <f t="shared" si="152"/>
        <v>51136</v>
      </c>
      <c r="P845" s="1">
        <f t="shared" si="155"/>
        <v>745193.57</v>
      </c>
      <c r="Q845" s="9">
        <f t="shared" si="156"/>
        <v>-8127.8199999999488</v>
      </c>
      <c r="R845" s="9">
        <f t="shared" si="153"/>
        <v>796329.57</v>
      </c>
      <c r="S845" s="9">
        <f t="shared" si="149"/>
        <v>98558.666666666672</v>
      </c>
      <c r="T845" s="9">
        <f t="shared" si="154"/>
        <v>0</v>
      </c>
      <c r="AI845" s="9">
        <f t="shared" si="157"/>
        <v>92166.666666666672</v>
      </c>
    </row>
    <row r="846" spans="1:35" x14ac:dyDescent="0.25">
      <c r="A846" s="1">
        <v>44809.875</v>
      </c>
      <c r="B846" s="16">
        <v>527</v>
      </c>
      <c r="C846" s="15">
        <v>202</v>
      </c>
      <c r="D846" s="14">
        <v>1193</v>
      </c>
      <c r="E846" s="13">
        <v>1134</v>
      </c>
      <c r="F846" s="12">
        <v>4707</v>
      </c>
      <c r="G846" s="10">
        <v>6103</v>
      </c>
      <c r="H846" s="11">
        <v>3</v>
      </c>
      <c r="I846">
        <v>6106</v>
      </c>
      <c r="J846">
        <v>57558.21</v>
      </c>
      <c r="K846">
        <f t="shared" si="150"/>
        <v>51452.21</v>
      </c>
      <c r="L846">
        <f t="shared" si="151"/>
        <v>9.426500163773337</v>
      </c>
      <c r="M846">
        <f t="shared" si="147"/>
        <v>48824</v>
      </c>
      <c r="N846">
        <f t="shared" si="148"/>
        <v>24</v>
      </c>
      <c r="O846">
        <f t="shared" si="152"/>
        <v>48848</v>
      </c>
      <c r="P846" s="1">
        <f t="shared" si="155"/>
        <v>736483.36</v>
      </c>
      <c r="Q846" s="9">
        <f t="shared" si="156"/>
        <v>-8710.2099999999627</v>
      </c>
      <c r="R846" s="9">
        <f t="shared" si="153"/>
        <v>785331.36</v>
      </c>
      <c r="S846" s="9">
        <f t="shared" si="149"/>
        <v>98272.666666666672</v>
      </c>
      <c r="T846" s="9">
        <f t="shared" si="154"/>
        <v>0</v>
      </c>
      <c r="AI846" s="9">
        <f t="shared" si="157"/>
        <v>92166.666666666672</v>
      </c>
    </row>
    <row r="847" spans="1:35" x14ac:dyDescent="0.25">
      <c r="A847" s="1">
        <v>44809.916666666664</v>
      </c>
      <c r="B847" s="16">
        <v>430</v>
      </c>
      <c r="C847" s="15">
        <v>293</v>
      </c>
      <c r="D847" s="14">
        <v>1101</v>
      </c>
      <c r="E847" s="13">
        <v>1890</v>
      </c>
      <c r="F847" s="12">
        <v>5485</v>
      </c>
      <c r="G847" s="10">
        <v>6879</v>
      </c>
      <c r="H847" s="11">
        <v>0</v>
      </c>
      <c r="I847">
        <v>6879</v>
      </c>
      <c r="J847">
        <v>54908.32</v>
      </c>
      <c r="K847">
        <f t="shared" si="150"/>
        <v>48029.32</v>
      </c>
      <c r="L847">
        <f t="shared" si="151"/>
        <v>7.982020642535252</v>
      </c>
      <c r="M847">
        <f t="shared" si="147"/>
        <v>55032</v>
      </c>
      <c r="N847">
        <f t="shared" si="148"/>
        <v>0</v>
      </c>
      <c r="O847">
        <f t="shared" si="152"/>
        <v>55032</v>
      </c>
      <c r="P847" s="1">
        <f t="shared" si="155"/>
        <v>736607.04</v>
      </c>
      <c r="Q847" s="9">
        <f t="shared" si="156"/>
        <v>123.68000000005122</v>
      </c>
      <c r="R847" s="9">
        <f t="shared" si="153"/>
        <v>791639.04000000004</v>
      </c>
      <c r="S847" s="9">
        <f t="shared" si="149"/>
        <v>99045.666666666672</v>
      </c>
      <c r="T847" s="9">
        <f t="shared" si="154"/>
        <v>0</v>
      </c>
      <c r="AI847" s="9">
        <f t="shared" si="157"/>
        <v>92166.666666666672</v>
      </c>
    </row>
    <row r="848" spans="1:35" x14ac:dyDescent="0.25">
      <c r="A848" s="1">
        <v>44809.958333333336</v>
      </c>
      <c r="B848" s="16">
        <v>244</v>
      </c>
      <c r="C848" s="15">
        <v>581</v>
      </c>
      <c r="D848" s="14">
        <v>844</v>
      </c>
      <c r="E848" s="13">
        <v>2488</v>
      </c>
      <c r="F848" s="12">
        <v>6453</v>
      </c>
      <c r="G848" s="10">
        <v>7879</v>
      </c>
      <c r="H848" s="11">
        <v>0</v>
      </c>
      <c r="I848">
        <v>7879</v>
      </c>
      <c r="J848">
        <v>50986.78</v>
      </c>
      <c r="K848">
        <f t="shared" si="150"/>
        <v>43107.78</v>
      </c>
      <c r="L848">
        <f t="shared" si="151"/>
        <v>6.4712247747176033</v>
      </c>
      <c r="M848">
        <f t="shared" si="147"/>
        <v>63032</v>
      </c>
      <c r="N848">
        <f t="shared" si="148"/>
        <v>0</v>
      </c>
      <c r="O848">
        <f t="shared" si="152"/>
        <v>63032</v>
      </c>
      <c r="P848" s="1">
        <f t="shared" si="155"/>
        <v>748652.26</v>
      </c>
      <c r="Q848" s="9">
        <f t="shared" si="156"/>
        <v>12045.219999999972</v>
      </c>
      <c r="R848" s="9">
        <f t="shared" si="153"/>
        <v>811684.26</v>
      </c>
      <c r="S848" s="9">
        <f t="shared" si="149"/>
        <v>100045.66666666667</v>
      </c>
      <c r="T848" s="9">
        <f t="shared" si="154"/>
        <v>0</v>
      </c>
      <c r="AI848" s="9">
        <f t="shared" si="157"/>
        <v>92166.666666666672</v>
      </c>
    </row>
    <row r="849" spans="1:35" x14ac:dyDescent="0.25">
      <c r="A849" s="1">
        <v>44810</v>
      </c>
      <c r="B849" s="16">
        <v>239</v>
      </c>
      <c r="C849" s="15">
        <v>790</v>
      </c>
      <c r="D849" s="14">
        <v>833</v>
      </c>
      <c r="E849" s="13">
        <v>2341</v>
      </c>
      <c r="F849" s="12">
        <v>6670</v>
      </c>
      <c r="G849" s="10">
        <v>8293</v>
      </c>
      <c r="H849" s="11">
        <v>0</v>
      </c>
      <c r="I849">
        <v>8293</v>
      </c>
      <c r="J849">
        <v>47193.49</v>
      </c>
      <c r="K849">
        <f t="shared" si="150"/>
        <v>38900.49</v>
      </c>
      <c r="L849">
        <f t="shared" si="151"/>
        <v>5.6907620885083805</v>
      </c>
      <c r="M849">
        <f t="shared" si="147"/>
        <v>66344</v>
      </c>
      <c r="N849">
        <f t="shared" si="148"/>
        <v>0</v>
      </c>
      <c r="O849">
        <f t="shared" si="152"/>
        <v>66344</v>
      </c>
      <c r="P849" s="1">
        <f t="shared" si="155"/>
        <v>767802.77</v>
      </c>
      <c r="Q849" s="9">
        <f t="shared" si="156"/>
        <v>19150.510000000009</v>
      </c>
      <c r="R849" s="9">
        <f t="shared" si="153"/>
        <v>834146.77</v>
      </c>
      <c r="S849" s="9">
        <f t="shared" si="149"/>
        <v>100459.66666666667</v>
      </c>
      <c r="T849" s="9">
        <f t="shared" si="154"/>
        <v>0</v>
      </c>
      <c r="AI849" s="9">
        <f t="shared" si="157"/>
        <v>92166.666666666672</v>
      </c>
    </row>
    <row r="850" spans="1:35" x14ac:dyDescent="0.25">
      <c r="A850" s="1">
        <v>44810.041666666664</v>
      </c>
      <c r="B850" s="16">
        <v>181</v>
      </c>
      <c r="C850" s="15">
        <v>874</v>
      </c>
      <c r="D850" s="14">
        <v>777</v>
      </c>
      <c r="E850" s="13">
        <v>1883</v>
      </c>
      <c r="F850" s="12">
        <v>6633</v>
      </c>
      <c r="G850" s="10">
        <v>8283</v>
      </c>
      <c r="H850" s="11">
        <v>0</v>
      </c>
      <c r="I850">
        <v>8283</v>
      </c>
      <c r="J850">
        <v>44160.37</v>
      </c>
      <c r="K850">
        <f t="shared" si="150"/>
        <v>35877.370000000003</v>
      </c>
      <c r="L850">
        <f t="shared" si="151"/>
        <v>5.3314463358686472</v>
      </c>
      <c r="M850">
        <f t="shared" si="147"/>
        <v>66264</v>
      </c>
      <c r="N850">
        <f t="shared" si="148"/>
        <v>0</v>
      </c>
      <c r="O850">
        <f t="shared" si="152"/>
        <v>66264</v>
      </c>
      <c r="P850" s="1">
        <f t="shared" si="155"/>
        <v>789906.4</v>
      </c>
      <c r="Q850" s="9">
        <f t="shared" si="156"/>
        <v>22103.630000000005</v>
      </c>
      <c r="R850" s="9">
        <f t="shared" si="153"/>
        <v>856170.4</v>
      </c>
      <c r="S850" s="9">
        <f t="shared" si="149"/>
        <v>100449.66666666667</v>
      </c>
      <c r="T850" s="9">
        <f t="shared" si="154"/>
        <v>0</v>
      </c>
      <c r="AI850" s="9">
        <f t="shared" si="157"/>
        <v>92166.666666666672</v>
      </c>
    </row>
    <row r="851" spans="1:35" x14ac:dyDescent="0.25">
      <c r="A851" s="1">
        <v>44810.083333333336</v>
      </c>
      <c r="B851" s="16">
        <v>78</v>
      </c>
      <c r="C851" s="15">
        <v>890</v>
      </c>
      <c r="D851" s="14">
        <v>570</v>
      </c>
      <c r="E851" s="13">
        <v>1640</v>
      </c>
      <c r="F851" s="12">
        <v>6226</v>
      </c>
      <c r="G851" s="10">
        <v>7686</v>
      </c>
      <c r="H851" s="11">
        <v>0</v>
      </c>
      <c r="I851">
        <v>7686</v>
      </c>
      <c r="J851">
        <v>42143.59</v>
      </c>
      <c r="K851">
        <f t="shared" si="150"/>
        <v>34457.589999999997</v>
      </c>
      <c r="L851">
        <f t="shared" si="151"/>
        <v>5.4831628935727288</v>
      </c>
      <c r="M851">
        <f t="shared" si="147"/>
        <v>61488</v>
      </c>
      <c r="N851">
        <f t="shared" si="148"/>
        <v>0</v>
      </c>
      <c r="O851">
        <f t="shared" si="152"/>
        <v>61488</v>
      </c>
      <c r="P851" s="1">
        <f t="shared" si="155"/>
        <v>809250.81</v>
      </c>
      <c r="Q851" s="9">
        <f t="shared" si="156"/>
        <v>19344.410000000033</v>
      </c>
      <c r="R851" s="9">
        <f t="shared" si="153"/>
        <v>870738.81</v>
      </c>
      <c r="S851" s="9">
        <f t="shared" si="149"/>
        <v>99852.666666666672</v>
      </c>
      <c r="T851" s="9">
        <f t="shared" si="154"/>
        <v>0</v>
      </c>
      <c r="AI851" s="9">
        <f t="shared" si="157"/>
        <v>92166.666666666672</v>
      </c>
    </row>
    <row r="852" spans="1:35" x14ac:dyDescent="0.25">
      <c r="A852" s="1">
        <v>44810.125</v>
      </c>
      <c r="B852" s="16">
        <v>35</v>
      </c>
      <c r="C852" s="15">
        <v>888</v>
      </c>
      <c r="D852" s="14">
        <v>416</v>
      </c>
      <c r="E852" s="13">
        <v>1305</v>
      </c>
      <c r="F852" s="12">
        <v>6585</v>
      </c>
      <c r="G852" s="10">
        <v>7889</v>
      </c>
      <c r="H852" s="11">
        <v>0</v>
      </c>
      <c r="I852">
        <v>7889</v>
      </c>
      <c r="J852">
        <v>40778.589999999997</v>
      </c>
      <c r="K852">
        <f t="shared" si="150"/>
        <v>32889.589999999997</v>
      </c>
      <c r="L852">
        <f t="shared" si="151"/>
        <v>5.1690442388135374</v>
      </c>
      <c r="M852">
        <f t="shared" si="147"/>
        <v>63112</v>
      </c>
      <c r="N852">
        <f t="shared" si="148"/>
        <v>0</v>
      </c>
      <c r="O852">
        <f t="shared" si="152"/>
        <v>63112</v>
      </c>
      <c r="P852" s="1">
        <f t="shared" si="155"/>
        <v>831584.22000000009</v>
      </c>
      <c r="Q852" s="9">
        <f t="shared" si="156"/>
        <v>22333.410000000033</v>
      </c>
      <c r="R852" s="9">
        <f t="shared" si="153"/>
        <v>894696.22000000009</v>
      </c>
      <c r="S852" s="9">
        <f t="shared" si="149"/>
        <v>100055.66666666667</v>
      </c>
      <c r="T852" s="9">
        <f t="shared" si="154"/>
        <v>0</v>
      </c>
      <c r="AI852" s="9">
        <f t="shared" si="157"/>
        <v>92166.666666666672</v>
      </c>
    </row>
    <row r="853" spans="1:35" x14ac:dyDescent="0.25">
      <c r="A853" s="1">
        <v>44810.166666666664</v>
      </c>
      <c r="B853" s="16">
        <v>74</v>
      </c>
      <c r="C853" s="15">
        <v>796</v>
      </c>
      <c r="D853" s="14">
        <v>388</v>
      </c>
      <c r="E853" s="13">
        <v>851</v>
      </c>
      <c r="F853" s="12">
        <v>5951</v>
      </c>
      <c r="G853" s="10">
        <v>7134</v>
      </c>
      <c r="H853" s="11">
        <v>0</v>
      </c>
      <c r="I853">
        <v>7134</v>
      </c>
      <c r="J853">
        <v>40114.49</v>
      </c>
      <c r="K853">
        <f t="shared" si="150"/>
        <v>32980.49</v>
      </c>
      <c r="L853">
        <f t="shared" si="151"/>
        <v>5.6230011213905238</v>
      </c>
      <c r="M853">
        <f t="shared" si="147"/>
        <v>57072</v>
      </c>
      <c r="N853">
        <f t="shared" si="148"/>
        <v>0</v>
      </c>
      <c r="O853">
        <f t="shared" si="152"/>
        <v>57072</v>
      </c>
      <c r="P853" s="1">
        <f t="shared" si="155"/>
        <v>848541.7300000001</v>
      </c>
      <c r="Q853" s="9">
        <f t="shared" si="156"/>
        <v>16957.510000000009</v>
      </c>
      <c r="R853" s="9">
        <f t="shared" si="153"/>
        <v>905613.7300000001</v>
      </c>
      <c r="S853" s="9">
        <f t="shared" si="149"/>
        <v>99300.666666666672</v>
      </c>
      <c r="T853" s="9">
        <f t="shared" si="154"/>
        <v>0</v>
      </c>
      <c r="AI853" s="9">
        <f t="shared" si="157"/>
        <v>92166.666666666672</v>
      </c>
    </row>
    <row r="854" spans="1:35" x14ac:dyDescent="0.25">
      <c r="A854" s="1">
        <v>44810.208333333336</v>
      </c>
      <c r="B854" s="16">
        <v>81</v>
      </c>
      <c r="C854" s="15">
        <v>871</v>
      </c>
      <c r="D854" s="14">
        <v>346</v>
      </c>
      <c r="E854" s="13">
        <v>602</v>
      </c>
      <c r="F854" s="12">
        <v>5274</v>
      </c>
      <c r="G854" s="10">
        <v>6492</v>
      </c>
      <c r="H854" s="11">
        <v>0</v>
      </c>
      <c r="I854">
        <v>6492</v>
      </c>
      <c r="J854">
        <v>40255.71</v>
      </c>
      <c r="K854">
        <f t="shared" si="150"/>
        <v>33763.71</v>
      </c>
      <c r="L854">
        <f t="shared" si="151"/>
        <v>6.2008179297597037</v>
      </c>
      <c r="M854">
        <f t="shared" si="147"/>
        <v>51936</v>
      </c>
      <c r="N854">
        <f t="shared" si="148"/>
        <v>0</v>
      </c>
      <c r="O854">
        <f t="shared" si="152"/>
        <v>51936</v>
      </c>
      <c r="P854" s="1">
        <f t="shared" si="155"/>
        <v>860222.02000000014</v>
      </c>
      <c r="Q854" s="9">
        <f t="shared" si="156"/>
        <v>11680.290000000037</v>
      </c>
      <c r="R854" s="9">
        <f t="shared" si="153"/>
        <v>912158.02000000014</v>
      </c>
      <c r="S854" s="9">
        <f t="shared" si="149"/>
        <v>98658.666666666672</v>
      </c>
      <c r="T854" s="9">
        <f t="shared" si="154"/>
        <v>0</v>
      </c>
      <c r="AI854" s="9">
        <f t="shared" si="157"/>
        <v>92166.666666666672</v>
      </c>
    </row>
    <row r="855" spans="1:35" x14ac:dyDescent="0.25">
      <c r="A855" s="1">
        <v>44810.25</v>
      </c>
      <c r="B855" s="16">
        <v>70</v>
      </c>
      <c r="C855" s="15">
        <v>839</v>
      </c>
      <c r="D855" s="14">
        <v>271</v>
      </c>
      <c r="E855" s="13">
        <v>526</v>
      </c>
      <c r="F855" s="12">
        <v>4612</v>
      </c>
      <c r="G855" s="10">
        <v>5722</v>
      </c>
      <c r="H855" s="11">
        <v>0</v>
      </c>
      <c r="I855">
        <v>5722</v>
      </c>
      <c r="J855">
        <v>41697.03</v>
      </c>
      <c r="K855">
        <f t="shared" si="150"/>
        <v>35975.03</v>
      </c>
      <c r="L855">
        <f t="shared" si="151"/>
        <v>7.2871426074799022</v>
      </c>
      <c r="M855">
        <f t="shared" si="147"/>
        <v>45776</v>
      </c>
      <c r="N855">
        <f t="shared" si="148"/>
        <v>0</v>
      </c>
      <c r="O855">
        <f t="shared" si="152"/>
        <v>45776</v>
      </c>
      <c r="P855" s="1">
        <f t="shared" si="155"/>
        <v>864300.99000000011</v>
      </c>
      <c r="Q855" s="9">
        <f t="shared" si="156"/>
        <v>4078.9699999999721</v>
      </c>
      <c r="R855" s="9">
        <f t="shared" si="153"/>
        <v>910076.99000000011</v>
      </c>
      <c r="S855" s="9">
        <f t="shared" si="149"/>
        <v>97888.666666666672</v>
      </c>
      <c r="T855" s="9">
        <f t="shared" si="154"/>
        <v>0</v>
      </c>
      <c r="AI855" s="9">
        <f t="shared" si="157"/>
        <v>92166.666666666672</v>
      </c>
    </row>
    <row r="856" spans="1:35" x14ac:dyDescent="0.25">
      <c r="A856" s="1">
        <v>44810.291666666664</v>
      </c>
      <c r="B856" s="16">
        <v>49</v>
      </c>
      <c r="C856" s="15">
        <v>720</v>
      </c>
      <c r="D856" s="14">
        <v>208</v>
      </c>
      <c r="E856" s="13">
        <v>616</v>
      </c>
      <c r="F856" s="12">
        <v>4459</v>
      </c>
      <c r="G856" s="10">
        <v>5387</v>
      </c>
      <c r="H856" s="11">
        <v>0</v>
      </c>
      <c r="I856">
        <v>5387</v>
      </c>
      <c r="J856">
        <v>43838.32</v>
      </c>
      <c r="K856">
        <f t="shared" si="150"/>
        <v>38451.32</v>
      </c>
      <c r="L856">
        <f t="shared" si="151"/>
        <v>8.1377984035641351</v>
      </c>
      <c r="M856">
        <f t="shared" si="147"/>
        <v>43096</v>
      </c>
      <c r="N856">
        <f t="shared" si="148"/>
        <v>0</v>
      </c>
      <c r="O856">
        <f t="shared" si="152"/>
        <v>43096</v>
      </c>
      <c r="P856" s="1">
        <f t="shared" si="155"/>
        <v>863558.67000000016</v>
      </c>
      <c r="Q856" s="9">
        <f t="shared" si="156"/>
        <v>-742.31999999994878</v>
      </c>
      <c r="R856" s="9">
        <f t="shared" si="153"/>
        <v>906654.67000000016</v>
      </c>
      <c r="S856" s="9">
        <f t="shared" si="149"/>
        <v>97553.666666666672</v>
      </c>
      <c r="T856" s="9">
        <f t="shared" si="154"/>
        <v>0</v>
      </c>
      <c r="AI856" s="9">
        <f t="shared" si="157"/>
        <v>92166.666666666672</v>
      </c>
    </row>
    <row r="857" spans="1:35" x14ac:dyDescent="0.25">
      <c r="A857" s="1">
        <v>44810.333333333336</v>
      </c>
      <c r="B857" s="16">
        <v>48</v>
      </c>
      <c r="C857" s="15">
        <v>635</v>
      </c>
      <c r="D857" s="14">
        <v>227</v>
      </c>
      <c r="E857" s="13">
        <v>628</v>
      </c>
      <c r="F857" s="12">
        <v>3849</v>
      </c>
      <c r="G857" s="10">
        <v>4711</v>
      </c>
      <c r="H857" s="11">
        <v>340</v>
      </c>
      <c r="I857">
        <v>5051</v>
      </c>
      <c r="J857">
        <v>44785.19</v>
      </c>
      <c r="K857">
        <f t="shared" si="150"/>
        <v>39734.19</v>
      </c>
      <c r="L857">
        <f t="shared" si="151"/>
        <v>8.8665986933280543</v>
      </c>
      <c r="M857">
        <f t="shared" si="147"/>
        <v>37688</v>
      </c>
      <c r="N857">
        <f t="shared" si="148"/>
        <v>2720</v>
      </c>
      <c r="O857">
        <f t="shared" si="152"/>
        <v>40408</v>
      </c>
      <c r="P857" s="1">
        <f t="shared" si="155"/>
        <v>859181.48000000021</v>
      </c>
      <c r="Q857" s="9">
        <f t="shared" si="156"/>
        <v>-4377.1899999999441</v>
      </c>
      <c r="R857" s="9">
        <f t="shared" si="153"/>
        <v>899589.48000000021</v>
      </c>
      <c r="S857" s="9">
        <f t="shared" si="149"/>
        <v>97217.666666666672</v>
      </c>
      <c r="T857" s="9">
        <f t="shared" si="154"/>
        <v>0</v>
      </c>
      <c r="AI857" s="9">
        <f t="shared" si="157"/>
        <v>92166.666666666672</v>
      </c>
    </row>
    <row r="858" spans="1:35" x14ac:dyDescent="0.25">
      <c r="A858" s="1">
        <v>44810.375</v>
      </c>
      <c r="B858" s="16">
        <v>16</v>
      </c>
      <c r="C858" s="15">
        <v>459</v>
      </c>
      <c r="D858" s="14">
        <v>150</v>
      </c>
      <c r="E858" s="13">
        <v>423</v>
      </c>
      <c r="F858" s="12">
        <v>2760</v>
      </c>
      <c r="G858" s="10">
        <v>3369</v>
      </c>
      <c r="H858" s="11">
        <v>4332</v>
      </c>
      <c r="I858">
        <v>7701</v>
      </c>
      <c r="J858">
        <v>46362.85</v>
      </c>
      <c r="K858">
        <f t="shared" si="150"/>
        <v>38661.85</v>
      </c>
      <c r="L858">
        <f t="shared" si="151"/>
        <v>6.0203674847422413</v>
      </c>
      <c r="M858">
        <f t="shared" si="147"/>
        <v>26952</v>
      </c>
      <c r="N858">
        <f t="shared" si="148"/>
        <v>34656</v>
      </c>
      <c r="O858">
        <f t="shared" si="152"/>
        <v>61608</v>
      </c>
      <c r="P858" s="1">
        <f t="shared" si="155"/>
        <v>874426.63000000024</v>
      </c>
      <c r="Q858" s="9">
        <f t="shared" si="156"/>
        <v>15245.150000000023</v>
      </c>
      <c r="R858" s="9">
        <f t="shared" si="153"/>
        <v>936034.63000000024</v>
      </c>
      <c r="S858" s="9">
        <f t="shared" si="149"/>
        <v>99867.666666666672</v>
      </c>
      <c r="T858" s="9">
        <f t="shared" si="154"/>
        <v>0</v>
      </c>
      <c r="AI858" s="9">
        <f t="shared" si="157"/>
        <v>92166.666666666672</v>
      </c>
    </row>
    <row r="859" spans="1:35" x14ac:dyDescent="0.25">
      <c r="A859" s="1">
        <v>44810.416666666664</v>
      </c>
      <c r="B859" s="16">
        <v>3</v>
      </c>
      <c r="C859" s="15">
        <v>273</v>
      </c>
      <c r="D859" s="14">
        <v>85</v>
      </c>
      <c r="E859" s="13">
        <v>190</v>
      </c>
      <c r="F859" s="12">
        <v>1584</v>
      </c>
      <c r="G859" s="10">
        <v>1942</v>
      </c>
      <c r="H859" s="11">
        <v>7774</v>
      </c>
      <c r="I859">
        <v>9716</v>
      </c>
      <c r="J859">
        <v>49127.4</v>
      </c>
      <c r="K859">
        <f t="shared" si="150"/>
        <v>39411.4</v>
      </c>
      <c r="L859">
        <f t="shared" si="151"/>
        <v>5.0563400576368878</v>
      </c>
      <c r="M859">
        <f t="shared" si="147"/>
        <v>15536</v>
      </c>
      <c r="N859">
        <f t="shared" si="148"/>
        <v>62192</v>
      </c>
      <c r="O859">
        <f t="shared" si="152"/>
        <v>77728</v>
      </c>
      <c r="P859" s="1">
        <f t="shared" si="155"/>
        <v>900000</v>
      </c>
      <c r="Q859" s="9">
        <f t="shared" si="156"/>
        <v>25573.369999999763</v>
      </c>
      <c r="R859" s="9">
        <f t="shared" si="153"/>
        <v>977728</v>
      </c>
      <c r="S859" s="9">
        <f t="shared" si="149"/>
        <v>101882.66666666667</v>
      </c>
      <c r="T859" s="9">
        <f t="shared" si="154"/>
        <v>3027.2300000002142</v>
      </c>
      <c r="AI859" s="9">
        <f t="shared" si="157"/>
        <v>92166.666666666672</v>
      </c>
    </row>
    <row r="860" spans="1:35" x14ac:dyDescent="0.25">
      <c r="A860" s="1">
        <v>44810.458333333336</v>
      </c>
      <c r="B860" s="16">
        <v>27</v>
      </c>
      <c r="C860" s="15">
        <v>198</v>
      </c>
      <c r="D860" s="14">
        <v>66</v>
      </c>
      <c r="E860" s="13">
        <v>257</v>
      </c>
      <c r="F860" s="12">
        <v>1378</v>
      </c>
      <c r="G860" s="10">
        <v>1642</v>
      </c>
      <c r="H860" s="11">
        <v>8310</v>
      </c>
      <c r="I860">
        <v>9952</v>
      </c>
      <c r="J860">
        <v>52317.9</v>
      </c>
      <c r="K860">
        <f t="shared" si="150"/>
        <v>42365.9</v>
      </c>
      <c r="L860">
        <f t="shared" si="151"/>
        <v>5.2570237138263671</v>
      </c>
      <c r="M860">
        <f t="shared" si="147"/>
        <v>13136</v>
      </c>
      <c r="N860">
        <f t="shared" si="148"/>
        <v>66480</v>
      </c>
      <c r="O860">
        <f t="shared" si="152"/>
        <v>79616</v>
      </c>
      <c r="P860" s="1">
        <f t="shared" si="155"/>
        <v>900000</v>
      </c>
      <c r="Q860" s="9">
        <f t="shared" si="156"/>
        <v>0</v>
      </c>
      <c r="R860" s="9">
        <f t="shared" si="153"/>
        <v>979616</v>
      </c>
      <c r="S860" s="9">
        <f t="shared" si="149"/>
        <v>102118.66666666667</v>
      </c>
      <c r="T860" s="9">
        <f t="shared" si="154"/>
        <v>27298.099999999977</v>
      </c>
      <c r="AI860" s="9">
        <f t="shared" si="157"/>
        <v>92166.666666666672</v>
      </c>
    </row>
    <row r="861" spans="1:35" x14ac:dyDescent="0.25">
      <c r="A861" s="1">
        <v>44810.5</v>
      </c>
      <c r="B861" s="16">
        <v>90</v>
      </c>
      <c r="C861" s="15">
        <v>113</v>
      </c>
      <c r="D861" s="14">
        <v>114</v>
      </c>
      <c r="E861" s="13">
        <v>237</v>
      </c>
      <c r="F861" s="12">
        <v>1085</v>
      </c>
      <c r="G861" s="10">
        <v>1313</v>
      </c>
      <c r="H861" s="11">
        <v>8575</v>
      </c>
      <c r="I861">
        <v>9888</v>
      </c>
      <c r="J861">
        <v>55790.69</v>
      </c>
      <c r="K861">
        <f t="shared" si="150"/>
        <v>45902.69</v>
      </c>
      <c r="L861">
        <f t="shared" si="151"/>
        <v>5.6422623381877024</v>
      </c>
      <c r="M861">
        <f t="shared" si="147"/>
        <v>10504</v>
      </c>
      <c r="N861">
        <f t="shared" si="148"/>
        <v>68600</v>
      </c>
      <c r="O861">
        <f t="shared" si="152"/>
        <v>79104</v>
      </c>
      <c r="P861" s="1">
        <f t="shared" si="155"/>
        <v>900000</v>
      </c>
      <c r="Q861" s="9">
        <f t="shared" si="156"/>
        <v>0</v>
      </c>
      <c r="R861" s="9">
        <f t="shared" si="153"/>
        <v>979104</v>
      </c>
      <c r="S861" s="9">
        <f t="shared" si="149"/>
        <v>102054.66666666667</v>
      </c>
      <c r="T861" s="9">
        <f t="shared" si="154"/>
        <v>23313.310000000056</v>
      </c>
      <c r="AI861" s="9">
        <f t="shared" si="157"/>
        <v>92166.666666666672</v>
      </c>
    </row>
    <row r="862" spans="1:35" x14ac:dyDescent="0.25">
      <c r="A862" s="1">
        <v>44810.541666666664</v>
      </c>
      <c r="B862" s="16">
        <v>106</v>
      </c>
      <c r="C862" s="15">
        <v>74</v>
      </c>
      <c r="D862" s="14">
        <v>127</v>
      </c>
      <c r="E862" s="13">
        <v>218</v>
      </c>
      <c r="F862" s="12">
        <v>784</v>
      </c>
      <c r="G862" s="10">
        <v>985</v>
      </c>
      <c r="H862" s="11">
        <v>8915</v>
      </c>
      <c r="I862">
        <v>9900</v>
      </c>
      <c r="J862">
        <v>59571.69</v>
      </c>
      <c r="K862">
        <f t="shared" si="150"/>
        <v>49671.69</v>
      </c>
      <c r="L862">
        <f t="shared" si="151"/>
        <v>6.0173424242424245</v>
      </c>
      <c r="M862">
        <f t="shared" si="147"/>
        <v>7880</v>
      </c>
      <c r="N862">
        <f t="shared" si="148"/>
        <v>71320</v>
      </c>
      <c r="O862">
        <f t="shared" si="152"/>
        <v>79200</v>
      </c>
      <c r="P862" s="1">
        <f t="shared" si="155"/>
        <v>900000</v>
      </c>
      <c r="Q862" s="9">
        <f t="shared" si="156"/>
        <v>0</v>
      </c>
      <c r="R862" s="9">
        <f t="shared" si="153"/>
        <v>979200</v>
      </c>
      <c r="S862" s="9">
        <f t="shared" si="149"/>
        <v>102066.66666666667</v>
      </c>
      <c r="T862" s="9">
        <f t="shared" si="154"/>
        <v>19628.310000000056</v>
      </c>
      <c r="AI862" s="9">
        <f t="shared" si="157"/>
        <v>92166.666666666672</v>
      </c>
    </row>
    <row r="863" spans="1:35" x14ac:dyDescent="0.25">
      <c r="A863" s="1">
        <v>44810.583333333336</v>
      </c>
      <c r="B863" s="16">
        <v>224</v>
      </c>
      <c r="C863" s="15">
        <v>60</v>
      </c>
      <c r="D863" s="14">
        <v>242</v>
      </c>
      <c r="E863" s="13">
        <v>169</v>
      </c>
      <c r="F863" s="12">
        <v>625</v>
      </c>
      <c r="G863" s="10">
        <v>928</v>
      </c>
      <c r="H863" s="11">
        <v>8877</v>
      </c>
      <c r="I863">
        <v>9805</v>
      </c>
      <c r="J863">
        <v>62808.89</v>
      </c>
      <c r="K863">
        <f t="shared" si="150"/>
        <v>53003.89</v>
      </c>
      <c r="L863">
        <f t="shared" si="151"/>
        <v>6.405802141764406</v>
      </c>
      <c r="M863">
        <f t="shared" si="147"/>
        <v>7424</v>
      </c>
      <c r="N863">
        <f t="shared" si="148"/>
        <v>71016</v>
      </c>
      <c r="O863">
        <f t="shared" si="152"/>
        <v>78440</v>
      </c>
      <c r="P863" s="1">
        <f t="shared" si="155"/>
        <v>900000</v>
      </c>
      <c r="Q863" s="9">
        <f t="shared" si="156"/>
        <v>0</v>
      </c>
      <c r="R863" s="9">
        <f t="shared" si="153"/>
        <v>978440</v>
      </c>
      <c r="S863" s="9">
        <f t="shared" si="149"/>
        <v>101971.66666666667</v>
      </c>
      <c r="T863" s="9">
        <f t="shared" si="154"/>
        <v>15631.109999999986</v>
      </c>
      <c r="AI863" s="9">
        <f t="shared" si="157"/>
        <v>92166.666666666672</v>
      </c>
    </row>
    <row r="864" spans="1:35" x14ac:dyDescent="0.25">
      <c r="A864" s="1">
        <v>44810.625</v>
      </c>
      <c r="B864" s="16">
        <v>754</v>
      </c>
      <c r="C864" s="15">
        <v>95</v>
      </c>
      <c r="D864" s="14">
        <v>839</v>
      </c>
      <c r="E864" s="13">
        <v>148</v>
      </c>
      <c r="F864" s="12">
        <v>632</v>
      </c>
      <c r="G864" s="10">
        <v>1567</v>
      </c>
      <c r="H864" s="11">
        <v>8539</v>
      </c>
      <c r="I864">
        <v>10106</v>
      </c>
      <c r="J864">
        <v>65079.85</v>
      </c>
      <c r="K864">
        <f t="shared" si="150"/>
        <v>54973.85</v>
      </c>
      <c r="L864">
        <f t="shared" si="151"/>
        <v>6.4397239263803678</v>
      </c>
      <c r="M864">
        <f t="shared" si="147"/>
        <v>12536</v>
      </c>
      <c r="N864">
        <f t="shared" si="148"/>
        <v>68312</v>
      </c>
      <c r="O864">
        <f t="shared" si="152"/>
        <v>80848</v>
      </c>
      <c r="P864" s="1">
        <f t="shared" si="155"/>
        <v>900000</v>
      </c>
      <c r="Q864" s="9">
        <f t="shared" si="156"/>
        <v>0</v>
      </c>
      <c r="R864" s="9">
        <f t="shared" si="153"/>
        <v>980848</v>
      </c>
      <c r="S864" s="9">
        <f t="shared" si="149"/>
        <v>102272.66666666667</v>
      </c>
      <c r="T864" s="9">
        <f t="shared" si="154"/>
        <v>15768.150000000023</v>
      </c>
      <c r="AI864" s="9">
        <f t="shared" si="157"/>
        <v>92166.666666666672</v>
      </c>
    </row>
    <row r="865" spans="1:35" x14ac:dyDescent="0.25">
      <c r="A865" s="1">
        <v>44810.666666666664</v>
      </c>
      <c r="B865" s="16">
        <v>1051</v>
      </c>
      <c r="C865" s="15">
        <v>129</v>
      </c>
      <c r="D865" s="14">
        <v>1211</v>
      </c>
      <c r="E865" s="13">
        <v>135</v>
      </c>
      <c r="F865" s="12">
        <v>815</v>
      </c>
      <c r="G865" s="10">
        <v>2156</v>
      </c>
      <c r="H865" s="11">
        <v>8185</v>
      </c>
      <c r="I865">
        <v>10341</v>
      </c>
      <c r="J865">
        <v>66172.47</v>
      </c>
      <c r="K865">
        <f t="shared" si="150"/>
        <v>55831.47</v>
      </c>
      <c r="L865">
        <f t="shared" si="151"/>
        <v>6.3990397447055409</v>
      </c>
      <c r="M865">
        <f t="shared" si="147"/>
        <v>17248</v>
      </c>
      <c r="N865">
        <f t="shared" si="148"/>
        <v>65480</v>
      </c>
      <c r="O865">
        <f t="shared" si="152"/>
        <v>82728</v>
      </c>
      <c r="P865" s="1">
        <f t="shared" si="155"/>
        <v>900000</v>
      </c>
      <c r="Q865" s="9">
        <f t="shared" si="156"/>
        <v>0</v>
      </c>
      <c r="R865" s="9">
        <f t="shared" si="153"/>
        <v>982728</v>
      </c>
      <c r="S865" s="9">
        <f t="shared" si="149"/>
        <v>102507.66666666667</v>
      </c>
      <c r="T865" s="9">
        <f t="shared" si="154"/>
        <v>16555.530000000028</v>
      </c>
      <c r="AI865" s="9">
        <f t="shared" si="157"/>
        <v>92166.666666666672</v>
      </c>
    </row>
    <row r="866" spans="1:35" x14ac:dyDescent="0.25">
      <c r="A866" s="1">
        <v>44810.708333333336</v>
      </c>
      <c r="B866" s="16">
        <v>990</v>
      </c>
      <c r="C866" s="15">
        <v>227</v>
      </c>
      <c r="D866" s="14">
        <v>1391</v>
      </c>
      <c r="E866" s="13">
        <v>80</v>
      </c>
      <c r="F866" s="12">
        <v>960</v>
      </c>
      <c r="G866" s="10">
        <v>2579</v>
      </c>
      <c r="H866" s="11">
        <v>8065</v>
      </c>
      <c r="I866">
        <v>10644</v>
      </c>
      <c r="J866">
        <v>66750.929999999993</v>
      </c>
      <c r="K866">
        <f t="shared" si="150"/>
        <v>56106.929999999993</v>
      </c>
      <c r="L866">
        <f t="shared" si="151"/>
        <v>6.2712260428410369</v>
      </c>
      <c r="M866">
        <f t="shared" si="147"/>
        <v>20632</v>
      </c>
      <c r="N866">
        <f t="shared" si="148"/>
        <v>64520</v>
      </c>
      <c r="O866">
        <f t="shared" si="152"/>
        <v>85152</v>
      </c>
      <c r="P866" s="1">
        <f t="shared" si="155"/>
        <v>900000</v>
      </c>
      <c r="Q866" s="9">
        <f t="shared" si="156"/>
        <v>0</v>
      </c>
      <c r="R866" s="9">
        <f t="shared" si="153"/>
        <v>985152</v>
      </c>
      <c r="S866" s="9">
        <f t="shared" si="149"/>
        <v>102810.66666666667</v>
      </c>
      <c r="T866" s="9">
        <f t="shared" si="154"/>
        <v>18401.070000000065</v>
      </c>
      <c r="AI866" s="9">
        <f t="shared" si="157"/>
        <v>92166.666666666672</v>
      </c>
    </row>
    <row r="867" spans="1:35" x14ac:dyDescent="0.25">
      <c r="A867" s="1">
        <v>44810.75</v>
      </c>
      <c r="B867" s="16">
        <v>647</v>
      </c>
      <c r="C867" s="15">
        <v>237</v>
      </c>
      <c r="D867" s="14">
        <v>1625</v>
      </c>
      <c r="E867" s="13">
        <v>62</v>
      </c>
      <c r="F867" s="12">
        <v>1407</v>
      </c>
      <c r="G867" s="10">
        <v>3268</v>
      </c>
      <c r="H867" s="11">
        <v>7319</v>
      </c>
      <c r="I867">
        <v>10587</v>
      </c>
      <c r="J867">
        <v>66561.279999999999</v>
      </c>
      <c r="K867">
        <f t="shared" si="150"/>
        <v>55974.28</v>
      </c>
      <c r="L867">
        <f t="shared" si="151"/>
        <v>6.2870766033815055</v>
      </c>
      <c r="M867">
        <f t="shared" si="147"/>
        <v>26144</v>
      </c>
      <c r="N867">
        <f t="shared" si="148"/>
        <v>58552</v>
      </c>
      <c r="O867">
        <f t="shared" si="152"/>
        <v>84696</v>
      </c>
      <c r="P867" s="1">
        <f t="shared" si="155"/>
        <v>900000</v>
      </c>
      <c r="Q867" s="9">
        <f t="shared" si="156"/>
        <v>0</v>
      </c>
      <c r="R867" s="9">
        <f t="shared" si="153"/>
        <v>984696</v>
      </c>
      <c r="S867" s="9">
        <f t="shared" si="149"/>
        <v>102753.66666666667</v>
      </c>
      <c r="T867" s="9">
        <f t="shared" si="154"/>
        <v>18134.719999999972</v>
      </c>
      <c r="AI867" s="9">
        <f t="shared" si="157"/>
        <v>92166.666666666672</v>
      </c>
    </row>
    <row r="868" spans="1:35" x14ac:dyDescent="0.25">
      <c r="A868" s="1">
        <v>44810.791666666664</v>
      </c>
      <c r="B868" s="16">
        <v>400</v>
      </c>
      <c r="C868" s="15">
        <v>387</v>
      </c>
      <c r="D868" s="14">
        <v>1317</v>
      </c>
      <c r="E868" s="13">
        <v>133</v>
      </c>
      <c r="F868" s="12">
        <v>1972</v>
      </c>
      <c r="G868" s="10">
        <v>3676</v>
      </c>
      <c r="H868" s="11">
        <v>4823</v>
      </c>
      <c r="I868">
        <v>8499</v>
      </c>
      <c r="J868">
        <v>65237.88</v>
      </c>
      <c r="K868">
        <f t="shared" si="150"/>
        <v>56738.879999999997</v>
      </c>
      <c r="L868">
        <f t="shared" si="151"/>
        <v>7.6759477585598299</v>
      </c>
      <c r="M868">
        <f t="shared" si="147"/>
        <v>29408</v>
      </c>
      <c r="N868">
        <f t="shared" si="148"/>
        <v>38584</v>
      </c>
      <c r="O868">
        <f t="shared" si="152"/>
        <v>67992</v>
      </c>
      <c r="P868" s="1">
        <f t="shared" si="155"/>
        <v>900000</v>
      </c>
      <c r="Q868" s="9">
        <f t="shared" si="156"/>
        <v>0</v>
      </c>
      <c r="R868" s="9">
        <f t="shared" si="153"/>
        <v>967992</v>
      </c>
      <c r="S868" s="9">
        <f t="shared" si="149"/>
        <v>100665.66666666667</v>
      </c>
      <c r="T868" s="9">
        <f t="shared" si="154"/>
        <v>2754.1199999999953</v>
      </c>
      <c r="AI868" s="9">
        <f t="shared" si="157"/>
        <v>92166.666666666672</v>
      </c>
    </row>
    <row r="869" spans="1:35" x14ac:dyDescent="0.25">
      <c r="A869" s="1">
        <v>44810.833333333336</v>
      </c>
      <c r="B869" s="16">
        <v>337</v>
      </c>
      <c r="C869" s="15">
        <v>383</v>
      </c>
      <c r="D869" s="14">
        <v>846</v>
      </c>
      <c r="E869" s="13">
        <v>354</v>
      </c>
      <c r="F869" s="12">
        <v>2527</v>
      </c>
      <c r="G869" s="10">
        <v>3756</v>
      </c>
      <c r="H869" s="11">
        <v>1049</v>
      </c>
      <c r="I869">
        <v>4805</v>
      </c>
      <c r="J869">
        <v>62453.42</v>
      </c>
      <c r="K869">
        <f t="shared" si="150"/>
        <v>57648.42</v>
      </c>
      <c r="L869">
        <f t="shared" si="151"/>
        <v>12.997590010405826</v>
      </c>
      <c r="M869">
        <f t="shared" si="147"/>
        <v>30048</v>
      </c>
      <c r="N869">
        <f t="shared" si="148"/>
        <v>8392</v>
      </c>
      <c r="O869">
        <f t="shared" si="152"/>
        <v>38440</v>
      </c>
      <c r="P869" s="1">
        <f t="shared" si="155"/>
        <v>875986.58</v>
      </c>
      <c r="Q869" s="9">
        <f t="shared" si="156"/>
        <v>-24013.420000000042</v>
      </c>
      <c r="R869" s="9">
        <f t="shared" si="153"/>
        <v>914426.58</v>
      </c>
      <c r="S869" s="9">
        <f t="shared" si="149"/>
        <v>96971.666666666672</v>
      </c>
      <c r="T869" s="9">
        <f t="shared" si="154"/>
        <v>0</v>
      </c>
      <c r="AI869" s="9">
        <f t="shared" si="157"/>
        <v>92166.666666666672</v>
      </c>
    </row>
    <row r="870" spans="1:35" x14ac:dyDescent="0.25">
      <c r="A870" s="1">
        <v>44810.875</v>
      </c>
      <c r="B870" s="16">
        <v>274</v>
      </c>
      <c r="C870" s="15">
        <v>295</v>
      </c>
      <c r="D870" s="14">
        <v>724</v>
      </c>
      <c r="E870" s="13">
        <v>584</v>
      </c>
      <c r="F870" s="12">
        <v>3374</v>
      </c>
      <c r="G870" s="10">
        <v>4393</v>
      </c>
      <c r="H870" s="11">
        <v>2</v>
      </c>
      <c r="I870">
        <v>4395</v>
      </c>
      <c r="J870">
        <v>60987.91</v>
      </c>
      <c r="K870">
        <f t="shared" si="150"/>
        <v>56592.91</v>
      </c>
      <c r="L870">
        <f t="shared" si="151"/>
        <v>13.876657565415245</v>
      </c>
      <c r="M870">
        <f t="shared" si="147"/>
        <v>35144</v>
      </c>
      <c r="N870">
        <f t="shared" si="148"/>
        <v>16</v>
      </c>
      <c r="O870">
        <f t="shared" si="152"/>
        <v>35160</v>
      </c>
      <c r="P870" s="1">
        <f t="shared" si="155"/>
        <v>850158.66999999993</v>
      </c>
      <c r="Q870" s="9">
        <f t="shared" si="156"/>
        <v>-25827.910000000033</v>
      </c>
      <c r="R870" s="9">
        <f t="shared" si="153"/>
        <v>885318.66999999993</v>
      </c>
      <c r="S870" s="9">
        <f t="shared" si="149"/>
        <v>96561.666666666672</v>
      </c>
      <c r="T870" s="9">
        <f t="shared" si="154"/>
        <v>0</v>
      </c>
      <c r="AI870" s="9">
        <f t="shared" si="157"/>
        <v>92166.666666666672</v>
      </c>
    </row>
    <row r="871" spans="1:35" x14ac:dyDescent="0.25">
      <c r="A871" s="1">
        <v>44810.916666666664</v>
      </c>
      <c r="B871" s="16">
        <v>202</v>
      </c>
      <c r="C871" s="15">
        <v>266</v>
      </c>
      <c r="D871" s="14">
        <v>700</v>
      </c>
      <c r="E871" s="13">
        <v>734</v>
      </c>
      <c r="F871" s="12">
        <v>4498</v>
      </c>
      <c r="G871" s="10">
        <v>5464</v>
      </c>
      <c r="H871" s="11">
        <v>0</v>
      </c>
      <c r="I871">
        <v>5464</v>
      </c>
      <c r="J871">
        <v>58261.88</v>
      </c>
      <c r="K871">
        <f t="shared" si="150"/>
        <v>52797.88</v>
      </c>
      <c r="L871">
        <f t="shared" si="151"/>
        <v>10.662862371888727</v>
      </c>
      <c r="M871">
        <f t="shared" si="147"/>
        <v>43712</v>
      </c>
      <c r="N871">
        <f t="shared" si="148"/>
        <v>0</v>
      </c>
      <c r="O871">
        <f t="shared" si="152"/>
        <v>43712</v>
      </c>
      <c r="P871" s="1">
        <f t="shared" si="155"/>
        <v>835608.78999999992</v>
      </c>
      <c r="Q871" s="9">
        <f t="shared" si="156"/>
        <v>-14549.880000000005</v>
      </c>
      <c r="R871" s="9">
        <f t="shared" si="153"/>
        <v>879320.78999999992</v>
      </c>
      <c r="S871" s="9">
        <f t="shared" si="149"/>
        <v>97630.666666666672</v>
      </c>
      <c r="T871" s="9">
        <f t="shared" si="154"/>
        <v>0</v>
      </c>
      <c r="AI871" s="9">
        <f t="shared" si="157"/>
        <v>92166.666666666672</v>
      </c>
    </row>
    <row r="872" spans="1:35" x14ac:dyDescent="0.25">
      <c r="A872" s="1">
        <v>44810.958333333336</v>
      </c>
      <c r="B872" s="16">
        <v>122</v>
      </c>
      <c r="C872" s="15">
        <v>398</v>
      </c>
      <c r="D872" s="14">
        <v>768</v>
      </c>
      <c r="E872" s="13">
        <v>1060</v>
      </c>
      <c r="F872" s="12">
        <v>5589</v>
      </c>
      <c r="G872" s="10">
        <v>6754</v>
      </c>
      <c r="H872" s="11">
        <v>0</v>
      </c>
      <c r="I872">
        <v>6754</v>
      </c>
      <c r="J872">
        <v>54271.82</v>
      </c>
      <c r="K872">
        <f t="shared" si="150"/>
        <v>47517.82</v>
      </c>
      <c r="L872">
        <f t="shared" si="151"/>
        <v>8.035507847201659</v>
      </c>
      <c r="M872">
        <f t="shared" si="147"/>
        <v>54032</v>
      </c>
      <c r="N872">
        <f t="shared" si="148"/>
        <v>0</v>
      </c>
      <c r="O872">
        <f t="shared" si="152"/>
        <v>54032</v>
      </c>
      <c r="P872" s="1">
        <f t="shared" si="155"/>
        <v>835368.97</v>
      </c>
      <c r="Q872" s="9">
        <f t="shared" si="156"/>
        <v>-239.81999999994878</v>
      </c>
      <c r="R872" s="9">
        <f t="shared" si="153"/>
        <v>889400.97</v>
      </c>
      <c r="S872" s="9">
        <f t="shared" si="149"/>
        <v>98920.666666666672</v>
      </c>
      <c r="T872" s="9">
        <f t="shared" si="154"/>
        <v>0</v>
      </c>
      <c r="AI872" s="9">
        <f t="shared" si="157"/>
        <v>92166.666666666672</v>
      </c>
    </row>
    <row r="873" spans="1:35" x14ac:dyDescent="0.25">
      <c r="A873" s="1">
        <v>44811</v>
      </c>
      <c r="B873" s="16">
        <v>115</v>
      </c>
      <c r="C873" s="15">
        <v>595</v>
      </c>
      <c r="D873" s="14">
        <v>578</v>
      </c>
      <c r="E873" s="13">
        <v>1318</v>
      </c>
      <c r="F873" s="12">
        <v>5301</v>
      </c>
      <c r="G873" s="10">
        <v>6475</v>
      </c>
      <c r="H873" s="11">
        <v>0</v>
      </c>
      <c r="I873">
        <v>6475</v>
      </c>
      <c r="J873">
        <v>50108.55</v>
      </c>
      <c r="K873">
        <f t="shared" si="150"/>
        <v>43633.55</v>
      </c>
      <c r="L873">
        <f t="shared" si="151"/>
        <v>7.7387722007722015</v>
      </c>
      <c r="M873">
        <f t="shared" si="147"/>
        <v>51800</v>
      </c>
      <c r="N873">
        <f t="shared" si="148"/>
        <v>0</v>
      </c>
      <c r="O873">
        <f t="shared" si="152"/>
        <v>51800</v>
      </c>
      <c r="P873" s="1">
        <f t="shared" si="155"/>
        <v>837060.41999999993</v>
      </c>
      <c r="Q873" s="9">
        <f t="shared" si="156"/>
        <v>1691.4499999999534</v>
      </c>
      <c r="R873" s="9">
        <f t="shared" si="153"/>
        <v>888860.41999999993</v>
      </c>
      <c r="S873" s="9">
        <f t="shared" si="149"/>
        <v>98641.666666666672</v>
      </c>
      <c r="T873" s="9">
        <f t="shared" si="154"/>
        <v>0</v>
      </c>
      <c r="AI873" s="9">
        <f t="shared" si="157"/>
        <v>92166.666666666672</v>
      </c>
    </row>
    <row r="874" spans="1:35" x14ac:dyDescent="0.25">
      <c r="A874" s="1">
        <v>44811.041666666664</v>
      </c>
      <c r="B874" s="16">
        <v>21</v>
      </c>
      <c r="C874" s="15">
        <v>708</v>
      </c>
      <c r="D874" s="14">
        <v>324</v>
      </c>
      <c r="E874" s="13">
        <v>1276</v>
      </c>
      <c r="F874" s="12">
        <v>4823</v>
      </c>
      <c r="G874" s="10">
        <v>5855</v>
      </c>
      <c r="H874" s="11">
        <v>0</v>
      </c>
      <c r="I874">
        <v>5855</v>
      </c>
      <c r="J874">
        <v>46730.36</v>
      </c>
      <c r="K874">
        <f t="shared" si="150"/>
        <v>40875.360000000001</v>
      </c>
      <c r="L874">
        <f t="shared" si="151"/>
        <v>7.9812741246797607</v>
      </c>
      <c r="M874">
        <f t="shared" si="147"/>
        <v>46840</v>
      </c>
      <c r="N874">
        <f t="shared" si="148"/>
        <v>0</v>
      </c>
      <c r="O874">
        <f t="shared" si="152"/>
        <v>46840</v>
      </c>
      <c r="P874" s="1">
        <f t="shared" si="155"/>
        <v>837170.05999999994</v>
      </c>
      <c r="Q874" s="9">
        <f t="shared" si="156"/>
        <v>109.64000000001397</v>
      </c>
      <c r="R874" s="9">
        <f t="shared" si="153"/>
        <v>884010.05999999994</v>
      </c>
      <c r="S874" s="9">
        <f t="shared" si="149"/>
        <v>98021.666666666672</v>
      </c>
      <c r="T874" s="9">
        <f t="shared" si="154"/>
        <v>0</v>
      </c>
      <c r="AI874" s="9">
        <f t="shared" si="157"/>
        <v>92166.666666666672</v>
      </c>
    </row>
    <row r="875" spans="1:35" x14ac:dyDescent="0.25">
      <c r="A875" s="1">
        <v>44811.083333333336</v>
      </c>
      <c r="B875" s="16">
        <v>27</v>
      </c>
      <c r="C875" s="15">
        <v>740</v>
      </c>
      <c r="D875" s="14">
        <v>178</v>
      </c>
      <c r="E875" s="13">
        <v>1082</v>
      </c>
      <c r="F875" s="12">
        <v>4462</v>
      </c>
      <c r="G875" s="10">
        <v>5381</v>
      </c>
      <c r="H875" s="11">
        <v>0</v>
      </c>
      <c r="I875">
        <v>5381</v>
      </c>
      <c r="J875">
        <v>44470.2</v>
      </c>
      <c r="K875">
        <f t="shared" si="150"/>
        <v>39089.199999999997</v>
      </c>
      <c r="L875">
        <f t="shared" si="151"/>
        <v>8.2643003159264072</v>
      </c>
      <c r="M875">
        <f t="shared" si="147"/>
        <v>43048</v>
      </c>
      <c r="N875">
        <f t="shared" si="148"/>
        <v>0</v>
      </c>
      <c r="O875">
        <f t="shared" si="152"/>
        <v>43048</v>
      </c>
      <c r="P875" s="1">
        <f t="shared" si="155"/>
        <v>835747.86</v>
      </c>
      <c r="Q875" s="9">
        <f t="shared" si="156"/>
        <v>-1422.1999999999534</v>
      </c>
      <c r="R875" s="9">
        <f t="shared" si="153"/>
        <v>878795.86</v>
      </c>
      <c r="S875" s="9">
        <f t="shared" si="149"/>
        <v>97547.666666666672</v>
      </c>
      <c r="T875" s="9">
        <f t="shared" si="154"/>
        <v>0</v>
      </c>
      <c r="AI875" s="9">
        <f t="shared" si="157"/>
        <v>92166.666666666672</v>
      </c>
    </row>
    <row r="876" spans="1:35" x14ac:dyDescent="0.25">
      <c r="A876" s="1">
        <v>44811.125</v>
      </c>
      <c r="B876" s="16">
        <v>22</v>
      </c>
      <c r="C876" s="15">
        <v>750</v>
      </c>
      <c r="D876" s="14">
        <v>117</v>
      </c>
      <c r="E876" s="13">
        <v>886</v>
      </c>
      <c r="F876" s="12">
        <v>3336</v>
      </c>
      <c r="G876" s="10">
        <v>4203</v>
      </c>
      <c r="H876" s="11">
        <v>0</v>
      </c>
      <c r="I876">
        <v>4203</v>
      </c>
      <c r="J876">
        <v>42963.79</v>
      </c>
      <c r="K876">
        <f t="shared" si="150"/>
        <v>38760.79</v>
      </c>
      <c r="L876">
        <f t="shared" si="151"/>
        <v>10.222172257911016</v>
      </c>
      <c r="M876">
        <f t="shared" si="147"/>
        <v>33624</v>
      </c>
      <c r="N876">
        <f t="shared" si="148"/>
        <v>0</v>
      </c>
      <c r="O876">
        <f t="shared" si="152"/>
        <v>33624</v>
      </c>
      <c r="P876" s="1">
        <f t="shared" si="155"/>
        <v>826408.07</v>
      </c>
      <c r="Q876" s="9">
        <f t="shared" si="156"/>
        <v>-9339.7900000000373</v>
      </c>
      <c r="R876" s="9">
        <f t="shared" si="153"/>
        <v>860032.07</v>
      </c>
      <c r="S876" s="9">
        <f t="shared" si="149"/>
        <v>96369.666666666672</v>
      </c>
      <c r="T876" s="9">
        <f t="shared" si="154"/>
        <v>0</v>
      </c>
      <c r="AI876" s="9">
        <f t="shared" si="157"/>
        <v>92166.666666666672</v>
      </c>
    </row>
    <row r="877" spans="1:35" x14ac:dyDescent="0.25">
      <c r="A877" s="1">
        <v>44811.166666666664</v>
      </c>
      <c r="B877" s="16">
        <v>12</v>
      </c>
      <c r="C877" s="15">
        <v>654</v>
      </c>
      <c r="D877" s="14">
        <v>108</v>
      </c>
      <c r="E877" s="13">
        <v>679</v>
      </c>
      <c r="F877" s="12">
        <v>2478</v>
      </c>
      <c r="G877" s="10">
        <v>3240</v>
      </c>
      <c r="H877" s="11">
        <v>0</v>
      </c>
      <c r="I877">
        <v>3240</v>
      </c>
      <c r="J877">
        <v>42070.79</v>
      </c>
      <c r="K877">
        <f t="shared" si="150"/>
        <v>38830.79</v>
      </c>
      <c r="L877">
        <f t="shared" si="151"/>
        <v>12.984811728395062</v>
      </c>
      <c r="M877">
        <f t="shared" si="147"/>
        <v>25920</v>
      </c>
      <c r="N877">
        <f t="shared" si="148"/>
        <v>0</v>
      </c>
      <c r="O877">
        <f t="shared" si="152"/>
        <v>25920</v>
      </c>
      <c r="P877" s="1">
        <f t="shared" si="155"/>
        <v>810257.27999999991</v>
      </c>
      <c r="Q877" s="9">
        <f t="shared" si="156"/>
        <v>-16150.790000000037</v>
      </c>
      <c r="R877" s="9">
        <f t="shared" si="153"/>
        <v>836177.27999999991</v>
      </c>
      <c r="S877" s="9">
        <f t="shared" si="149"/>
        <v>95406.666666666672</v>
      </c>
      <c r="T877" s="9">
        <f t="shared" si="154"/>
        <v>0</v>
      </c>
      <c r="AI877" s="9">
        <f t="shared" si="157"/>
        <v>92166.666666666672</v>
      </c>
    </row>
    <row r="878" spans="1:35" x14ac:dyDescent="0.25">
      <c r="A878" s="1">
        <v>44811.208333333336</v>
      </c>
      <c r="B878" s="16">
        <v>12</v>
      </c>
      <c r="C878" s="15">
        <v>559</v>
      </c>
      <c r="D878" s="14">
        <v>90</v>
      </c>
      <c r="E878" s="13">
        <v>521</v>
      </c>
      <c r="F878" s="12">
        <v>2157</v>
      </c>
      <c r="G878" s="10">
        <v>2806</v>
      </c>
      <c r="H878" s="11">
        <v>0</v>
      </c>
      <c r="I878">
        <v>2806</v>
      </c>
      <c r="J878">
        <v>41895.370000000003</v>
      </c>
      <c r="K878">
        <f t="shared" si="150"/>
        <v>39089.370000000003</v>
      </c>
      <c r="L878">
        <f t="shared" si="151"/>
        <v>14.930637918745546</v>
      </c>
      <c r="M878">
        <f t="shared" si="147"/>
        <v>22448</v>
      </c>
      <c r="N878">
        <f t="shared" si="148"/>
        <v>0</v>
      </c>
      <c r="O878">
        <f t="shared" si="152"/>
        <v>22448</v>
      </c>
      <c r="P878" s="1">
        <f t="shared" si="155"/>
        <v>790809.90999999992</v>
      </c>
      <c r="Q878" s="9">
        <f t="shared" si="156"/>
        <v>-19447.369999999995</v>
      </c>
      <c r="R878" s="9">
        <f t="shared" si="153"/>
        <v>813257.90999999992</v>
      </c>
      <c r="S878" s="9">
        <f t="shared" si="149"/>
        <v>94972.666666666672</v>
      </c>
      <c r="T878" s="9">
        <f t="shared" si="154"/>
        <v>0</v>
      </c>
      <c r="AI878" s="9">
        <f t="shared" si="157"/>
        <v>92166.666666666672</v>
      </c>
    </row>
    <row r="879" spans="1:35" x14ac:dyDescent="0.25">
      <c r="A879" s="1">
        <v>44811.25</v>
      </c>
      <c r="B879" s="16">
        <v>7</v>
      </c>
      <c r="C879" s="15">
        <v>473</v>
      </c>
      <c r="D879" s="14">
        <v>55</v>
      </c>
      <c r="E879" s="13">
        <v>450</v>
      </c>
      <c r="F879" s="12">
        <v>1996</v>
      </c>
      <c r="G879" s="10">
        <v>2524</v>
      </c>
      <c r="H879" s="11">
        <v>0</v>
      </c>
      <c r="I879">
        <v>2524</v>
      </c>
      <c r="J879">
        <v>43084.1</v>
      </c>
      <c r="K879">
        <f t="shared" si="150"/>
        <v>40560.1</v>
      </c>
      <c r="L879">
        <f t="shared" si="151"/>
        <v>17.069770206022188</v>
      </c>
      <c r="M879">
        <f t="shared" si="147"/>
        <v>20192</v>
      </c>
      <c r="N879">
        <f t="shared" si="148"/>
        <v>0</v>
      </c>
      <c r="O879">
        <f t="shared" si="152"/>
        <v>20192</v>
      </c>
      <c r="P879" s="1">
        <f t="shared" si="155"/>
        <v>767917.80999999994</v>
      </c>
      <c r="Q879" s="9">
        <f t="shared" si="156"/>
        <v>-22892.099999999977</v>
      </c>
      <c r="R879" s="9">
        <f t="shared" si="153"/>
        <v>788109.80999999994</v>
      </c>
      <c r="S879" s="9">
        <f t="shared" si="149"/>
        <v>94690.666666666672</v>
      </c>
      <c r="T879" s="9">
        <f t="shared" si="154"/>
        <v>0</v>
      </c>
      <c r="AI879" s="9">
        <f t="shared" si="157"/>
        <v>92166.666666666672</v>
      </c>
    </row>
    <row r="880" spans="1:35" x14ac:dyDescent="0.25">
      <c r="A880" s="1">
        <v>44811.291666666664</v>
      </c>
      <c r="B880" s="16">
        <v>15</v>
      </c>
      <c r="C880" s="15">
        <v>432</v>
      </c>
      <c r="D880" s="14">
        <v>112</v>
      </c>
      <c r="E880" s="13">
        <v>337</v>
      </c>
      <c r="F880" s="12">
        <v>2015</v>
      </c>
      <c r="G880" s="10">
        <v>2560</v>
      </c>
      <c r="H880" s="11">
        <v>0</v>
      </c>
      <c r="I880">
        <v>2560</v>
      </c>
      <c r="J880">
        <v>45009.25</v>
      </c>
      <c r="K880">
        <f t="shared" si="150"/>
        <v>42449.25</v>
      </c>
      <c r="L880">
        <f t="shared" si="151"/>
        <v>17.581738281250001</v>
      </c>
      <c r="M880">
        <f t="shared" si="147"/>
        <v>20480</v>
      </c>
      <c r="N880">
        <f t="shared" si="148"/>
        <v>0</v>
      </c>
      <c r="O880">
        <f t="shared" si="152"/>
        <v>20480</v>
      </c>
      <c r="P880" s="1">
        <f t="shared" si="155"/>
        <v>743388.55999999994</v>
      </c>
      <c r="Q880" s="9">
        <f t="shared" si="156"/>
        <v>-24529.25</v>
      </c>
      <c r="R880" s="9">
        <f t="shared" si="153"/>
        <v>763868.55999999994</v>
      </c>
      <c r="S880" s="9">
        <f t="shared" si="149"/>
        <v>94726.666666666672</v>
      </c>
      <c r="T880" s="9">
        <f t="shared" si="154"/>
        <v>0</v>
      </c>
      <c r="AI880" s="9">
        <f t="shared" si="157"/>
        <v>92166.666666666672</v>
      </c>
    </row>
    <row r="881" spans="1:35" x14ac:dyDescent="0.25">
      <c r="A881" s="1">
        <v>44811.333333333336</v>
      </c>
      <c r="B881" s="16">
        <v>61</v>
      </c>
      <c r="C881" s="15">
        <v>322</v>
      </c>
      <c r="D881" s="14">
        <v>247</v>
      </c>
      <c r="E881" s="13">
        <v>239</v>
      </c>
      <c r="F881" s="12">
        <v>2202</v>
      </c>
      <c r="G881" s="10">
        <v>2770</v>
      </c>
      <c r="H881" s="11">
        <v>325</v>
      </c>
      <c r="I881">
        <v>3095</v>
      </c>
      <c r="J881">
        <v>45626.36</v>
      </c>
      <c r="K881">
        <f t="shared" si="150"/>
        <v>42531.360000000001</v>
      </c>
      <c r="L881">
        <f t="shared" si="151"/>
        <v>14.741957996768983</v>
      </c>
      <c r="M881">
        <f t="shared" si="147"/>
        <v>22160</v>
      </c>
      <c r="N881">
        <f t="shared" si="148"/>
        <v>2600</v>
      </c>
      <c r="O881">
        <f t="shared" si="152"/>
        <v>24760</v>
      </c>
      <c r="P881" s="1">
        <f t="shared" si="155"/>
        <v>722522.2</v>
      </c>
      <c r="Q881" s="9">
        <f t="shared" si="156"/>
        <v>-20866.359999999986</v>
      </c>
      <c r="R881" s="9">
        <f t="shared" si="153"/>
        <v>747282.2</v>
      </c>
      <c r="S881" s="9">
        <f t="shared" si="149"/>
        <v>95261.666666666672</v>
      </c>
      <c r="T881" s="9">
        <f t="shared" si="154"/>
        <v>0</v>
      </c>
      <c r="AI881" s="9">
        <f t="shared" si="157"/>
        <v>92166.666666666672</v>
      </c>
    </row>
    <row r="882" spans="1:35" x14ac:dyDescent="0.25">
      <c r="A882" s="1">
        <v>44811.375</v>
      </c>
      <c r="B882" s="16">
        <v>29</v>
      </c>
      <c r="C882" s="15">
        <v>212</v>
      </c>
      <c r="D882" s="14">
        <v>225</v>
      </c>
      <c r="E882" s="13">
        <v>147</v>
      </c>
      <c r="F882" s="12">
        <v>2055</v>
      </c>
      <c r="G882" s="10">
        <v>2492</v>
      </c>
      <c r="H882" s="11">
        <v>3872</v>
      </c>
      <c r="I882">
        <v>6364</v>
      </c>
      <c r="J882">
        <v>46931.05</v>
      </c>
      <c r="K882">
        <f t="shared" si="150"/>
        <v>40567.050000000003</v>
      </c>
      <c r="L882">
        <f t="shared" si="151"/>
        <v>7.3744578881206797</v>
      </c>
      <c r="M882">
        <f t="shared" si="147"/>
        <v>19936</v>
      </c>
      <c r="N882">
        <f t="shared" si="148"/>
        <v>30976</v>
      </c>
      <c r="O882">
        <f t="shared" si="152"/>
        <v>50912</v>
      </c>
      <c r="P882" s="1">
        <f t="shared" si="155"/>
        <v>726503.14999999991</v>
      </c>
      <c r="Q882" s="9">
        <f t="shared" si="156"/>
        <v>3980.9499999999534</v>
      </c>
      <c r="R882" s="9">
        <f t="shared" si="153"/>
        <v>777415.14999999991</v>
      </c>
      <c r="S882" s="9">
        <f t="shared" si="149"/>
        <v>98530.666666666672</v>
      </c>
      <c r="T882" s="9">
        <f t="shared" si="154"/>
        <v>0</v>
      </c>
      <c r="AI882" s="9">
        <f t="shared" si="157"/>
        <v>92166.666666666672</v>
      </c>
    </row>
    <row r="883" spans="1:35" x14ac:dyDescent="0.25">
      <c r="A883" s="1">
        <v>44811.416666666664</v>
      </c>
      <c r="B883" s="16">
        <v>9</v>
      </c>
      <c r="C883" s="15">
        <v>118</v>
      </c>
      <c r="D883" s="14">
        <v>159</v>
      </c>
      <c r="E883" s="13">
        <v>40</v>
      </c>
      <c r="F883" s="12">
        <v>1131</v>
      </c>
      <c r="G883" s="10">
        <v>1408</v>
      </c>
      <c r="H883" s="11">
        <v>7670</v>
      </c>
      <c r="I883">
        <v>9078</v>
      </c>
      <c r="J883">
        <v>49788.01</v>
      </c>
      <c r="K883">
        <f t="shared" si="150"/>
        <v>40710.01</v>
      </c>
      <c r="L883">
        <f t="shared" si="151"/>
        <v>5.4844690460453851</v>
      </c>
      <c r="M883">
        <f t="shared" si="147"/>
        <v>11264</v>
      </c>
      <c r="N883">
        <f t="shared" si="148"/>
        <v>61360</v>
      </c>
      <c r="O883">
        <f t="shared" si="152"/>
        <v>72624</v>
      </c>
      <c r="P883" s="1">
        <f t="shared" si="155"/>
        <v>749339.1399999999</v>
      </c>
      <c r="Q883" s="9">
        <f t="shared" si="156"/>
        <v>22835.989999999991</v>
      </c>
      <c r="R883" s="9">
        <f t="shared" si="153"/>
        <v>821963.1399999999</v>
      </c>
      <c r="S883" s="9">
        <f t="shared" si="149"/>
        <v>101244.66666666667</v>
      </c>
      <c r="T883" s="9">
        <f t="shared" si="154"/>
        <v>0</v>
      </c>
      <c r="AI883" s="9">
        <f t="shared" si="157"/>
        <v>92166.666666666672</v>
      </c>
    </row>
    <row r="884" spans="1:35" x14ac:dyDescent="0.25">
      <c r="A884" s="1">
        <v>44811.458333333336</v>
      </c>
      <c r="B884" s="16">
        <v>1</v>
      </c>
      <c r="C884" s="15">
        <v>129</v>
      </c>
      <c r="D884" s="14">
        <v>207</v>
      </c>
      <c r="E884" s="13">
        <v>29</v>
      </c>
      <c r="F884" s="12">
        <v>1520</v>
      </c>
      <c r="G884" s="10">
        <v>1855</v>
      </c>
      <c r="H884" s="11">
        <v>8818</v>
      </c>
      <c r="I884">
        <v>10673</v>
      </c>
      <c r="J884">
        <v>53482.52</v>
      </c>
      <c r="K884">
        <f t="shared" si="150"/>
        <v>42809.52</v>
      </c>
      <c r="L884">
        <f t="shared" si="151"/>
        <v>5.0110109622411692</v>
      </c>
      <c r="M884">
        <f t="shared" si="147"/>
        <v>14840</v>
      </c>
      <c r="N884">
        <f t="shared" si="148"/>
        <v>70544</v>
      </c>
      <c r="O884">
        <f t="shared" si="152"/>
        <v>85384</v>
      </c>
      <c r="P884" s="1">
        <f t="shared" si="155"/>
        <v>781240.61999999988</v>
      </c>
      <c r="Q884" s="9">
        <f t="shared" si="156"/>
        <v>31901.479999999981</v>
      </c>
      <c r="R884" s="9">
        <f t="shared" si="153"/>
        <v>866624.61999999988</v>
      </c>
      <c r="S884" s="9">
        <f t="shared" si="149"/>
        <v>102839.66666666667</v>
      </c>
      <c r="T884" s="9">
        <f t="shared" si="154"/>
        <v>0</v>
      </c>
      <c r="AI884" s="9">
        <f t="shared" si="157"/>
        <v>92166.666666666672</v>
      </c>
    </row>
    <row r="885" spans="1:35" x14ac:dyDescent="0.25">
      <c r="A885" s="1">
        <v>44811.5</v>
      </c>
      <c r="B885" s="16">
        <v>3</v>
      </c>
      <c r="C885" s="15">
        <v>217</v>
      </c>
      <c r="D885" s="14">
        <v>353</v>
      </c>
      <c r="E885" s="13">
        <v>93</v>
      </c>
      <c r="F885" s="12">
        <v>3658</v>
      </c>
      <c r="G885" s="10">
        <v>4227</v>
      </c>
      <c r="H885" s="11">
        <v>9321</v>
      </c>
      <c r="I885">
        <v>13548</v>
      </c>
      <c r="J885">
        <v>57677.45</v>
      </c>
      <c r="K885">
        <f t="shared" si="150"/>
        <v>44129.45</v>
      </c>
      <c r="L885">
        <f t="shared" si="151"/>
        <v>4.257266755240626</v>
      </c>
      <c r="M885">
        <f t="shared" si="147"/>
        <v>33816</v>
      </c>
      <c r="N885">
        <f t="shared" si="148"/>
        <v>74568</v>
      </c>
      <c r="O885">
        <f t="shared" si="152"/>
        <v>108384</v>
      </c>
      <c r="P885" s="1">
        <f t="shared" si="155"/>
        <v>831947.16999999993</v>
      </c>
      <c r="Q885" s="9">
        <f t="shared" si="156"/>
        <v>50706.550000000047</v>
      </c>
      <c r="R885" s="9">
        <f t="shared" si="153"/>
        <v>940331.16999999993</v>
      </c>
      <c r="S885" s="9">
        <f t="shared" si="149"/>
        <v>105714.66666666667</v>
      </c>
      <c r="T885" s="9">
        <f t="shared" si="154"/>
        <v>0</v>
      </c>
      <c r="AI885" s="9">
        <f t="shared" si="157"/>
        <v>92166.666666666672</v>
      </c>
    </row>
    <row r="886" spans="1:35" x14ac:dyDescent="0.25">
      <c r="A886" s="1">
        <v>44811.541666666664</v>
      </c>
      <c r="B886" s="16">
        <v>3</v>
      </c>
      <c r="C886" s="15">
        <v>294</v>
      </c>
      <c r="D886" s="14">
        <v>284</v>
      </c>
      <c r="E886" s="13">
        <v>176</v>
      </c>
      <c r="F886" s="12">
        <v>4972</v>
      </c>
      <c r="G886" s="10">
        <v>5550</v>
      </c>
      <c r="H886" s="11">
        <v>9163</v>
      </c>
      <c r="I886">
        <v>14713</v>
      </c>
      <c r="J886">
        <v>61743.73</v>
      </c>
      <c r="K886">
        <f t="shared" si="150"/>
        <v>47030.73</v>
      </c>
      <c r="L886">
        <f t="shared" si="151"/>
        <v>4.1965425134235028</v>
      </c>
      <c r="M886">
        <f t="shared" si="147"/>
        <v>44400</v>
      </c>
      <c r="N886">
        <f t="shared" si="148"/>
        <v>73304</v>
      </c>
      <c r="O886">
        <f t="shared" si="152"/>
        <v>117704</v>
      </c>
      <c r="P886" s="1">
        <f t="shared" si="155"/>
        <v>887907.44</v>
      </c>
      <c r="Q886" s="9">
        <f t="shared" si="156"/>
        <v>55960.270000000019</v>
      </c>
      <c r="R886" s="9">
        <f t="shared" si="153"/>
        <v>1005611.44</v>
      </c>
      <c r="S886" s="9">
        <f t="shared" si="149"/>
        <v>106879.66666666667</v>
      </c>
      <c r="T886" s="9">
        <f t="shared" si="154"/>
        <v>0</v>
      </c>
      <c r="AI886" s="9">
        <f t="shared" si="157"/>
        <v>92166.666666666672</v>
      </c>
    </row>
    <row r="887" spans="1:35" x14ac:dyDescent="0.25">
      <c r="A887" s="1">
        <v>44811.583333333336</v>
      </c>
      <c r="B887" s="16">
        <v>76</v>
      </c>
      <c r="C887" s="15">
        <v>261</v>
      </c>
      <c r="D887" s="14">
        <v>351</v>
      </c>
      <c r="E887" s="13">
        <v>291</v>
      </c>
      <c r="F887" s="12">
        <v>5180</v>
      </c>
      <c r="G887" s="10">
        <v>5793</v>
      </c>
      <c r="H887" s="11">
        <v>9038</v>
      </c>
      <c r="I887">
        <v>14831</v>
      </c>
      <c r="J887">
        <v>65086.33</v>
      </c>
      <c r="K887">
        <f t="shared" si="150"/>
        <v>50255.33</v>
      </c>
      <c r="L887">
        <f t="shared" si="151"/>
        <v>4.3885328029128177</v>
      </c>
      <c r="M887">
        <f t="shared" si="147"/>
        <v>46344</v>
      </c>
      <c r="N887">
        <f t="shared" si="148"/>
        <v>72304</v>
      </c>
      <c r="O887">
        <f t="shared" si="152"/>
        <v>118648</v>
      </c>
      <c r="P887" s="1">
        <f t="shared" si="155"/>
        <v>900000</v>
      </c>
      <c r="Q887" s="9">
        <f t="shared" si="156"/>
        <v>12092.560000000056</v>
      </c>
      <c r="R887" s="9">
        <f t="shared" si="153"/>
        <v>1018648</v>
      </c>
      <c r="S887" s="9">
        <f t="shared" si="149"/>
        <v>106997.66666666667</v>
      </c>
      <c r="T887" s="9">
        <f t="shared" si="154"/>
        <v>41469.109999999986</v>
      </c>
      <c r="AI887" s="9">
        <f t="shared" si="157"/>
        <v>92166.666666666672</v>
      </c>
    </row>
    <row r="888" spans="1:35" x14ac:dyDescent="0.25">
      <c r="A888" s="1">
        <v>44811.625</v>
      </c>
      <c r="B888" s="16">
        <v>436</v>
      </c>
      <c r="C888" s="15">
        <v>199</v>
      </c>
      <c r="D888" s="14">
        <v>662</v>
      </c>
      <c r="E888" s="13">
        <v>336</v>
      </c>
      <c r="F888" s="12">
        <v>5146</v>
      </c>
      <c r="G888" s="10">
        <v>6006</v>
      </c>
      <c r="H888" s="11">
        <v>9143</v>
      </c>
      <c r="I888">
        <v>15149</v>
      </c>
      <c r="J888">
        <v>66683.56</v>
      </c>
      <c r="K888">
        <f t="shared" si="150"/>
        <v>51534.559999999998</v>
      </c>
      <c r="L888">
        <f t="shared" si="151"/>
        <v>4.4018456663806189</v>
      </c>
      <c r="M888">
        <f t="shared" si="147"/>
        <v>48048</v>
      </c>
      <c r="N888">
        <f t="shared" si="148"/>
        <v>73144</v>
      </c>
      <c r="O888">
        <f t="shared" si="152"/>
        <v>121192</v>
      </c>
      <c r="P888" s="1">
        <f t="shared" si="155"/>
        <v>900000</v>
      </c>
      <c r="Q888" s="9">
        <f t="shared" si="156"/>
        <v>0</v>
      </c>
      <c r="R888" s="9">
        <f t="shared" si="153"/>
        <v>1021192</v>
      </c>
      <c r="S888" s="9">
        <f t="shared" si="149"/>
        <v>107315.66666666667</v>
      </c>
      <c r="T888" s="9">
        <f t="shared" si="154"/>
        <v>54508.439999999944</v>
      </c>
      <c r="AI888" s="9">
        <f t="shared" si="157"/>
        <v>92166.666666666672</v>
      </c>
    </row>
    <row r="889" spans="1:35" x14ac:dyDescent="0.25">
      <c r="A889" s="1">
        <v>44811.666666666664</v>
      </c>
      <c r="B889" s="16">
        <v>734</v>
      </c>
      <c r="C889" s="15">
        <v>213</v>
      </c>
      <c r="D889" s="14">
        <v>968</v>
      </c>
      <c r="E889" s="13">
        <v>363</v>
      </c>
      <c r="F889" s="12">
        <v>5166</v>
      </c>
      <c r="G889" s="10">
        <v>6347</v>
      </c>
      <c r="H889" s="11">
        <v>8710</v>
      </c>
      <c r="I889">
        <v>15057</v>
      </c>
      <c r="J889">
        <v>66988.81</v>
      </c>
      <c r="K889">
        <f t="shared" si="150"/>
        <v>51931.81</v>
      </c>
      <c r="L889">
        <f t="shared" si="151"/>
        <v>4.449014411901441</v>
      </c>
      <c r="M889">
        <f t="shared" si="147"/>
        <v>50776</v>
      </c>
      <c r="N889">
        <f t="shared" si="148"/>
        <v>69680</v>
      </c>
      <c r="O889">
        <f t="shared" si="152"/>
        <v>120456</v>
      </c>
      <c r="P889" s="1">
        <f t="shared" si="155"/>
        <v>900000</v>
      </c>
      <c r="Q889" s="9">
        <f t="shared" si="156"/>
        <v>0</v>
      </c>
      <c r="R889" s="9">
        <f t="shared" si="153"/>
        <v>1020456</v>
      </c>
      <c r="S889" s="9">
        <f t="shared" si="149"/>
        <v>107223.66666666667</v>
      </c>
      <c r="T889" s="9">
        <f t="shared" si="154"/>
        <v>53467.189999999944</v>
      </c>
      <c r="AI889" s="9">
        <f t="shared" si="157"/>
        <v>92166.666666666672</v>
      </c>
    </row>
    <row r="890" spans="1:35" x14ac:dyDescent="0.25">
      <c r="A890" s="1">
        <v>44811.708333333336</v>
      </c>
      <c r="B890" s="16">
        <v>683</v>
      </c>
      <c r="C890" s="15">
        <v>316</v>
      </c>
      <c r="D890" s="14">
        <v>976</v>
      </c>
      <c r="E890" s="13">
        <v>316</v>
      </c>
      <c r="F890" s="12">
        <v>5115</v>
      </c>
      <c r="G890" s="10">
        <v>6407</v>
      </c>
      <c r="H890" s="11">
        <v>8253</v>
      </c>
      <c r="I890">
        <v>14660</v>
      </c>
      <c r="J890">
        <v>66590.61</v>
      </c>
      <c r="K890">
        <f t="shared" si="150"/>
        <v>51930.61</v>
      </c>
      <c r="L890">
        <f t="shared" si="151"/>
        <v>4.5423335607094133</v>
      </c>
      <c r="M890">
        <f t="shared" si="147"/>
        <v>51256</v>
      </c>
      <c r="N890">
        <f t="shared" si="148"/>
        <v>66024</v>
      </c>
      <c r="O890">
        <f t="shared" si="152"/>
        <v>117280</v>
      </c>
      <c r="P890" s="1">
        <f t="shared" si="155"/>
        <v>900000</v>
      </c>
      <c r="Q890" s="9">
        <f t="shared" si="156"/>
        <v>0</v>
      </c>
      <c r="R890" s="9">
        <f t="shared" si="153"/>
        <v>1017280</v>
      </c>
      <c r="S890" s="9">
        <f t="shared" si="149"/>
        <v>106826.66666666667</v>
      </c>
      <c r="T890" s="9">
        <f t="shared" si="154"/>
        <v>50689.390000000014</v>
      </c>
      <c r="AI890" s="9">
        <f t="shared" si="157"/>
        <v>92166.666666666672</v>
      </c>
    </row>
    <row r="891" spans="1:35" x14ac:dyDescent="0.25">
      <c r="A891" s="1">
        <v>44811.75</v>
      </c>
      <c r="B891" s="16">
        <v>569</v>
      </c>
      <c r="C891" s="15">
        <v>434</v>
      </c>
      <c r="D891" s="14">
        <v>954</v>
      </c>
      <c r="E891" s="13">
        <v>246</v>
      </c>
      <c r="F891" s="12">
        <v>4949</v>
      </c>
      <c r="G891" s="10">
        <v>6337</v>
      </c>
      <c r="H891" s="11">
        <v>7035</v>
      </c>
      <c r="I891">
        <v>13372</v>
      </c>
      <c r="J891">
        <v>65299.65</v>
      </c>
      <c r="K891">
        <f t="shared" si="150"/>
        <v>51927.65</v>
      </c>
      <c r="L891">
        <f t="shared" si="151"/>
        <v>4.8833121447801373</v>
      </c>
      <c r="M891">
        <f t="shared" si="147"/>
        <v>50696</v>
      </c>
      <c r="N891">
        <f t="shared" si="148"/>
        <v>56280</v>
      </c>
      <c r="O891">
        <f t="shared" si="152"/>
        <v>106976</v>
      </c>
      <c r="P891" s="1">
        <f t="shared" si="155"/>
        <v>900000</v>
      </c>
      <c r="Q891" s="9">
        <f t="shared" si="156"/>
        <v>0</v>
      </c>
      <c r="R891" s="9">
        <f t="shared" si="153"/>
        <v>1006976</v>
      </c>
      <c r="S891" s="9">
        <f t="shared" si="149"/>
        <v>105538.66666666667</v>
      </c>
      <c r="T891" s="9">
        <f t="shared" si="154"/>
        <v>41676.349999999977</v>
      </c>
      <c r="AI891" s="9">
        <f t="shared" si="157"/>
        <v>92166.666666666672</v>
      </c>
    </row>
    <row r="892" spans="1:35" x14ac:dyDescent="0.25">
      <c r="A892" s="1">
        <v>44811.791666666664</v>
      </c>
      <c r="B892" s="16">
        <v>534</v>
      </c>
      <c r="C892" s="15">
        <v>421</v>
      </c>
      <c r="D892" s="14">
        <v>865</v>
      </c>
      <c r="E892" s="13">
        <v>270</v>
      </c>
      <c r="F892" s="12">
        <v>4572</v>
      </c>
      <c r="G892" s="10">
        <v>5858</v>
      </c>
      <c r="H892" s="11">
        <v>3916</v>
      </c>
      <c r="I892">
        <v>9774</v>
      </c>
      <c r="J892">
        <v>63822.36</v>
      </c>
      <c r="K892">
        <f t="shared" si="150"/>
        <v>54048.36</v>
      </c>
      <c r="L892">
        <f t="shared" si="151"/>
        <v>6.5298096992019641</v>
      </c>
      <c r="M892">
        <f t="shared" si="147"/>
        <v>46864</v>
      </c>
      <c r="N892">
        <f t="shared" si="148"/>
        <v>31328</v>
      </c>
      <c r="O892">
        <f t="shared" si="152"/>
        <v>78192</v>
      </c>
      <c r="P892" s="1">
        <f t="shared" si="155"/>
        <v>900000</v>
      </c>
      <c r="Q892" s="9">
        <f t="shared" si="156"/>
        <v>0</v>
      </c>
      <c r="R892" s="9">
        <f t="shared" si="153"/>
        <v>978192</v>
      </c>
      <c r="S892" s="9">
        <f t="shared" si="149"/>
        <v>101940.66666666667</v>
      </c>
      <c r="T892" s="9">
        <f t="shared" si="154"/>
        <v>14369.640000000014</v>
      </c>
      <c r="AI892" s="9">
        <f t="shared" si="157"/>
        <v>92166.666666666672</v>
      </c>
    </row>
    <row r="893" spans="1:35" x14ac:dyDescent="0.25">
      <c r="A893" s="1">
        <v>44811.833333333336</v>
      </c>
      <c r="B893" s="16">
        <v>396</v>
      </c>
      <c r="C893" s="15">
        <v>426</v>
      </c>
      <c r="D893" s="14">
        <v>700</v>
      </c>
      <c r="E893" s="13">
        <v>426</v>
      </c>
      <c r="F893" s="12">
        <v>3998</v>
      </c>
      <c r="G893" s="10">
        <v>5124</v>
      </c>
      <c r="H893" s="11">
        <v>605</v>
      </c>
      <c r="I893">
        <v>5729</v>
      </c>
      <c r="J893">
        <v>61340.98</v>
      </c>
      <c r="K893">
        <f t="shared" si="150"/>
        <v>55611.98</v>
      </c>
      <c r="L893">
        <f t="shared" si="151"/>
        <v>10.707100715657184</v>
      </c>
      <c r="M893">
        <f t="shared" si="147"/>
        <v>40992</v>
      </c>
      <c r="N893">
        <f t="shared" si="148"/>
        <v>4840</v>
      </c>
      <c r="O893">
        <f t="shared" si="152"/>
        <v>45832</v>
      </c>
      <c r="P893" s="1">
        <f t="shared" si="155"/>
        <v>884491.02</v>
      </c>
      <c r="Q893" s="9">
        <f t="shared" si="156"/>
        <v>-15508.979999999981</v>
      </c>
      <c r="R893" s="9">
        <f t="shared" si="153"/>
        <v>930323.02</v>
      </c>
      <c r="S893" s="9">
        <f t="shared" si="149"/>
        <v>97895.666666666672</v>
      </c>
      <c r="T893" s="9">
        <f t="shared" si="154"/>
        <v>0</v>
      </c>
      <c r="AI893" s="9">
        <f t="shared" si="157"/>
        <v>92166.666666666672</v>
      </c>
    </row>
    <row r="894" spans="1:35" x14ac:dyDescent="0.25">
      <c r="A894" s="1">
        <v>44811.875</v>
      </c>
      <c r="B894" s="16">
        <v>273</v>
      </c>
      <c r="C894" s="15">
        <v>493</v>
      </c>
      <c r="D894" s="14">
        <v>590</v>
      </c>
      <c r="E894" s="13">
        <v>793</v>
      </c>
      <c r="F894" s="12">
        <v>4344</v>
      </c>
      <c r="G894" s="10">
        <v>5427</v>
      </c>
      <c r="H894" s="11">
        <v>0</v>
      </c>
      <c r="I894">
        <v>5427</v>
      </c>
      <c r="J894">
        <v>59477.1</v>
      </c>
      <c r="K894">
        <f t="shared" si="150"/>
        <v>54050.1</v>
      </c>
      <c r="L894">
        <f t="shared" si="151"/>
        <v>10.959480375898286</v>
      </c>
      <c r="M894">
        <f t="shared" si="147"/>
        <v>43416</v>
      </c>
      <c r="N894">
        <f t="shared" si="148"/>
        <v>0</v>
      </c>
      <c r="O894">
        <f t="shared" si="152"/>
        <v>43416</v>
      </c>
      <c r="P894" s="1">
        <f t="shared" si="155"/>
        <v>868429.92</v>
      </c>
      <c r="Q894" s="9">
        <f t="shared" si="156"/>
        <v>-16061.099999999977</v>
      </c>
      <c r="R894" s="9">
        <f t="shared" si="153"/>
        <v>911845.92</v>
      </c>
      <c r="S894" s="9">
        <f t="shared" si="149"/>
        <v>97593.666666666672</v>
      </c>
      <c r="T894" s="9">
        <f t="shared" si="154"/>
        <v>0</v>
      </c>
      <c r="AI894" s="9">
        <f t="shared" si="157"/>
        <v>92166.666666666672</v>
      </c>
    </row>
    <row r="895" spans="1:35" x14ac:dyDescent="0.25">
      <c r="A895" s="1">
        <v>44811.916666666664</v>
      </c>
      <c r="B895" s="16">
        <v>197</v>
      </c>
      <c r="C895" s="15">
        <v>505</v>
      </c>
      <c r="D895" s="14">
        <v>753</v>
      </c>
      <c r="E895" s="13">
        <v>1124</v>
      </c>
      <c r="F895" s="12">
        <v>5271</v>
      </c>
      <c r="G895" s="10">
        <v>6529</v>
      </c>
      <c r="H895" s="11">
        <v>0</v>
      </c>
      <c r="I895">
        <v>6529</v>
      </c>
      <c r="J895">
        <v>56561.38</v>
      </c>
      <c r="K895">
        <f t="shared" si="150"/>
        <v>50032.38</v>
      </c>
      <c r="L895">
        <f t="shared" si="151"/>
        <v>8.6631000153162816</v>
      </c>
      <c r="M895">
        <f t="shared" si="147"/>
        <v>52232</v>
      </c>
      <c r="N895">
        <f t="shared" si="148"/>
        <v>0</v>
      </c>
      <c r="O895">
        <f t="shared" si="152"/>
        <v>52232</v>
      </c>
      <c r="P895" s="1">
        <f t="shared" si="155"/>
        <v>864100.54</v>
      </c>
      <c r="Q895" s="9">
        <f t="shared" si="156"/>
        <v>-4329.3800000000047</v>
      </c>
      <c r="R895" s="9">
        <f t="shared" si="153"/>
        <v>916332.54</v>
      </c>
      <c r="S895" s="9">
        <f t="shared" si="149"/>
        <v>98695.666666666672</v>
      </c>
      <c r="T895" s="9">
        <f t="shared" si="154"/>
        <v>0</v>
      </c>
      <c r="AI895" s="9">
        <f t="shared" si="157"/>
        <v>92166.666666666672</v>
      </c>
    </row>
    <row r="896" spans="1:35" x14ac:dyDescent="0.25">
      <c r="A896" s="1">
        <v>44811.958333333336</v>
      </c>
      <c r="B896" s="16">
        <v>133</v>
      </c>
      <c r="C896" s="15">
        <v>548</v>
      </c>
      <c r="D896" s="14">
        <v>974</v>
      </c>
      <c r="E896" s="13">
        <v>1381</v>
      </c>
      <c r="F896" s="12">
        <v>5974</v>
      </c>
      <c r="G896" s="10">
        <v>7496</v>
      </c>
      <c r="H896" s="11">
        <v>0</v>
      </c>
      <c r="I896">
        <v>7496</v>
      </c>
      <c r="J896">
        <v>52514.63</v>
      </c>
      <c r="K896">
        <f t="shared" si="150"/>
        <v>45018.63</v>
      </c>
      <c r="L896">
        <f t="shared" si="151"/>
        <v>7.0056870330843113</v>
      </c>
      <c r="M896">
        <f t="shared" si="147"/>
        <v>59968</v>
      </c>
      <c r="N896">
        <f t="shared" si="148"/>
        <v>0</v>
      </c>
      <c r="O896">
        <f t="shared" si="152"/>
        <v>59968</v>
      </c>
      <c r="P896" s="1">
        <f t="shared" si="155"/>
        <v>871553.91</v>
      </c>
      <c r="Q896" s="9">
        <f t="shared" si="156"/>
        <v>7453.3699999999953</v>
      </c>
      <c r="R896" s="9">
        <f t="shared" si="153"/>
        <v>931521.91</v>
      </c>
      <c r="S896" s="9">
        <f t="shared" si="149"/>
        <v>99662.666666666672</v>
      </c>
      <c r="T896" s="9">
        <f t="shared" si="154"/>
        <v>0</v>
      </c>
      <c r="AI896" s="9">
        <f t="shared" si="157"/>
        <v>92166.666666666672</v>
      </c>
    </row>
    <row r="897" spans="1:35" x14ac:dyDescent="0.25">
      <c r="A897" s="1">
        <v>44812</v>
      </c>
      <c r="B897" s="16">
        <v>49</v>
      </c>
      <c r="C897" s="15">
        <v>476</v>
      </c>
      <c r="D897" s="14">
        <v>905</v>
      </c>
      <c r="E897" s="13">
        <v>1381</v>
      </c>
      <c r="F897" s="12">
        <v>5705</v>
      </c>
      <c r="G897" s="10">
        <v>7086</v>
      </c>
      <c r="H897" s="11">
        <v>0</v>
      </c>
      <c r="I897">
        <v>7086</v>
      </c>
      <c r="J897">
        <v>48605.84</v>
      </c>
      <c r="K897">
        <f t="shared" si="150"/>
        <v>41519.839999999997</v>
      </c>
      <c r="L897">
        <f t="shared" si="151"/>
        <v>6.8594185718317808</v>
      </c>
      <c r="M897">
        <f t="shared" si="147"/>
        <v>56688</v>
      </c>
      <c r="N897">
        <f t="shared" si="148"/>
        <v>0</v>
      </c>
      <c r="O897">
        <f t="shared" si="152"/>
        <v>56688</v>
      </c>
      <c r="P897" s="1">
        <f t="shared" si="155"/>
        <v>879636.07000000007</v>
      </c>
      <c r="Q897" s="9">
        <f t="shared" si="156"/>
        <v>8082.1600000000326</v>
      </c>
      <c r="R897" s="9">
        <f t="shared" si="153"/>
        <v>936324.07000000007</v>
      </c>
      <c r="S897" s="9">
        <f t="shared" si="149"/>
        <v>99252.666666666672</v>
      </c>
      <c r="T897" s="9">
        <f t="shared" si="154"/>
        <v>0</v>
      </c>
      <c r="AI897" s="9">
        <f t="shared" si="157"/>
        <v>92166.666666666672</v>
      </c>
    </row>
    <row r="898" spans="1:35" x14ac:dyDescent="0.25">
      <c r="A898" s="1">
        <v>44812.041666666664</v>
      </c>
      <c r="B898" s="16">
        <v>53</v>
      </c>
      <c r="C898" s="15">
        <v>319</v>
      </c>
      <c r="D898" s="14">
        <v>743</v>
      </c>
      <c r="E898" s="13">
        <v>1226</v>
      </c>
      <c r="F898" s="12">
        <v>4665</v>
      </c>
      <c r="G898" s="10">
        <v>5727</v>
      </c>
      <c r="H898" s="11">
        <v>0</v>
      </c>
      <c r="I898">
        <v>5727</v>
      </c>
      <c r="J898">
        <v>45585.95</v>
      </c>
      <c r="K898">
        <f t="shared" si="150"/>
        <v>39858.949999999997</v>
      </c>
      <c r="L898">
        <f t="shared" si="151"/>
        <v>7.959830626855247</v>
      </c>
      <c r="M898">
        <f t="shared" ref="M898:M961" si="158">$W$3*G898</f>
        <v>45816</v>
      </c>
      <c r="N898">
        <f t="shared" ref="N898:N961" si="159">$W$4*H898</f>
        <v>0</v>
      </c>
      <c r="O898">
        <f t="shared" si="152"/>
        <v>45816</v>
      </c>
      <c r="P898" s="1">
        <f t="shared" si="155"/>
        <v>879866.12000000011</v>
      </c>
      <c r="Q898" s="9">
        <f t="shared" si="156"/>
        <v>230.05000000004657</v>
      </c>
      <c r="R898" s="9">
        <f t="shared" si="153"/>
        <v>925682.12000000011</v>
      </c>
      <c r="S898" s="9">
        <f t="shared" ref="S898:S961" si="160">$X$11+I898</f>
        <v>97893.666666666672</v>
      </c>
      <c r="T898" s="9">
        <f t="shared" si="154"/>
        <v>0</v>
      </c>
      <c r="AI898" s="9">
        <f t="shared" si="157"/>
        <v>92166.666666666672</v>
      </c>
    </row>
    <row r="899" spans="1:35" x14ac:dyDescent="0.25">
      <c r="A899" s="1">
        <v>44812.083333333336</v>
      </c>
      <c r="B899" s="16">
        <v>19</v>
      </c>
      <c r="C899" s="15">
        <v>216</v>
      </c>
      <c r="D899" s="14">
        <v>566</v>
      </c>
      <c r="E899" s="13">
        <v>1120</v>
      </c>
      <c r="F899" s="12">
        <v>3703</v>
      </c>
      <c r="G899" s="10">
        <v>4485</v>
      </c>
      <c r="H899" s="11">
        <v>0</v>
      </c>
      <c r="I899">
        <v>4485</v>
      </c>
      <c r="J899">
        <v>43374.41</v>
      </c>
      <c r="K899">
        <f t="shared" ref="K899:K962" si="161">J899-I899</f>
        <v>38889.410000000003</v>
      </c>
      <c r="L899">
        <f t="shared" ref="L899:L962" si="162">J899/I899</f>
        <v>9.6709944258639915</v>
      </c>
      <c r="M899">
        <f t="shared" si="158"/>
        <v>35880</v>
      </c>
      <c r="N899">
        <f t="shared" si="159"/>
        <v>0</v>
      </c>
      <c r="O899">
        <f t="shared" ref="O899:O962" si="163">SUM(M899:N899)</f>
        <v>35880</v>
      </c>
      <c r="P899" s="1">
        <f t="shared" si="155"/>
        <v>872371.71000000008</v>
      </c>
      <c r="Q899" s="9">
        <f t="shared" si="156"/>
        <v>-7494.4100000000326</v>
      </c>
      <c r="R899" s="9">
        <f t="shared" ref="R899:R962" si="164">M899+N899+P899</f>
        <v>908251.71000000008</v>
      </c>
      <c r="S899" s="9">
        <f t="shared" si="160"/>
        <v>96651.666666666672</v>
      </c>
      <c r="T899" s="9">
        <f t="shared" ref="T899:T962" si="165">IF(O899-J899+P898&gt;$V$9,O899-J899+P898-$V$9,0)</f>
        <v>0</v>
      </c>
      <c r="AI899" s="9">
        <f t="shared" si="157"/>
        <v>92166.666666666672</v>
      </c>
    </row>
    <row r="900" spans="1:35" x14ac:dyDescent="0.25">
      <c r="A900" s="1">
        <v>44812.125</v>
      </c>
      <c r="B900" s="16">
        <v>43</v>
      </c>
      <c r="C900" s="15">
        <v>148</v>
      </c>
      <c r="D900" s="14">
        <v>549</v>
      </c>
      <c r="E900" s="13">
        <v>1003</v>
      </c>
      <c r="F900" s="12">
        <v>2755</v>
      </c>
      <c r="G900" s="10">
        <v>3452</v>
      </c>
      <c r="H900" s="11">
        <v>0</v>
      </c>
      <c r="I900">
        <v>3452</v>
      </c>
      <c r="J900">
        <v>41874.61</v>
      </c>
      <c r="K900">
        <f t="shared" si="161"/>
        <v>38422.61</v>
      </c>
      <c r="L900">
        <f t="shared" si="162"/>
        <v>12.130535921205098</v>
      </c>
      <c r="M900">
        <f t="shared" si="158"/>
        <v>27616</v>
      </c>
      <c r="N900">
        <f t="shared" si="159"/>
        <v>0</v>
      </c>
      <c r="O900">
        <f t="shared" si="163"/>
        <v>27616</v>
      </c>
      <c r="P900" s="1">
        <f t="shared" ref="P900:P963" si="166">IF($V$9=0,0,IF((O900-J900+P899)&gt;$V$9, $V$9, O900-J900+P899))*$V$10</f>
        <v>858113.10000000009</v>
      </c>
      <c r="Q900" s="9">
        <f t="shared" ref="Q900:Q963" si="167">IF($V$9=0,0,P900-P899)</f>
        <v>-14258.609999999986</v>
      </c>
      <c r="R900" s="9">
        <f t="shared" si="164"/>
        <v>885729.10000000009</v>
      </c>
      <c r="S900" s="9">
        <f t="shared" si="160"/>
        <v>95618.666666666672</v>
      </c>
      <c r="T900" s="9">
        <f t="shared" si="165"/>
        <v>0</v>
      </c>
      <c r="AI900" s="9">
        <f t="shared" ref="AI900:AI963" si="168">AI899</f>
        <v>92166.666666666672</v>
      </c>
    </row>
    <row r="901" spans="1:35" x14ac:dyDescent="0.25">
      <c r="A901" s="1">
        <v>44812.166666666664</v>
      </c>
      <c r="B901" s="16">
        <v>79</v>
      </c>
      <c r="C901" s="15">
        <v>122</v>
      </c>
      <c r="D901" s="14">
        <v>459</v>
      </c>
      <c r="E901" s="13">
        <v>900</v>
      </c>
      <c r="F901" s="12">
        <v>2132</v>
      </c>
      <c r="G901" s="10">
        <v>2713</v>
      </c>
      <c r="H901" s="11">
        <v>0</v>
      </c>
      <c r="I901">
        <v>2713</v>
      </c>
      <c r="J901">
        <v>41036.69</v>
      </c>
      <c r="K901">
        <f t="shared" si="161"/>
        <v>38323.69</v>
      </c>
      <c r="L901">
        <f t="shared" si="162"/>
        <v>15.125945447843716</v>
      </c>
      <c r="M901">
        <f t="shared" si="158"/>
        <v>21704</v>
      </c>
      <c r="N901">
        <f t="shared" si="159"/>
        <v>0</v>
      </c>
      <c r="O901">
        <f t="shared" si="163"/>
        <v>21704</v>
      </c>
      <c r="P901" s="1">
        <f t="shared" si="166"/>
        <v>838780.41000000015</v>
      </c>
      <c r="Q901" s="9">
        <f t="shared" si="167"/>
        <v>-19332.689999999944</v>
      </c>
      <c r="R901" s="9">
        <f t="shared" si="164"/>
        <v>860484.41000000015</v>
      </c>
      <c r="S901" s="9">
        <f t="shared" si="160"/>
        <v>94879.666666666672</v>
      </c>
      <c r="T901" s="9">
        <f t="shared" si="165"/>
        <v>0</v>
      </c>
      <c r="AI901" s="9">
        <f t="shared" si="168"/>
        <v>92166.666666666672</v>
      </c>
    </row>
    <row r="902" spans="1:35" x14ac:dyDescent="0.25">
      <c r="A902" s="1">
        <v>44812.208333333336</v>
      </c>
      <c r="B902" s="16">
        <v>64</v>
      </c>
      <c r="C902" s="15">
        <v>74</v>
      </c>
      <c r="D902" s="14">
        <v>348</v>
      </c>
      <c r="E902" s="13">
        <v>821</v>
      </c>
      <c r="F902" s="12">
        <v>1659</v>
      </c>
      <c r="G902" s="10">
        <v>2082</v>
      </c>
      <c r="H902" s="11">
        <v>0</v>
      </c>
      <c r="I902">
        <v>2082</v>
      </c>
      <c r="J902">
        <v>40969.56</v>
      </c>
      <c r="K902">
        <f t="shared" si="161"/>
        <v>38887.56</v>
      </c>
      <c r="L902">
        <f t="shared" si="162"/>
        <v>19.677982708933715</v>
      </c>
      <c r="M902">
        <f t="shared" si="158"/>
        <v>16656</v>
      </c>
      <c r="N902">
        <f t="shared" si="159"/>
        <v>0</v>
      </c>
      <c r="O902">
        <f t="shared" si="163"/>
        <v>16656</v>
      </c>
      <c r="P902" s="1">
        <f t="shared" si="166"/>
        <v>814466.85000000009</v>
      </c>
      <c r="Q902" s="9">
        <f t="shared" si="167"/>
        <v>-24313.560000000056</v>
      </c>
      <c r="R902" s="9">
        <f t="shared" si="164"/>
        <v>831122.85000000009</v>
      </c>
      <c r="S902" s="9">
        <f t="shared" si="160"/>
        <v>94248.666666666672</v>
      </c>
      <c r="T902" s="9">
        <f t="shared" si="165"/>
        <v>0</v>
      </c>
      <c r="AI902" s="9">
        <f t="shared" si="168"/>
        <v>92166.666666666672</v>
      </c>
    </row>
    <row r="903" spans="1:35" x14ac:dyDescent="0.25">
      <c r="A903" s="1">
        <v>44812.25</v>
      </c>
      <c r="B903" s="16">
        <v>71</v>
      </c>
      <c r="C903" s="15">
        <v>60</v>
      </c>
      <c r="D903" s="14">
        <v>230</v>
      </c>
      <c r="E903" s="13">
        <v>740</v>
      </c>
      <c r="F903" s="12">
        <v>1338</v>
      </c>
      <c r="G903" s="10">
        <v>1628</v>
      </c>
      <c r="H903" s="11">
        <v>0</v>
      </c>
      <c r="I903">
        <v>1628</v>
      </c>
      <c r="J903">
        <v>42276.36</v>
      </c>
      <c r="K903">
        <f t="shared" si="161"/>
        <v>40648.36</v>
      </c>
      <c r="L903">
        <f t="shared" si="162"/>
        <v>25.968280098280097</v>
      </c>
      <c r="M903">
        <f t="shared" si="158"/>
        <v>13024</v>
      </c>
      <c r="N903">
        <f t="shared" si="159"/>
        <v>0</v>
      </c>
      <c r="O903">
        <f t="shared" si="163"/>
        <v>13024</v>
      </c>
      <c r="P903" s="1">
        <f t="shared" si="166"/>
        <v>785214.49000000011</v>
      </c>
      <c r="Q903" s="9">
        <f t="shared" si="167"/>
        <v>-29252.359999999986</v>
      </c>
      <c r="R903" s="9">
        <f t="shared" si="164"/>
        <v>798238.49000000011</v>
      </c>
      <c r="S903" s="9">
        <f t="shared" si="160"/>
        <v>93794.666666666672</v>
      </c>
      <c r="T903" s="9">
        <f t="shared" si="165"/>
        <v>0</v>
      </c>
      <c r="AI903" s="9">
        <f t="shared" si="168"/>
        <v>92166.666666666672</v>
      </c>
    </row>
    <row r="904" spans="1:35" x14ac:dyDescent="0.25">
      <c r="A904" s="1">
        <v>44812.291666666664</v>
      </c>
      <c r="B904" s="16">
        <v>48</v>
      </c>
      <c r="C904" s="15">
        <v>82</v>
      </c>
      <c r="D904" s="14">
        <v>121</v>
      </c>
      <c r="E904" s="13">
        <v>700</v>
      </c>
      <c r="F904" s="12">
        <v>1370</v>
      </c>
      <c r="G904" s="10">
        <v>1572</v>
      </c>
      <c r="H904" s="11">
        <v>0</v>
      </c>
      <c r="I904">
        <v>1572</v>
      </c>
      <c r="J904">
        <v>44437.89</v>
      </c>
      <c r="K904">
        <f t="shared" si="161"/>
        <v>42865.89</v>
      </c>
      <c r="L904">
        <f t="shared" si="162"/>
        <v>28.268377862595418</v>
      </c>
      <c r="M904">
        <f t="shared" si="158"/>
        <v>12576</v>
      </c>
      <c r="N904">
        <f t="shared" si="159"/>
        <v>0</v>
      </c>
      <c r="O904">
        <f t="shared" si="163"/>
        <v>12576</v>
      </c>
      <c r="P904" s="1">
        <f t="shared" si="166"/>
        <v>753352.60000000009</v>
      </c>
      <c r="Q904" s="9">
        <f t="shared" si="167"/>
        <v>-31861.890000000014</v>
      </c>
      <c r="R904" s="9">
        <f t="shared" si="164"/>
        <v>765928.60000000009</v>
      </c>
      <c r="S904" s="9">
        <f t="shared" si="160"/>
        <v>93738.666666666672</v>
      </c>
      <c r="T904" s="9">
        <f t="shared" si="165"/>
        <v>0</v>
      </c>
      <c r="AI904" s="9">
        <f t="shared" si="168"/>
        <v>92166.666666666672</v>
      </c>
    </row>
    <row r="905" spans="1:35" x14ac:dyDescent="0.25">
      <c r="A905" s="1">
        <v>44812.333333333336</v>
      </c>
      <c r="B905" s="16">
        <v>53</v>
      </c>
      <c r="C905" s="15">
        <v>96</v>
      </c>
      <c r="D905" s="14">
        <v>106</v>
      </c>
      <c r="E905" s="13">
        <v>791</v>
      </c>
      <c r="F905" s="12">
        <v>1413</v>
      </c>
      <c r="G905" s="10">
        <v>1615</v>
      </c>
      <c r="H905" s="11">
        <v>341</v>
      </c>
      <c r="I905">
        <v>1956</v>
      </c>
      <c r="J905">
        <v>45127.35</v>
      </c>
      <c r="K905">
        <f t="shared" si="161"/>
        <v>43171.35</v>
      </c>
      <c r="L905">
        <f t="shared" si="162"/>
        <v>23.071242331288342</v>
      </c>
      <c r="M905">
        <f t="shared" si="158"/>
        <v>12920</v>
      </c>
      <c r="N905">
        <f t="shared" si="159"/>
        <v>2728</v>
      </c>
      <c r="O905">
        <f t="shared" si="163"/>
        <v>15648</v>
      </c>
      <c r="P905" s="1">
        <f t="shared" si="166"/>
        <v>723873.25000000012</v>
      </c>
      <c r="Q905" s="9">
        <f t="shared" si="167"/>
        <v>-29479.349999999977</v>
      </c>
      <c r="R905" s="9">
        <f t="shared" si="164"/>
        <v>739521.25000000012</v>
      </c>
      <c r="S905" s="9">
        <f t="shared" si="160"/>
        <v>94122.666666666672</v>
      </c>
      <c r="T905" s="9">
        <f t="shared" si="165"/>
        <v>0</v>
      </c>
      <c r="AI905" s="9">
        <f t="shared" si="168"/>
        <v>92166.666666666672</v>
      </c>
    </row>
    <row r="906" spans="1:35" x14ac:dyDescent="0.25">
      <c r="A906" s="1">
        <v>44812.375</v>
      </c>
      <c r="B906" s="16">
        <v>38</v>
      </c>
      <c r="C906" s="15">
        <v>132</v>
      </c>
      <c r="D906" s="14">
        <v>94</v>
      </c>
      <c r="E906" s="13">
        <v>788</v>
      </c>
      <c r="F906" s="12">
        <v>1165</v>
      </c>
      <c r="G906" s="10">
        <v>1391</v>
      </c>
      <c r="H906" s="11">
        <v>4319</v>
      </c>
      <c r="I906">
        <v>5710</v>
      </c>
      <c r="J906">
        <v>46261.04</v>
      </c>
      <c r="K906">
        <f t="shared" si="161"/>
        <v>40551.040000000001</v>
      </c>
      <c r="L906">
        <f t="shared" si="162"/>
        <v>8.1017583187390549</v>
      </c>
      <c r="M906">
        <f t="shared" si="158"/>
        <v>11128</v>
      </c>
      <c r="N906">
        <f t="shared" si="159"/>
        <v>34552</v>
      </c>
      <c r="O906">
        <f t="shared" si="163"/>
        <v>45680</v>
      </c>
      <c r="P906" s="1">
        <f t="shared" si="166"/>
        <v>723292.21000000008</v>
      </c>
      <c r="Q906" s="9">
        <f t="shared" si="167"/>
        <v>-581.04000000003725</v>
      </c>
      <c r="R906" s="9">
        <f t="shared" si="164"/>
        <v>768972.21000000008</v>
      </c>
      <c r="S906" s="9">
        <f t="shared" si="160"/>
        <v>97876.666666666672</v>
      </c>
      <c r="T906" s="9">
        <f t="shared" si="165"/>
        <v>0</v>
      </c>
      <c r="AI906" s="9">
        <f t="shared" si="168"/>
        <v>92166.666666666672</v>
      </c>
    </row>
    <row r="907" spans="1:35" x14ac:dyDescent="0.25">
      <c r="A907" s="1">
        <v>44812.416666666664</v>
      </c>
      <c r="B907" s="16">
        <v>5</v>
      </c>
      <c r="C907" s="15">
        <v>97</v>
      </c>
      <c r="D907" s="14">
        <v>27</v>
      </c>
      <c r="E907" s="13">
        <v>513</v>
      </c>
      <c r="F907" s="12">
        <v>563</v>
      </c>
      <c r="G907" s="10">
        <v>688</v>
      </c>
      <c r="H907" s="11">
        <v>8668</v>
      </c>
      <c r="I907">
        <v>9356</v>
      </c>
      <c r="J907">
        <v>48800.85</v>
      </c>
      <c r="K907">
        <f t="shared" si="161"/>
        <v>39444.85</v>
      </c>
      <c r="L907">
        <f t="shared" si="162"/>
        <v>5.215995083368961</v>
      </c>
      <c r="M907">
        <f t="shared" si="158"/>
        <v>5504</v>
      </c>
      <c r="N907">
        <f t="shared" si="159"/>
        <v>69344</v>
      </c>
      <c r="O907">
        <f t="shared" si="163"/>
        <v>74848</v>
      </c>
      <c r="P907" s="1">
        <f t="shared" si="166"/>
        <v>749339.3600000001</v>
      </c>
      <c r="Q907" s="9">
        <f t="shared" si="167"/>
        <v>26047.150000000023</v>
      </c>
      <c r="R907" s="9">
        <f t="shared" si="164"/>
        <v>824187.3600000001</v>
      </c>
      <c r="S907" s="9">
        <f t="shared" si="160"/>
        <v>101522.66666666667</v>
      </c>
      <c r="T907" s="9">
        <f t="shared" si="165"/>
        <v>0</v>
      </c>
      <c r="AI907" s="9">
        <f t="shared" si="168"/>
        <v>92166.666666666672</v>
      </c>
    </row>
    <row r="908" spans="1:35" x14ac:dyDescent="0.25">
      <c r="A908" s="1">
        <v>44812.458333333336</v>
      </c>
      <c r="B908" s="16">
        <v>0</v>
      </c>
      <c r="C908" s="15">
        <v>117</v>
      </c>
      <c r="D908" s="14">
        <v>53</v>
      </c>
      <c r="E908" s="13">
        <v>558</v>
      </c>
      <c r="F908" s="12">
        <v>645</v>
      </c>
      <c r="G908" s="10">
        <v>815</v>
      </c>
      <c r="H908" s="11">
        <v>9549</v>
      </c>
      <c r="I908">
        <v>10364</v>
      </c>
      <c r="J908">
        <v>52478.1</v>
      </c>
      <c r="K908">
        <f t="shared" si="161"/>
        <v>42114.1</v>
      </c>
      <c r="L908">
        <f t="shared" si="162"/>
        <v>5.0634986491702048</v>
      </c>
      <c r="M908">
        <f t="shared" si="158"/>
        <v>6520</v>
      </c>
      <c r="N908">
        <f t="shared" si="159"/>
        <v>76392</v>
      </c>
      <c r="O908">
        <f t="shared" si="163"/>
        <v>82912</v>
      </c>
      <c r="P908" s="1">
        <f t="shared" si="166"/>
        <v>779773.26000000013</v>
      </c>
      <c r="Q908" s="9">
        <f t="shared" si="167"/>
        <v>30433.900000000023</v>
      </c>
      <c r="R908" s="9">
        <f t="shared" si="164"/>
        <v>862685.26000000013</v>
      </c>
      <c r="S908" s="9">
        <f t="shared" si="160"/>
        <v>102530.66666666667</v>
      </c>
      <c r="T908" s="9">
        <f t="shared" si="165"/>
        <v>0</v>
      </c>
      <c r="AI908" s="9">
        <f t="shared" si="168"/>
        <v>92166.666666666672</v>
      </c>
    </row>
    <row r="909" spans="1:35" x14ac:dyDescent="0.25">
      <c r="A909" s="1">
        <v>44812.5</v>
      </c>
      <c r="B909" s="16">
        <v>2</v>
      </c>
      <c r="C909" s="15">
        <v>109</v>
      </c>
      <c r="D909" s="14">
        <v>155</v>
      </c>
      <c r="E909" s="13">
        <v>424</v>
      </c>
      <c r="F909" s="12">
        <v>1045</v>
      </c>
      <c r="G909" s="10">
        <v>1309</v>
      </c>
      <c r="H909" s="11">
        <v>9633</v>
      </c>
      <c r="I909">
        <v>10942</v>
      </c>
      <c r="J909">
        <v>56316.34</v>
      </c>
      <c r="K909">
        <f t="shared" si="161"/>
        <v>45374.34</v>
      </c>
      <c r="L909">
        <f t="shared" si="162"/>
        <v>5.1468049716687991</v>
      </c>
      <c r="M909">
        <f t="shared" si="158"/>
        <v>10472</v>
      </c>
      <c r="N909">
        <f t="shared" si="159"/>
        <v>77064</v>
      </c>
      <c r="O909">
        <f t="shared" si="163"/>
        <v>87536</v>
      </c>
      <c r="P909" s="1">
        <f t="shared" si="166"/>
        <v>810992.92000000016</v>
      </c>
      <c r="Q909" s="9">
        <f t="shared" si="167"/>
        <v>31219.660000000033</v>
      </c>
      <c r="R909" s="9">
        <f t="shared" si="164"/>
        <v>898528.92000000016</v>
      </c>
      <c r="S909" s="9">
        <f t="shared" si="160"/>
        <v>103108.66666666667</v>
      </c>
      <c r="T909" s="9">
        <f t="shared" si="165"/>
        <v>0</v>
      </c>
      <c r="AI909" s="9">
        <f t="shared" si="168"/>
        <v>92166.666666666672</v>
      </c>
    </row>
    <row r="910" spans="1:35" x14ac:dyDescent="0.25">
      <c r="A910" s="1">
        <v>44812.541666666664</v>
      </c>
      <c r="B910" s="16">
        <v>12</v>
      </c>
      <c r="C910" s="15">
        <v>169</v>
      </c>
      <c r="D910" s="14">
        <v>192</v>
      </c>
      <c r="E910" s="13">
        <v>261</v>
      </c>
      <c r="F910" s="12">
        <v>1006</v>
      </c>
      <c r="G910" s="10">
        <v>1367</v>
      </c>
      <c r="H910" s="11">
        <v>9245</v>
      </c>
      <c r="I910">
        <v>10612</v>
      </c>
      <c r="J910">
        <v>59879.08</v>
      </c>
      <c r="K910">
        <f t="shared" si="161"/>
        <v>49267.08</v>
      </c>
      <c r="L910">
        <f t="shared" si="162"/>
        <v>5.6425819826611381</v>
      </c>
      <c r="M910">
        <f t="shared" si="158"/>
        <v>10936</v>
      </c>
      <c r="N910">
        <f t="shared" si="159"/>
        <v>73960</v>
      </c>
      <c r="O910">
        <f t="shared" si="163"/>
        <v>84896</v>
      </c>
      <c r="P910" s="1">
        <f t="shared" si="166"/>
        <v>836009.8400000002</v>
      </c>
      <c r="Q910" s="9">
        <f t="shared" si="167"/>
        <v>25016.920000000042</v>
      </c>
      <c r="R910" s="9">
        <f t="shared" si="164"/>
        <v>920905.8400000002</v>
      </c>
      <c r="S910" s="9">
        <f t="shared" si="160"/>
        <v>102778.66666666667</v>
      </c>
      <c r="T910" s="9">
        <f t="shared" si="165"/>
        <v>0</v>
      </c>
      <c r="AI910" s="9">
        <f t="shared" si="168"/>
        <v>92166.666666666672</v>
      </c>
    </row>
    <row r="911" spans="1:35" x14ac:dyDescent="0.25">
      <c r="A911" s="1">
        <v>44812.583333333336</v>
      </c>
      <c r="B911" s="16">
        <v>15</v>
      </c>
      <c r="C911" s="15">
        <v>125</v>
      </c>
      <c r="D911" s="14">
        <v>125</v>
      </c>
      <c r="E911" s="13">
        <v>160</v>
      </c>
      <c r="F911" s="12">
        <v>835</v>
      </c>
      <c r="G911" s="10">
        <v>1085</v>
      </c>
      <c r="H911" s="11">
        <v>9140</v>
      </c>
      <c r="I911">
        <v>10225</v>
      </c>
      <c r="J911">
        <v>62835.66</v>
      </c>
      <c r="K911">
        <f t="shared" si="161"/>
        <v>52610.66</v>
      </c>
      <c r="L911">
        <f t="shared" si="162"/>
        <v>6.1452968215158927</v>
      </c>
      <c r="M911">
        <f t="shared" si="158"/>
        <v>8680</v>
      </c>
      <c r="N911">
        <f t="shared" si="159"/>
        <v>73120</v>
      </c>
      <c r="O911">
        <f t="shared" si="163"/>
        <v>81800</v>
      </c>
      <c r="P911" s="1">
        <f t="shared" si="166"/>
        <v>854974.18000000017</v>
      </c>
      <c r="Q911" s="9">
        <f t="shared" si="167"/>
        <v>18964.339999999967</v>
      </c>
      <c r="R911" s="9">
        <f t="shared" si="164"/>
        <v>936774.18000000017</v>
      </c>
      <c r="S911" s="9">
        <f t="shared" si="160"/>
        <v>102391.66666666667</v>
      </c>
      <c r="T911" s="9">
        <f t="shared" si="165"/>
        <v>0</v>
      </c>
      <c r="AI911" s="9">
        <f t="shared" si="168"/>
        <v>92166.666666666672</v>
      </c>
    </row>
    <row r="912" spans="1:35" x14ac:dyDescent="0.25">
      <c r="A912" s="1">
        <v>44812.625</v>
      </c>
      <c r="B912" s="16">
        <v>8</v>
      </c>
      <c r="C912" s="15">
        <v>128</v>
      </c>
      <c r="D912" s="14">
        <v>65</v>
      </c>
      <c r="E912" s="13">
        <v>181</v>
      </c>
      <c r="F912" s="12">
        <v>753</v>
      </c>
      <c r="G912" s="10">
        <v>947</v>
      </c>
      <c r="H912" s="11">
        <v>9193</v>
      </c>
      <c r="I912">
        <v>10140</v>
      </c>
      <c r="J912">
        <v>64463.87</v>
      </c>
      <c r="K912">
        <f t="shared" si="161"/>
        <v>54323.87</v>
      </c>
      <c r="L912">
        <f t="shared" si="162"/>
        <v>6.3573836291913217</v>
      </c>
      <c r="M912">
        <f t="shared" si="158"/>
        <v>7576</v>
      </c>
      <c r="N912">
        <f t="shared" si="159"/>
        <v>73544</v>
      </c>
      <c r="O912">
        <f t="shared" si="163"/>
        <v>81120</v>
      </c>
      <c r="P912" s="1">
        <f t="shared" si="166"/>
        <v>871630.31000000017</v>
      </c>
      <c r="Q912" s="9">
        <f t="shared" si="167"/>
        <v>16656.130000000005</v>
      </c>
      <c r="R912" s="9">
        <f t="shared" si="164"/>
        <v>952750.31000000017</v>
      </c>
      <c r="S912" s="9">
        <f t="shared" si="160"/>
        <v>102306.66666666667</v>
      </c>
      <c r="T912" s="9">
        <f t="shared" si="165"/>
        <v>0</v>
      </c>
      <c r="AI912" s="9">
        <f t="shared" si="168"/>
        <v>92166.666666666672</v>
      </c>
    </row>
    <row r="913" spans="1:35" x14ac:dyDescent="0.25">
      <c r="A913" s="1">
        <v>44812.666666666664</v>
      </c>
      <c r="B913" s="16">
        <v>21</v>
      </c>
      <c r="C913" s="15">
        <v>120</v>
      </c>
      <c r="D913" s="14">
        <v>50</v>
      </c>
      <c r="E913" s="13">
        <v>223</v>
      </c>
      <c r="F913" s="12">
        <v>712</v>
      </c>
      <c r="G913" s="10">
        <v>881</v>
      </c>
      <c r="H913" s="11">
        <v>9247</v>
      </c>
      <c r="I913">
        <v>10128</v>
      </c>
      <c r="J913">
        <v>65462.46</v>
      </c>
      <c r="K913">
        <f t="shared" si="161"/>
        <v>55334.46</v>
      </c>
      <c r="L913">
        <f t="shared" si="162"/>
        <v>6.4635130331753556</v>
      </c>
      <c r="M913">
        <f t="shared" si="158"/>
        <v>7048</v>
      </c>
      <c r="N913">
        <f t="shared" si="159"/>
        <v>73976</v>
      </c>
      <c r="O913">
        <f t="shared" si="163"/>
        <v>81024</v>
      </c>
      <c r="P913" s="1">
        <f t="shared" si="166"/>
        <v>887191.85000000021</v>
      </c>
      <c r="Q913" s="9">
        <f t="shared" si="167"/>
        <v>15561.540000000037</v>
      </c>
      <c r="R913" s="9">
        <f t="shared" si="164"/>
        <v>968215.85000000021</v>
      </c>
      <c r="S913" s="9">
        <f t="shared" si="160"/>
        <v>102294.66666666667</v>
      </c>
      <c r="T913" s="9">
        <f t="shared" si="165"/>
        <v>0</v>
      </c>
      <c r="AI913" s="9">
        <f t="shared" si="168"/>
        <v>92166.666666666672</v>
      </c>
    </row>
    <row r="914" spans="1:35" x14ac:dyDescent="0.25">
      <c r="A914" s="1">
        <v>44812.708333333336</v>
      </c>
      <c r="B914" s="16">
        <v>70</v>
      </c>
      <c r="C914" s="15">
        <v>108</v>
      </c>
      <c r="D914" s="14">
        <v>352</v>
      </c>
      <c r="E914" s="13">
        <v>286</v>
      </c>
      <c r="F914" s="12">
        <v>628</v>
      </c>
      <c r="G914" s="10">
        <v>1088</v>
      </c>
      <c r="H914" s="11">
        <v>8686</v>
      </c>
      <c r="I914">
        <v>9774</v>
      </c>
      <c r="J914">
        <v>65852.86</v>
      </c>
      <c r="K914">
        <f t="shared" si="161"/>
        <v>56078.86</v>
      </c>
      <c r="L914">
        <f t="shared" si="162"/>
        <v>6.7375547370574997</v>
      </c>
      <c r="M914">
        <f t="shared" si="158"/>
        <v>8704</v>
      </c>
      <c r="N914">
        <f t="shared" si="159"/>
        <v>69488</v>
      </c>
      <c r="O914">
        <f t="shared" si="163"/>
        <v>78192</v>
      </c>
      <c r="P914" s="1">
        <f t="shared" si="166"/>
        <v>899530.99000000022</v>
      </c>
      <c r="Q914" s="9">
        <f t="shared" si="167"/>
        <v>12339.140000000014</v>
      </c>
      <c r="R914" s="9">
        <f t="shared" si="164"/>
        <v>977722.99000000022</v>
      </c>
      <c r="S914" s="9">
        <f t="shared" si="160"/>
        <v>101940.66666666667</v>
      </c>
      <c r="T914" s="9">
        <f t="shared" si="165"/>
        <v>0</v>
      </c>
      <c r="AI914" s="9">
        <f t="shared" si="168"/>
        <v>92166.666666666672</v>
      </c>
    </row>
    <row r="915" spans="1:35" x14ac:dyDescent="0.25">
      <c r="A915" s="1">
        <v>44812.75</v>
      </c>
      <c r="B915" s="16">
        <v>399</v>
      </c>
      <c r="C915" s="15">
        <v>109</v>
      </c>
      <c r="D915" s="14">
        <v>758</v>
      </c>
      <c r="E915" s="13">
        <v>414</v>
      </c>
      <c r="F915" s="12">
        <v>642</v>
      </c>
      <c r="G915" s="10">
        <v>1509</v>
      </c>
      <c r="H915" s="11">
        <v>7472</v>
      </c>
      <c r="I915">
        <v>8981</v>
      </c>
      <c r="J915">
        <v>65691.98</v>
      </c>
      <c r="K915">
        <f t="shared" si="161"/>
        <v>56710.979999999996</v>
      </c>
      <c r="L915">
        <f t="shared" si="162"/>
        <v>7.3145507181828302</v>
      </c>
      <c r="M915">
        <f t="shared" si="158"/>
        <v>12072</v>
      </c>
      <c r="N915">
        <f t="shared" si="159"/>
        <v>59776</v>
      </c>
      <c r="O915">
        <f t="shared" si="163"/>
        <v>71848</v>
      </c>
      <c r="P915" s="1">
        <f t="shared" si="166"/>
        <v>900000</v>
      </c>
      <c r="Q915" s="9">
        <f t="shared" si="167"/>
        <v>469.00999999977648</v>
      </c>
      <c r="R915" s="9">
        <f t="shared" si="164"/>
        <v>971848</v>
      </c>
      <c r="S915" s="9">
        <f t="shared" si="160"/>
        <v>101147.66666666667</v>
      </c>
      <c r="T915" s="9">
        <f t="shared" si="165"/>
        <v>5687.0100000002421</v>
      </c>
      <c r="AI915" s="9">
        <f t="shared" si="168"/>
        <v>92166.666666666672</v>
      </c>
    </row>
    <row r="916" spans="1:35" x14ac:dyDescent="0.25">
      <c r="A916" s="1">
        <v>44812.791666666664</v>
      </c>
      <c r="B916" s="16">
        <v>836</v>
      </c>
      <c r="C916" s="15">
        <v>140</v>
      </c>
      <c r="D916" s="14">
        <v>1055</v>
      </c>
      <c r="E916" s="13">
        <v>775</v>
      </c>
      <c r="F916" s="12">
        <v>1002</v>
      </c>
      <c r="G916" s="10">
        <v>2197</v>
      </c>
      <c r="H916" s="11">
        <v>4612</v>
      </c>
      <c r="I916">
        <v>6809</v>
      </c>
      <c r="J916">
        <v>64078.36</v>
      </c>
      <c r="K916">
        <f t="shared" si="161"/>
        <v>57269.36</v>
      </c>
      <c r="L916">
        <f t="shared" si="162"/>
        <v>9.4108327213981493</v>
      </c>
      <c r="M916">
        <f t="shared" si="158"/>
        <v>17576</v>
      </c>
      <c r="N916">
        <f t="shared" si="159"/>
        <v>36896</v>
      </c>
      <c r="O916">
        <f t="shared" si="163"/>
        <v>54472</v>
      </c>
      <c r="P916" s="1">
        <f t="shared" si="166"/>
        <v>890393.64</v>
      </c>
      <c r="Q916" s="9">
        <f t="shared" si="167"/>
        <v>-9606.359999999986</v>
      </c>
      <c r="R916" s="9">
        <f t="shared" si="164"/>
        <v>944865.64</v>
      </c>
      <c r="S916" s="9">
        <f t="shared" si="160"/>
        <v>98975.666666666672</v>
      </c>
      <c r="T916" s="9">
        <f t="shared" si="165"/>
        <v>0</v>
      </c>
      <c r="AI916" s="9">
        <f t="shared" si="168"/>
        <v>92166.666666666672</v>
      </c>
    </row>
    <row r="917" spans="1:35" x14ac:dyDescent="0.25">
      <c r="A917" s="1">
        <v>44812.833333333336</v>
      </c>
      <c r="B917" s="16">
        <v>870</v>
      </c>
      <c r="C917" s="15">
        <v>165</v>
      </c>
      <c r="D917" s="14">
        <v>1298</v>
      </c>
      <c r="E917" s="13">
        <v>1331</v>
      </c>
      <c r="F917" s="12">
        <v>1694</v>
      </c>
      <c r="G917" s="10">
        <v>3157</v>
      </c>
      <c r="H917" s="11">
        <v>682</v>
      </c>
      <c r="I917">
        <v>3839</v>
      </c>
      <c r="J917">
        <v>61691.39</v>
      </c>
      <c r="K917">
        <f t="shared" si="161"/>
        <v>57852.39</v>
      </c>
      <c r="L917">
        <f t="shared" si="162"/>
        <v>16.06965095076843</v>
      </c>
      <c r="M917">
        <f t="shared" si="158"/>
        <v>25256</v>
      </c>
      <c r="N917">
        <f t="shared" si="159"/>
        <v>5456</v>
      </c>
      <c r="O917">
        <f t="shared" si="163"/>
        <v>30712</v>
      </c>
      <c r="P917" s="1">
        <f t="shared" si="166"/>
        <v>859414.25</v>
      </c>
      <c r="Q917" s="9">
        <f t="shared" si="167"/>
        <v>-30979.390000000014</v>
      </c>
      <c r="R917" s="9">
        <f t="shared" si="164"/>
        <v>890126.25</v>
      </c>
      <c r="S917" s="9">
        <f t="shared" si="160"/>
        <v>96005.666666666672</v>
      </c>
      <c r="T917" s="9">
        <f t="shared" si="165"/>
        <v>0</v>
      </c>
      <c r="AI917" s="9">
        <f t="shared" si="168"/>
        <v>92166.666666666672</v>
      </c>
    </row>
    <row r="918" spans="1:35" x14ac:dyDescent="0.25">
      <c r="A918" s="1">
        <v>44812.875</v>
      </c>
      <c r="B918" s="16">
        <v>969</v>
      </c>
      <c r="C918" s="15">
        <v>325</v>
      </c>
      <c r="D918" s="14">
        <v>1471</v>
      </c>
      <c r="E918" s="13">
        <v>1930</v>
      </c>
      <c r="F918" s="12">
        <v>2608</v>
      </c>
      <c r="G918" s="10">
        <v>4404</v>
      </c>
      <c r="H918" s="11">
        <v>43</v>
      </c>
      <c r="I918">
        <v>4447</v>
      </c>
      <c r="J918">
        <v>59755.3</v>
      </c>
      <c r="K918">
        <f t="shared" si="161"/>
        <v>55308.3</v>
      </c>
      <c r="L918">
        <f t="shared" si="162"/>
        <v>13.437216100742074</v>
      </c>
      <c r="M918">
        <f t="shared" si="158"/>
        <v>35232</v>
      </c>
      <c r="N918">
        <f t="shared" si="159"/>
        <v>344</v>
      </c>
      <c r="O918">
        <f t="shared" si="163"/>
        <v>35576</v>
      </c>
      <c r="P918" s="1">
        <f t="shared" si="166"/>
        <v>835234.95</v>
      </c>
      <c r="Q918" s="9">
        <f t="shared" si="167"/>
        <v>-24179.300000000047</v>
      </c>
      <c r="R918" s="9">
        <f t="shared" si="164"/>
        <v>870810.95</v>
      </c>
      <c r="S918" s="9">
        <f t="shared" si="160"/>
        <v>96613.666666666672</v>
      </c>
      <c r="T918" s="9">
        <f t="shared" si="165"/>
        <v>0</v>
      </c>
      <c r="AI918" s="9">
        <f t="shared" si="168"/>
        <v>92166.666666666672</v>
      </c>
    </row>
    <row r="919" spans="1:35" x14ac:dyDescent="0.25">
      <c r="A919" s="1">
        <v>44812.916666666664</v>
      </c>
      <c r="B919" s="16">
        <v>842</v>
      </c>
      <c r="C919" s="15">
        <v>547</v>
      </c>
      <c r="D919" s="14">
        <v>1258</v>
      </c>
      <c r="E919" s="13">
        <v>2342</v>
      </c>
      <c r="F919" s="12">
        <v>3630</v>
      </c>
      <c r="G919" s="10">
        <v>5435</v>
      </c>
      <c r="H919" s="11">
        <v>43</v>
      </c>
      <c r="I919">
        <v>5478</v>
      </c>
      <c r="J919">
        <v>56723.93</v>
      </c>
      <c r="K919">
        <f t="shared" si="161"/>
        <v>51245.93</v>
      </c>
      <c r="L919">
        <f t="shared" si="162"/>
        <v>10.354861263234758</v>
      </c>
      <c r="M919">
        <f t="shared" si="158"/>
        <v>43480</v>
      </c>
      <c r="N919">
        <f t="shared" si="159"/>
        <v>344</v>
      </c>
      <c r="O919">
        <f t="shared" si="163"/>
        <v>43824</v>
      </c>
      <c r="P919" s="1">
        <f t="shared" si="166"/>
        <v>822335.0199999999</v>
      </c>
      <c r="Q919" s="9">
        <f t="shared" si="167"/>
        <v>-12899.930000000051</v>
      </c>
      <c r="R919" s="9">
        <f t="shared" si="164"/>
        <v>866159.0199999999</v>
      </c>
      <c r="S919" s="9">
        <f t="shared" si="160"/>
        <v>97644.666666666672</v>
      </c>
      <c r="T919" s="9">
        <f t="shared" si="165"/>
        <v>0</v>
      </c>
      <c r="AI919" s="9">
        <f t="shared" si="168"/>
        <v>92166.666666666672</v>
      </c>
    </row>
    <row r="920" spans="1:35" x14ac:dyDescent="0.25">
      <c r="A920" s="1">
        <v>44812.958333333336</v>
      </c>
      <c r="B920" s="16">
        <v>700</v>
      </c>
      <c r="C920" s="15">
        <v>872</v>
      </c>
      <c r="D920" s="14">
        <v>1391</v>
      </c>
      <c r="E920" s="13">
        <v>2675</v>
      </c>
      <c r="F920" s="12">
        <v>4892</v>
      </c>
      <c r="G920" s="10">
        <v>7155</v>
      </c>
      <c r="H920" s="11">
        <v>5</v>
      </c>
      <c r="I920">
        <v>7160</v>
      </c>
      <c r="J920">
        <v>52832.88</v>
      </c>
      <c r="K920">
        <f t="shared" si="161"/>
        <v>45672.88</v>
      </c>
      <c r="L920">
        <f t="shared" si="162"/>
        <v>7.3788938547486032</v>
      </c>
      <c r="M920">
        <f t="shared" si="158"/>
        <v>57240</v>
      </c>
      <c r="N920">
        <f t="shared" si="159"/>
        <v>40</v>
      </c>
      <c r="O920">
        <f t="shared" si="163"/>
        <v>57280</v>
      </c>
      <c r="P920" s="1">
        <f t="shared" si="166"/>
        <v>826782.1399999999</v>
      </c>
      <c r="Q920" s="9">
        <f t="shared" si="167"/>
        <v>4447.1199999999953</v>
      </c>
      <c r="R920" s="9">
        <f t="shared" si="164"/>
        <v>884062.1399999999</v>
      </c>
      <c r="S920" s="9">
        <f t="shared" si="160"/>
        <v>99326.666666666672</v>
      </c>
      <c r="T920" s="9">
        <f t="shared" si="165"/>
        <v>0</v>
      </c>
      <c r="AI920" s="9">
        <f t="shared" si="168"/>
        <v>92166.666666666672</v>
      </c>
    </row>
    <row r="921" spans="1:35" x14ac:dyDescent="0.25">
      <c r="A921" s="1">
        <v>44813</v>
      </c>
      <c r="B921" s="16">
        <v>555</v>
      </c>
      <c r="C921" s="15">
        <v>1159</v>
      </c>
      <c r="D921" s="14">
        <v>1791</v>
      </c>
      <c r="E921" s="13">
        <v>2754</v>
      </c>
      <c r="F921" s="12">
        <v>6112</v>
      </c>
      <c r="G921" s="10">
        <v>9062</v>
      </c>
      <c r="H921" s="11">
        <v>0</v>
      </c>
      <c r="I921">
        <v>9062</v>
      </c>
      <c r="J921">
        <v>48657.9</v>
      </c>
      <c r="K921">
        <f t="shared" si="161"/>
        <v>39595.9</v>
      </c>
      <c r="L921">
        <f t="shared" si="162"/>
        <v>5.3694438313838004</v>
      </c>
      <c r="M921">
        <f t="shared" si="158"/>
        <v>72496</v>
      </c>
      <c r="N921">
        <f t="shared" si="159"/>
        <v>0</v>
      </c>
      <c r="O921">
        <f t="shared" si="163"/>
        <v>72496</v>
      </c>
      <c r="P921" s="1">
        <f t="shared" si="166"/>
        <v>850620.23999999987</v>
      </c>
      <c r="Q921" s="9">
        <f t="shared" si="167"/>
        <v>23838.099999999977</v>
      </c>
      <c r="R921" s="9">
        <f t="shared" si="164"/>
        <v>923116.23999999987</v>
      </c>
      <c r="S921" s="9">
        <f t="shared" si="160"/>
        <v>101228.66666666667</v>
      </c>
      <c r="T921" s="9">
        <f t="shared" si="165"/>
        <v>0</v>
      </c>
      <c r="AI921" s="9">
        <f t="shared" si="168"/>
        <v>92166.666666666672</v>
      </c>
    </row>
    <row r="922" spans="1:35" x14ac:dyDescent="0.25">
      <c r="A922" s="1">
        <v>44813.041666666664</v>
      </c>
      <c r="B922" s="16">
        <v>433</v>
      </c>
      <c r="C922" s="15">
        <v>1334</v>
      </c>
      <c r="D922" s="14">
        <v>1828</v>
      </c>
      <c r="E922" s="13">
        <v>2783</v>
      </c>
      <c r="F922" s="12">
        <v>6966</v>
      </c>
      <c r="G922" s="10">
        <v>10128</v>
      </c>
      <c r="H922" s="11">
        <v>0</v>
      </c>
      <c r="I922">
        <v>10128</v>
      </c>
      <c r="J922">
        <v>45397.72</v>
      </c>
      <c r="K922">
        <f t="shared" si="161"/>
        <v>35269.72</v>
      </c>
      <c r="L922">
        <f t="shared" si="162"/>
        <v>4.4823973143759872</v>
      </c>
      <c r="M922">
        <f t="shared" si="158"/>
        <v>81024</v>
      </c>
      <c r="N922">
        <f t="shared" si="159"/>
        <v>0</v>
      </c>
      <c r="O922">
        <f t="shared" si="163"/>
        <v>81024</v>
      </c>
      <c r="P922" s="1">
        <f t="shared" si="166"/>
        <v>886246.5199999999</v>
      </c>
      <c r="Q922" s="9">
        <f t="shared" si="167"/>
        <v>35626.280000000028</v>
      </c>
      <c r="R922" s="9">
        <f t="shared" si="164"/>
        <v>967270.5199999999</v>
      </c>
      <c r="S922" s="9">
        <f t="shared" si="160"/>
        <v>102294.66666666667</v>
      </c>
      <c r="T922" s="9">
        <f t="shared" si="165"/>
        <v>0</v>
      </c>
      <c r="AI922" s="9">
        <f t="shared" si="168"/>
        <v>92166.666666666672</v>
      </c>
    </row>
    <row r="923" spans="1:35" x14ac:dyDescent="0.25">
      <c r="A923" s="1">
        <v>44813.083333333336</v>
      </c>
      <c r="B923" s="16">
        <v>301</v>
      </c>
      <c r="C923" s="15">
        <v>1379</v>
      </c>
      <c r="D923" s="14">
        <v>1907</v>
      </c>
      <c r="E923" s="13">
        <v>2861</v>
      </c>
      <c r="F923" s="12">
        <v>7501</v>
      </c>
      <c r="G923" s="10">
        <v>10787</v>
      </c>
      <c r="H923" s="11">
        <v>0</v>
      </c>
      <c r="I923">
        <v>10787</v>
      </c>
      <c r="J923">
        <v>42966.99</v>
      </c>
      <c r="K923">
        <f t="shared" si="161"/>
        <v>32179.989999999998</v>
      </c>
      <c r="L923">
        <f t="shared" si="162"/>
        <v>3.9832196162046904</v>
      </c>
      <c r="M923">
        <f t="shared" si="158"/>
        <v>86296</v>
      </c>
      <c r="N923">
        <f t="shared" si="159"/>
        <v>0</v>
      </c>
      <c r="O923">
        <f t="shared" si="163"/>
        <v>86296</v>
      </c>
      <c r="P923" s="1">
        <f t="shared" si="166"/>
        <v>900000</v>
      </c>
      <c r="Q923" s="9">
        <f t="shared" si="167"/>
        <v>13753.480000000098</v>
      </c>
      <c r="R923" s="9">
        <f t="shared" si="164"/>
        <v>986296</v>
      </c>
      <c r="S923" s="9">
        <f t="shared" si="160"/>
        <v>102953.66666666667</v>
      </c>
      <c r="T923" s="9">
        <f t="shared" si="165"/>
        <v>29575.529999999912</v>
      </c>
      <c r="AI923" s="9">
        <f t="shared" si="168"/>
        <v>92166.666666666672</v>
      </c>
    </row>
    <row r="924" spans="1:35" x14ac:dyDescent="0.25">
      <c r="A924" s="1">
        <v>44813.125</v>
      </c>
      <c r="B924" s="16">
        <v>217</v>
      </c>
      <c r="C924" s="15">
        <v>1249</v>
      </c>
      <c r="D924" s="14">
        <v>1847</v>
      </c>
      <c r="E924" s="13">
        <v>2833</v>
      </c>
      <c r="F924" s="12">
        <v>7988</v>
      </c>
      <c r="G924" s="10">
        <v>11083</v>
      </c>
      <c r="H924" s="11">
        <v>0</v>
      </c>
      <c r="I924">
        <v>11083</v>
      </c>
      <c r="J924">
        <v>41286.18</v>
      </c>
      <c r="K924">
        <f t="shared" si="161"/>
        <v>30203.18</v>
      </c>
      <c r="L924">
        <f t="shared" si="162"/>
        <v>3.7251809076964721</v>
      </c>
      <c r="M924">
        <f t="shared" si="158"/>
        <v>88664</v>
      </c>
      <c r="N924">
        <f t="shared" si="159"/>
        <v>0</v>
      </c>
      <c r="O924">
        <f t="shared" si="163"/>
        <v>88664</v>
      </c>
      <c r="P924" s="1">
        <f t="shared" si="166"/>
        <v>900000</v>
      </c>
      <c r="Q924" s="9">
        <f t="shared" si="167"/>
        <v>0</v>
      </c>
      <c r="R924" s="9">
        <f t="shared" si="164"/>
        <v>988664</v>
      </c>
      <c r="S924" s="9">
        <f t="shared" si="160"/>
        <v>103249.66666666667</v>
      </c>
      <c r="T924" s="9">
        <f t="shared" si="165"/>
        <v>47377.819999999949</v>
      </c>
      <c r="AI924" s="9">
        <f t="shared" si="168"/>
        <v>92166.666666666672</v>
      </c>
    </row>
    <row r="925" spans="1:35" x14ac:dyDescent="0.25">
      <c r="A925" s="1">
        <v>44813.166666666664</v>
      </c>
      <c r="B925" s="16">
        <v>202</v>
      </c>
      <c r="C925" s="15">
        <v>1123</v>
      </c>
      <c r="D925" s="14">
        <v>1633</v>
      </c>
      <c r="E925" s="13">
        <v>2703</v>
      </c>
      <c r="F925" s="12">
        <v>8326</v>
      </c>
      <c r="G925" s="10">
        <v>11082</v>
      </c>
      <c r="H925" s="11">
        <v>0</v>
      </c>
      <c r="I925">
        <v>11082</v>
      </c>
      <c r="J925">
        <v>40383.1</v>
      </c>
      <c r="K925">
        <f t="shared" si="161"/>
        <v>29301.1</v>
      </c>
      <c r="L925">
        <f t="shared" si="162"/>
        <v>3.64402634903447</v>
      </c>
      <c r="M925">
        <f t="shared" si="158"/>
        <v>88656</v>
      </c>
      <c r="N925">
        <f t="shared" si="159"/>
        <v>0</v>
      </c>
      <c r="O925">
        <f t="shared" si="163"/>
        <v>88656</v>
      </c>
      <c r="P925" s="1">
        <f t="shared" si="166"/>
        <v>900000</v>
      </c>
      <c r="Q925" s="9">
        <f t="shared" si="167"/>
        <v>0</v>
      </c>
      <c r="R925" s="9">
        <f t="shared" si="164"/>
        <v>988656</v>
      </c>
      <c r="S925" s="9">
        <f t="shared" si="160"/>
        <v>103248.66666666667</v>
      </c>
      <c r="T925" s="9">
        <f t="shared" si="165"/>
        <v>48272.900000000023</v>
      </c>
      <c r="AI925" s="9">
        <f t="shared" si="168"/>
        <v>92166.666666666672</v>
      </c>
    </row>
    <row r="926" spans="1:35" x14ac:dyDescent="0.25">
      <c r="A926" s="1">
        <v>44813.208333333336</v>
      </c>
      <c r="B926" s="16">
        <v>112</v>
      </c>
      <c r="C926" s="15">
        <v>1042</v>
      </c>
      <c r="D926" s="14">
        <v>1388</v>
      </c>
      <c r="E926" s="13">
        <v>2690</v>
      </c>
      <c r="F926" s="12">
        <v>7941</v>
      </c>
      <c r="G926" s="10">
        <v>10371</v>
      </c>
      <c r="H926" s="11">
        <v>0</v>
      </c>
      <c r="I926">
        <v>10371</v>
      </c>
      <c r="J926">
        <v>40205.089999999997</v>
      </c>
      <c r="K926">
        <f t="shared" si="161"/>
        <v>29834.089999999997</v>
      </c>
      <c r="L926">
        <f t="shared" si="162"/>
        <v>3.8766840227557609</v>
      </c>
      <c r="M926">
        <f t="shared" si="158"/>
        <v>82968</v>
      </c>
      <c r="N926">
        <f t="shared" si="159"/>
        <v>0</v>
      </c>
      <c r="O926">
        <f t="shared" si="163"/>
        <v>82968</v>
      </c>
      <c r="P926" s="1">
        <f t="shared" si="166"/>
        <v>900000</v>
      </c>
      <c r="Q926" s="9">
        <f t="shared" si="167"/>
        <v>0</v>
      </c>
      <c r="R926" s="9">
        <f t="shared" si="164"/>
        <v>982968</v>
      </c>
      <c r="S926" s="9">
        <f t="shared" si="160"/>
        <v>102537.66666666667</v>
      </c>
      <c r="T926" s="9">
        <f t="shared" si="165"/>
        <v>42762.910000000033</v>
      </c>
      <c r="AI926" s="9">
        <f t="shared" si="168"/>
        <v>92166.666666666672</v>
      </c>
    </row>
    <row r="927" spans="1:35" x14ac:dyDescent="0.25">
      <c r="A927" s="1">
        <v>44813.25</v>
      </c>
      <c r="B927" s="16">
        <v>37</v>
      </c>
      <c r="C927" s="15">
        <v>965</v>
      </c>
      <c r="D927" s="14">
        <v>1158</v>
      </c>
      <c r="E927" s="13">
        <v>2315</v>
      </c>
      <c r="F927" s="12">
        <v>6922</v>
      </c>
      <c r="G927" s="10">
        <v>9045</v>
      </c>
      <c r="H927" s="11">
        <v>0</v>
      </c>
      <c r="I927">
        <v>9045</v>
      </c>
      <c r="J927">
        <v>41496.89</v>
      </c>
      <c r="K927">
        <f t="shared" si="161"/>
        <v>32451.89</v>
      </c>
      <c r="L927">
        <f t="shared" si="162"/>
        <v>4.5878264234383641</v>
      </c>
      <c r="M927">
        <f t="shared" si="158"/>
        <v>72360</v>
      </c>
      <c r="N927">
        <f t="shared" si="159"/>
        <v>0</v>
      </c>
      <c r="O927">
        <f t="shared" si="163"/>
        <v>72360</v>
      </c>
      <c r="P927" s="1">
        <f t="shared" si="166"/>
        <v>900000</v>
      </c>
      <c r="Q927" s="9">
        <f t="shared" si="167"/>
        <v>0</v>
      </c>
      <c r="R927" s="9">
        <f t="shared" si="164"/>
        <v>972360</v>
      </c>
      <c r="S927" s="9">
        <f t="shared" si="160"/>
        <v>101211.66666666667</v>
      </c>
      <c r="T927" s="9">
        <f t="shared" si="165"/>
        <v>30863.109999999986</v>
      </c>
      <c r="AI927" s="9">
        <f t="shared" si="168"/>
        <v>92166.666666666672</v>
      </c>
    </row>
    <row r="928" spans="1:35" x14ac:dyDescent="0.25">
      <c r="A928" s="1">
        <v>44813.291666666664</v>
      </c>
      <c r="B928" s="16">
        <v>2</v>
      </c>
      <c r="C928" s="15">
        <v>808</v>
      </c>
      <c r="D928" s="14">
        <v>859</v>
      </c>
      <c r="E928" s="13">
        <v>1945</v>
      </c>
      <c r="F928" s="12">
        <v>5994</v>
      </c>
      <c r="G928" s="10">
        <v>7660</v>
      </c>
      <c r="H928" s="11">
        <v>0</v>
      </c>
      <c r="I928">
        <v>7660</v>
      </c>
      <c r="J928">
        <v>43618.62</v>
      </c>
      <c r="K928">
        <f t="shared" si="161"/>
        <v>35958.620000000003</v>
      </c>
      <c r="L928">
        <f t="shared" si="162"/>
        <v>5.6943368146214102</v>
      </c>
      <c r="M928">
        <f t="shared" si="158"/>
        <v>61280</v>
      </c>
      <c r="N928">
        <f t="shared" si="159"/>
        <v>0</v>
      </c>
      <c r="O928">
        <f t="shared" si="163"/>
        <v>61280</v>
      </c>
      <c r="P928" s="1">
        <f t="shared" si="166"/>
        <v>900000</v>
      </c>
      <c r="Q928" s="9">
        <f t="shared" si="167"/>
        <v>0</v>
      </c>
      <c r="R928" s="9">
        <f t="shared" si="164"/>
        <v>961280</v>
      </c>
      <c r="S928" s="9">
        <f t="shared" si="160"/>
        <v>99826.666666666672</v>
      </c>
      <c r="T928" s="9">
        <f t="shared" si="165"/>
        <v>17661.380000000005</v>
      </c>
      <c r="AI928" s="9">
        <f t="shared" si="168"/>
        <v>92166.666666666672</v>
      </c>
    </row>
    <row r="929" spans="1:35" x14ac:dyDescent="0.25">
      <c r="A929" s="1">
        <v>44813.333333333336</v>
      </c>
      <c r="B929" s="16">
        <v>2</v>
      </c>
      <c r="C929" s="15">
        <v>674</v>
      </c>
      <c r="D929" s="14">
        <v>585</v>
      </c>
      <c r="E929" s="13">
        <v>1668</v>
      </c>
      <c r="F929" s="12">
        <v>5644</v>
      </c>
      <c r="G929" s="10">
        <v>6902</v>
      </c>
      <c r="H929" s="11">
        <v>383</v>
      </c>
      <c r="I929">
        <v>7285</v>
      </c>
      <c r="J929">
        <v>44533.98</v>
      </c>
      <c r="K929">
        <f t="shared" si="161"/>
        <v>37248.980000000003</v>
      </c>
      <c r="L929">
        <f t="shared" si="162"/>
        <v>6.1131063829787236</v>
      </c>
      <c r="M929">
        <f t="shared" si="158"/>
        <v>55216</v>
      </c>
      <c r="N929">
        <f t="shared" si="159"/>
        <v>3064</v>
      </c>
      <c r="O929">
        <f t="shared" si="163"/>
        <v>58280</v>
      </c>
      <c r="P929" s="1">
        <f t="shared" si="166"/>
        <v>900000</v>
      </c>
      <c r="Q929" s="9">
        <f t="shared" si="167"/>
        <v>0</v>
      </c>
      <c r="R929" s="9">
        <f t="shared" si="164"/>
        <v>958280</v>
      </c>
      <c r="S929" s="9">
        <f t="shared" si="160"/>
        <v>99451.666666666672</v>
      </c>
      <c r="T929" s="9">
        <f t="shared" si="165"/>
        <v>13746.020000000019</v>
      </c>
      <c r="AI929" s="9">
        <f t="shared" si="168"/>
        <v>92166.666666666672</v>
      </c>
    </row>
    <row r="930" spans="1:35" x14ac:dyDescent="0.25">
      <c r="A930" s="1">
        <v>44813.375</v>
      </c>
      <c r="B930" s="16">
        <v>2</v>
      </c>
      <c r="C930" s="15">
        <v>433</v>
      </c>
      <c r="D930" s="14">
        <v>291</v>
      </c>
      <c r="E930" s="13">
        <v>1354</v>
      </c>
      <c r="F930" s="12">
        <v>4279</v>
      </c>
      <c r="G930" s="10">
        <v>5003</v>
      </c>
      <c r="H930" s="11">
        <v>4068</v>
      </c>
      <c r="I930">
        <v>9071</v>
      </c>
      <c r="J930">
        <v>45944.44</v>
      </c>
      <c r="K930">
        <f t="shared" si="161"/>
        <v>36873.440000000002</v>
      </c>
      <c r="L930">
        <f t="shared" si="162"/>
        <v>5.0649807077499727</v>
      </c>
      <c r="M930">
        <f t="shared" si="158"/>
        <v>40024</v>
      </c>
      <c r="N930">
        <f t="shared" si="159"/>
        <v>32544</v>
      </c>
      <c r="O930">
        <f t="shared" si="163"/>
        <v>72568</v>
      </c>
      <c r="P930" s="1">
        <f t="shared" si="166"/>
        <v>900000</v>
      </c>
      <c r="Q930" s="9">
        <f t="shared" si="167"/>
        <v>0</v>
      </c>
      <c r="R930" s="9">
        <f t="shared" si="164"/>
        <v>972568</v>
      </c>
      <c r="S930" s="9">
        <f t="shared" si="160"/>
        <v>101237.66666666667</v>
      </c>
      <c r="T930" s="9">
        <f t="shared" si="165"/>
        <v>26623.560000000056</v>
      </c>
      <c r="AI930" s="9">
        <f t="shared" si="168"/>
        <v>92166.666666666672</v>
      </c>
    </row>
    <row r="931" spans="1:35" x14ac:dyDescent="0.25">
      <c r="A931" s="1">
        <v>44813.416666666664</v>
      </c>
      <c r="B931" s="16">
        <v>7</v>
      </c>
      <c r="C931" s="15">
        <v>188</v>
      </c>
      <c r="D931" s="14">
        <v>136</v>
      </c>
      <c r="E931" s="13">
        <v>860</v>
      </c>
      <c r="F931" s="12">
        <v>2314</v>
      </c>
      <c r="G931" s="10">
        <v>2638</v>
      </c>
      <c r="H931" s="11">
        <v>7526</v>
      </c>
      <c r="I931">
        <v>10164</v>
      </c>
      <c r="J931">
        <v>48761.65</v>
      </c>
      <c r="K931">
        <f t="shared" si="161"/>
        <v>38597.65</v>
      </c>
      <c r="L931">
        <f t="shared" si="162"/>
        <v>4.7974862258953168</v>
      </c>
      <c r="M931">
        <f t="shared" si="158"/>
        <v>21104</v>
      </c>
      <c r="N931">
        <f t="shared" si="159"/>
        <v>60208</v>
      </c>
      <c r="O931">
        <f t="shared" si="163"/>
        <v>81312</v>
      </c>
      <c r="P931" s="1">
        <f t="shared" si="166"/>
        <v>900000</v>
      </c>
      <c r="Q931" s="9">
        <f t="shared" si="167"/>
        <v>0</v>
      </c>
      <c r="R931" s="9">
        <f t="shared" si="164"/>
        <v>981312</v>
      </c>
      <c r="S931" s="9">
        <f t="shared" si="160"/>
        <v>102330.66666666667</v>
      </c>
      <c r="T931" s="9">
        <f t="shared" si="165"/>
        <v>32550.349999999977</v>
      </c>
      <c r="AI931" s="9">
        <f t="shared" si="168"/>
        <v>92166.666666666672</v>
      </c>
    </row>
    <row r="932" spans="1:35" x14ac:dyDescent="0.25">
      <c r="A932" s="1">
        <v>44813.458333333336</v>
      </c>
      <c r="B932" s="16">
        <v>10</v>
      </c>
      <c r="C932" s="15">
        <v>148</v>
      </c>
      <c r="D932" s="14">
        <v>127</v>
      </c>
      <c r="E932" s="13">
        <v>797</v>
      </c>
      <c r="F932" s="12">
        <v>2057</v>
      </c>
      <c r="G932" s="10">
        <v>2333</v>
      </c>
      <c r="H932" s="11">
        <v>8764</v>
      </c>
      <c r="I932">
        <v>11097</v>
      </c>
      <c r="J932">
        <v>52466.82</v>
      </c>
      <c r="K932">
        <f t="shared" si="161"/>
        <v>41369.82</v>
      </c>
      <c r="L932">
        <f t="shared" si="162"/>
        <v>4.7280183833468508</v>
      </c>
      <c r="M932">
        <f t="shared" si="158"/>
        <v>18664</v>
      </c>
      <c r="N932">
        <f t="shared" si="159"/>
        <v>70112</v>
      </c>
      <c r="O932">
        <f t="shared" si="163"/>
        <v>88776</v>
      </c>
      <c r="P932" s="1">
        <f t="shared" si="166"/>
        <v>900000</v>
      </c>
      <c r="Q932" s="9">
        <f t="shared" si="167"/>
        <v>0</v>
      </c>
      <c r="R932" s="9">
        <f t="shared" si="164"/>
        <v>988776</v>
      </c>
      <c r="S932" s="9">
        <f t="shared" si="160"/>
        <v>103263.66666666667</v>
      </c>
      <c r="T932" s="9">
        <f t="shared" si="165"/>
        <v>36309.180000000051</v>
      </c>
      <c r="AI932" s="9">
        <f t="shared" si="168"/>
        <v>92166.666666666672</v>
      </c>
    </row>
    <row r="933" spans="1:35" x14ac:dyDescent="0.25">
      <c r="A933" s="1">
        <v>44813.5</v>
      </c>
      <c r="B933" s="16">
        <v>1</v>
      </c>
      <c r="C933" s="15">
        <v>79</v>
      </c>
      <c r="D933" s="14">
        <v>110</v>
      </c>
      <c r="E933" s="13">
        <v>630</v>
      </c>
      <c r="F933" s="12">
        <v>1642</v>
      </c>
      <c r="G933" s="10">
        <v>1830</v>
      </c>
      <c r="H933" s="11">
        <v>9508</v>
      </c>
      <c r="I933">
        <v>11338</v>
      </c>
      <c r="J933">
        <v>55832.54</v>
      </c>
      <c r="K933">
        <f t="shared" si="161"/>
        <v>44494.54</v>
      </c>
      <c r="L933">
        <f t="shared" si="162"/>
        <v>4.9243729052742991</v>
      </c>
      <c r="M933">
        <f t="shared" si="158"/>
        <v>14640</v>
      </c>
      <c r="N933">
        <f t="shared" si="159"/>
        <v>76064</v>
      </c>
      <c r="O933">
        <f t="shared" si="163"/>
        <v>90704</v>
      </c>
      <c r="P933" s="1">
        <f t="shared" si="166"/>
        <v>900000</v>
      </c>
      <c r="Q933" s="9">
        <f t="shared" si="167"/>
        <v>0</v>
      </c>
      <c r="R933" s="9">
        <f t="shared" si="164"/>
        <v>990704</v>
      </c>
      <c r="S933" s="9">
        <f t="shared" si="160"/>
        <v>103504.66666666667</v>
      </c>
      <c r="T933" s="9">
        <f t="shared" si="165"/>
        <v>34871.459999999963</v>
      </c>
      <c r="AI933" s="9">
        <f t="shared" si="168"/>
        <v>92166.666666666672</v>
      </c>
    </row>
    <row r="934" spans="1:35" x14ac:dyDescent="0.25">
      <c r="A934" s="1">
        <v>44813.541666666664</v>
      </c>
      <c r="B934" s="16">
        <v>2</v>
      </c>
      <c r="C934" s="15">
        <v>46</v>
      </c>
      <c r="D934" s="14">
        <v>93</v>
      </c>
      <c r="E934" s="13">
        <v>482</v>
      </c>
      <c r="F934" s="12">
        <v>1202</v>
      </c>
      <c r="G934" s="10">
        <v>1340</v>
      </c>
      <c r="H934" s="11">
        <v>9389</v>
      </c>
      <c r="I934">
        <v>10729</v>
      </c>
      <c r="J934">
        <v>59337.34</v>
      </c>
      <c r="K934">
        <f t="shared" si="161"/>
        <v>48608.34</v>
      </c>
      <c r="L934">
        <f t="shared" si="162"/>
        <v>5.5305564358281289</v>
      </c>
      <c r="M934">
        <f t="shared" si="158"/>
        <v>10720</v>
      </c>
      <c r="N934">
        <f t="shared" si="159"/>
        <v>75112</v>
      </c>
      <c r="O934">
        <f t="shared" si="163"/>
        <v>85832</v>
      </c>
      <c r="P934" s="1">
        <f t="shared" si="166"/>
        <v>900000</v>
      </c>
      <c r="Q934" s="9">
        <f t="shared" si="167"/>
        <v>0</v>
      </c>
      <c r="R934" s="9">
        <f t="shared" si="164"/>
        <v>985832</v>
      </c>
      <c r="S934" s="9">
        <f t="shared" si="160"/>
        <v>102895.66666666667</v>
      </c>
      <c r="T934" s="9">
        <f t="shared" si="165"/>
        <v>26494.660000000033</v>
      </c>
      <c r="AI934" s="9">
        <f t="shared" si="168"/>
        <v>92166.666666666672</v>
      </c>
    </row>
    <row r="935" spans="1:35" x14ac:dyDescent="0.25">
      <c r="A935" s="1">
        <v>44813.583333333336</v>
      </c>
      <c r="B935" s="16">
        <v>5</v>
      </c>
      <c r="C935" s="15">
        <v>62</v>
      </c>
      <c r="D935" s="14">
        <v>71</v>
      </c>
      <c r="E935" s="13">
        <v>524</v>
      </c>
      <c r="F935" s="12">
        <v>1173</v>
      </c>
      <c r="G935" s="10">
        <v>1306</v>
      </c>
      <c r="H935" s="11">
        <v>9488</v>
      </c>
      <c r="I935">
        <v>10794</v>
      </c>
      <c r="J935">
        <v>61955.26</v>
      </c>
      <c r="K935">
        <f t="shared" si="161"/>
        <v>51161.26</v>
      </c>
      <c r="L935">
        <f t="shared" si="162"/>
        <v>5.7397869186585142</v>
      </c>
      <c r="M935">
        <f t="shared" si="158"/>
        <v>10448</v>
      </c>
      <c r="N935">
        <f t="shared" si="159"/>
        <v>75904</v>
      </c>
      <c r="O935">
        <f t="shared" si="163"/>
        <v>86352</v>
      </c>
      <c r="P935" s="1">
        <f t="shared" si="166"/>
        <v>900000</v>
      </c>
      <c r="Q935" s="9">
        <f t="shared" si="167"/>
        <v>0</v>
      </c>
      <c r="R935" s="9">
        <f t="shared" si="164"/>
        <v>986352</v>
      </c>
      <c r="S935" s="9">
        <f t="shared" si="160"/>
        <v>102960.66666666667</v>
      </c>
      <c r="T935" s="9">
        <f t="shared" si="165"/>
        <v>24396.739999999991</v>
      </c>
      <c r="AI935" s="9">
        <f t="shared" si="168"/>
        <v>92166.666666666672</v>
      </c>
    </row>
    <row r="936" spans="1:35" x14ac:dyDescent="0.25">
      <c r="A936" s="1">
        <v>44813.625</v>
      </c>
      <c r="B936" s="16">
        <v>229</v>
      </c>
      <c r="C936" s="15">
        <v>95</v>
      </c>
      <c r="D936" s="14">
        <v>289</v>
      </c>
      <c r="E936" s="13">
        <v>587</v>
      </c>
      <c r="F936" s="12">
        <v>1260</v>
      </c>
      <c r="G936" s="10">
        <v>1644</v>
      </c>
      <c r="H936" s="11">
        <v>9284</v>
      </c>
      <c r="I936">
        <v>10928</v>
      </c>
      <c r="J936">
        <v>63999.65</v>
      </c>
      <c r="K936">
        <f t="shared" si="161"/>
        <v>53071.65</v>
      </c>
      <c r="L936">
        <f t="shared" si="162"/>
        <v>5.8564833455344072</v>
      </c>
      <c r="M936">
        <f t="shared" si="158"/>
        <v>13152</v>
      </c>
      <c r="N936">
        <f t="shared" si="159"/>
        <v>74272</v>
      </c>
      <c r="O936">
        <f t="shared" si="163"/>
        <v>87424</v>
      </c>
      <c r="P936" s="1">
        <f t="shared" si="166"/>
        <v>900000</v>
      </c>
      <c r="Q936" s="9">
        <f t="shared" si="167"/>
        <v>0</v>
      </c>
      <c r="R936" s="9">
        <f t="shared" si="164"/>
        <v>987424</v>
      </c>
      <c r="S936" s="9">
        <f t="shared" si="160"/>
        <v>103094.66666666667</v>
      </c>
      <c r="T936" s="9">
        <f t="shared" si="165"/>
        <v>23424.349999999977</v>
      </c>
      <c r="AI936" s="9">
        <f t="shared" si="168"/>
        <v>92166.666666666672</v>
      </c>
    </row>
    <row r="937" spans="1:35" x14ac:dyDescent="0.25">
      <c r="A937" s="1">
        <v>44813.666666666664</v>
      </c>
      <c r="B937" s="16">
        <v>1044</v>
      </c>
      <c r="C937" s="15">
        <v>115</v>
      </c>
      <c r="D937" s="14">
        <v>1170</v>
      </c>
      <c r="E937" s="13">
        <v>696</v>
      </c>
      <c r="F937" s="12">
        <v>1506</v>
      </c>
      <c r="G937" s="10">
        <v>2791</v>
      </c>
      <c r="H937" s="11">
        <v>9054</v>
      </c>
      <c r="I937">
        <v>11845</v>
      </c>
      <c r="J937">
        <v>65346.54</v>
      </c>
      <c r="K937">
        <f t="shared" si="161"/>
        <v>53501.54</v>
      </c>
      <c r="L937">
        <f t="shared" si="162"/>
        <v>5.5168037146475308</v>
      </c>
      <c r="M937">
        <f t="shared" si="158"/>
        <v>22328</v>
      </c>
      <c r="N937">
        <f t="shared" si="159"/>
        <v>72432</v>
      </c>
      <c r="O937">
        <f t="shared" si="163"/>
        <v>94760</v>
      </c>
      <c r="P937" s="1">
        <f t="shared" si="166"/>
        <v>900000</v>
      </c>
      <c r="Q937" s="9">
        <f t="shared" si="167"/>
        <v>0</v>
      </c>
      <c r="R937" s="9">
        <f t="shared" si="164"/>
        <v>994760</v>
      </c>
      <c r="S937" s="9">
        <f t="shared" si="160"/>
        <v>104011.66666666667</v>
      </c>
      <c r="T937" s="9">
        <f t="shared" si="165"/>
        <v>29413.459999999963</v>
      </c>
      <c r="AI937" s="9">
        <f t="shared" si="168"/>
        <v>92166.666666666672</v>
      </c>
    </row>
    <row r="938" spans="1:35" x14ac:dyDescent="0.25">
      <c r="A938" s="1">
        <v>44813.708333333336</v>
      </c>
      <c r="B938" s="16">
        <v>1581</v>
      </c>
      <c r="C938" s="15">
        <v>130</v>
      </c>
      <c r="D938" s="14">
        <v>1721</v>
      </c>
      <c r="E938" s="13">
        <v>874</v>
      </c>
      <c r="F938" s="12">
        <v>1830</v>
      </c>
      <c r="G938" s="10">
        <v>3681</v>
      </c>
      <c r="H938" s="11">
        <v>8806</v>
      </c>
      <c r="I938">
        <v>12487</v>
      </c>
      <c r="J938">
        <v>66018.87</v>
      </c>
      <c r="K938">
        <f t="shared" si="161"/>
        <v>53531.869999999995</v>
      </c>
      <c r="L938">
        <f t="shared" si="162"/>
        <v>5.2870080884119481</v>
      </c>
      <c r="M938">
        <f t="shared" si="158"/>
        <v>29448</v>
      </c>
      <c r="N938">
        <f t="shared" si="159"/>
        <v>70448</v>
      </c>
      <c r="O938">
        <f t="shared" si="163"/>
        <v>99896</v>
      </c>
      <c r="P938" s="1">
        <f t="shared" si="166"/>
        <v>900000</v>
      </c>
      <c r="Q938" s="9">
        <f t="shared" si="167"/>
        <v>0</v>
      </c>
      <c r="R938" s="9">
        <f t="shared" si="164"/>
        <v>999896</v>
      </c>
      <c r="S938" s="9">
        <f t="shared" si="160"/>
        <v>104653.66666666667</v>
      </c>
      <c r="T938" s="9">
        <f t="shared" si="165"/>
        <v>33877.130000000005</v>
      </c>
      <c r="AI938" s="9">
        <f t="shared" si="168"/>
        <v>92166.666666666672</v>
      </c>
    </row>
    <row r="939" spans="1:35" x14ac:dyDescent="0.25">
      <c r="A939" s="1">
        <v>44813.75</v>
      </c>
      <c r="B939" s="16">
        <v>924</v>
      </c>
      <c r="C939" s="15">
        <v>155</v>
      </c>
      <c r="D939" s="14">
        <v>1299</v>
      </c>
      <c r="E939" s="13">
        <v>911</v>
      </c>
      <c r="F939" s="12">
        <v>2062</v>
      </c>
      <c r="G939" s="10">
        <v>3516</v>
      </c>
      <c r="H939" s="11">
        <v>7992</v>
      </c>
      <c r="I939">
        <v>11508</v>
      </c>
      <c r="J939">
        <v>65305.7</v>
      </c>
      <c r="K939">
        <f t="shared" si="161"/>
        <v>53797.7</v>
      </c>
      <c r="L939">
        <f t="shared" si="162"/>
        <v>5.6748088286409448</v>
      </c>
      <c r="M939">
        <f t="shared" si="158"/>
        <v>28128</v>
      </c>
      <c r="N939">
        <f t="shared" si="159"/>
        <v>63936</v>
      </c>
      <c r="O939">
        <f t="shared" si="163"/>
        <v>92064</v>
      </c>
      <c r="P939" s="1">
        <f t="shared" si="166"/>
        <v>900000</v>
      </c>
      <c r="Q939" s="9">
        <f t="shared" si="167"/>
        <v>0</v>
      </c>
      <c r="R939" s="9">
        <f t="shared" si="164"/>
        <v>992064</v>
      </c>
      <c r="S939" s="9">
        <f t="shared" si="160"/>
        <v>103674.66666666667</v>
      </c>
      <c r="T939" s="9">
        <f t="shared" si="165"/>
        <v>26758.300000000047</v>
      </c>
      <c r="AI939" s="9">
        <f t="shared" si="168"/>
        <v>92166.666666666672</v>
      </c>
    </row>
    <row r="940" spans="1:35" x14ac:dyDescent="0.25">
      <c r="A940" s="1">
        <v>44813.791666666664</v>
      </c>
      <c r="B940" s="16">
        <v>739</v>
      </c>
      <c r="C940" s="15">
        <v>215</v>
      </c>
      <c r="D940" s="14">
        <v>1421</v>
      </c>
      <c r="E940" s="13">
        <v>966</v>
      </c>
      <c r="F940" s="12">
        <v>2583</v>
      </c>
      <c r="G940" s="10">
        <v>4220</v>
      </c>
      <c r="H940" s="11">
        <v>5090</v>
      </c>
      <c r="I940">
        <v>9310</v>
      </c>
      <c r="J940">
        <v>63127.18</v>
      </c>
      <c r="K940">
        <f t="shared" si="161"/>
        <v>53817.18</v>
      </c>
      <c r="L940">
        <f t="shared" si="162"/>
        <v>6.7805778732545647</v>
      </c>
      <c r="M940">
        <f t="shared" si="158"/>
        <v>33760</v>
      </c>
      <c r="N940">
        <f t="shared" si="159"/>
        <v>40720</v>
      </c>
      <c r="O940">
        <f t="shared" si="163"/>
        <v>74480</v>
      </c>
      <c r="P940" s="1">
        <f t="shared" si="166"/>
        <v>900000</v>
      </c>
      <c r="Q940" s="9">
        <f t="shared" si="167"/>
        <v>0</v>
      </c>
      <c r="R940" s="9">
        <f t="shared" si="164"/>
        <v>974480</v>
      </c>
      <c r="S940" s="9">
        <f t="shared" si="160"/>
        <v>101476.66666666667</v>
      </c>
      <c r="T940" s="9">
        <f t="shared" si="165"/>
        <v>11352.819999999949</v>
      </c>
      <c r="AI940" s="9">
        <f t="shared" si="168"/>
        <v>92166.666666666672</v>
      </c>
    </row>
    <row r="941" spans="1:35" x14ac:dyDescent="0.25">
      <c r="A941" s="1">
        <v>44813.833333333336</v>
      </c>
      <c r="B941" s="16">
        <v>855</v>
      </c>
      <c r="C941" s="15">
        <v>353</v>
      </c>
      <c r="D941" s="14">
        <v>1679</v>
      </c>
      <c r="E941" s="13">
        <v>1191</v>
      </c>
      <c r="F941" s="12">
        <v>3746</v>
      </c>
      <c r="G941" s="10">
        <v>5778</v>
      </c>
      <c r="H941" s="11">
        <v>879</v>
      </c>
      <c r="I941">
        <v>6657</v>
      </c>
      <c r="J941">
        <v>59986.82</v>
      </c>
      <c r="K941">
        <f t="shared" si="161"/>
        <v>53329.82</v>
      </c>
      <c r="L941">
        <f t="shared" si="162"/>
        <v>9.0110890791647886</v>
      </c>
      <c r="M941">
        <f t="shared" si="158"/>
        <v>46224</v>
      </c>
      <c r="N941">
        <f t="shared" si="159"/>
        <v>7032</v>
      </c>
      <c r="O941">
        <f t="shared" si="163"/>
        <v>53256</v>
      </c>
      <c r="P941" s="1">
        <f t="shared" si="166"/>
        <v>893269.18</v>
      </c>
      <c r="Q941" s="9">
        <f t="shared" si="167"/>
        <v>-6730.8199999999488</v>
      </c>
      <c r="R941" s="9">
        <f t="shared" si="164"/>
        <v>946525.18</v>
      </c>
      <c r="S941" s="9">
        <f t="shared" si="160"/>
        <v>98823.666666666672</v>
      </c>
      <c r="T941" s="9">
        <f t="shared" si="165"/>
        <v>0</v>
      </c>
      <c r="AI941" s="9">
        <f t="shared" si="168"/>
        <v>92166.666666666672</v>
      </c>
    </row>
    <row r="942" spans="1:35" x14ac:dyDescent="0.25">
      <c r="A942" s="1">
        <v>44813.875</v>
      </c>
      <c r="B942" s="16">
        <v>865</v>
      </c>
      <c r="C942" s="15">
        <v>872</v>
      </c>
      <c r="D942" s="14">
        <v>2225</v>
      </c>
      <c r="E942" s="13">
        <v>1733</v>
      </c>
      <c r="F942" s="12">
        <v>5847</v>
      </c>
      <c r="G942" s="10">
        <v>8944</v>
      </c>
      <c r="H942" s="11">
        <v>0</v>
      </c>
      <c r="I942">
        <v>8944</v>
      </c>
      <c r="J942">
        <v>57662</v>
      </c>
      <c r="K942">
        <f t="shared" si="161"/>
        <v>48718</v>
      </c>
      <c r="L942">
        <f t="shared" si="162"/>
        <v>6.4470035778175312</v>
      </c>
      <c r="M942">
        <f t="shared" si="158"/>
        <v>71552</v>
      </c>
      <c r="N942">
        <f t="shared" si="159"/>
        <v>0</v>
      </c>
      <c r="O942">
        <f t="shared" si="163"/>
        <v>71552</v>
      </c>
      <c r="P942" s="1">
        <f t="shared" si="166"/>
        <v>900000</v>
      </c>
      <c r="Q942" s="9">
        <f t="shared" si="167"/>
        <v>6730.8199999999488</v>
      </c>
      <c r="R942" s="9">
        <f t="shared" si="164"/>
        <v>971552</v>
      </c>
      <c r="S942" s="9">
        <f t="shared" si="160"/>
        <v>101110.66666666667</v>
      </c>
      <c r="T942" s="9">
        <f t="shared" si="165"/>
        <v>7159.1800000000512</v>
      </c>
      <c r="AI942" s="9">
        <f t="shared" si="168"/>
        <v>92166.666666666672</v>
      </c>
    </row>
    <row r="943" spans="1:35" x14ac:dyDescent="0.25">
      <c r="A943" s="1">
        <v>44813.916666666664</v>
      </c>
      <c r="B943" s="16">
        <v>859</v>
      </c>
      <c r="C943" s="15">
        <v>1364</v>
      </c>
      <c r="D943" s="14">
        <v>2633</v>
      </c>
      <c r="E943" s="13">
        <v>2351</v>
      </c>
      <c r="F943" s="12">
        <v>8152</v>
      </c>
      <c r="G943" s="10">
        <v>12149</v>
      </c>
      <c r="H943" s="11">
        <v>0</v>
      </c>
      <c r="I943">
        <v>12149</v>
      </c>
      <c r="J943">
        <v>55000.36</v>
      </c>
      <c r="K943">
        <f t="shared" si="161"/>
        <v>42851.360000000001</v>
      </c>
      <c r="L943">
        <f t="shared" si="162"/>
        <v>4.527151205860565</v>
      </c>
      <c r="M943">
        <f t="shared" si="158"/>
        <v>97192</v>
      </c>
      <c r="N943">
        <f t="shared" si="159"/>
        <v>0</v>
      </c>
      <c r="O943">
        <f t="shared" si="163"/>
        <v>97192</v>
      </c>
      <c r="P943" s="1">
        <f t="shared" si="166"/>
        <v>900000</v>
      </c>
      <c r="Q943" s="9">
        <f t="shared" si="167"/>
        <v>0</v>
      </c>
      <c r="R943" s="9">
        <f t="shared" si="164"/>
        <v>997192</v>
      </c>
      <c r="S943" s="9">
        <f t="shared" si="160"/>
        <v>104315.66666666667</v>
      </c>
      <c r="T943" s="9">
        <f t="shared" si="165"/>
        <v>42191.640000000014</v>
      </c>
      <c r="AI943" s="9">
        <f t="shared" si="168"/>
        <v>92166.666666666672</v>
      </c>
    </row>
    <row r="944" spans="1:35" x14ac:dyDescent="0.25">
      <c r="A944" s="1">
        <v>44813.958333333336</v>
      </c>
      <c r="B944" s="16">
        <v>910</v>
      </c>
      <c r="C944" s="15">
        <v>1487</v>
      </c>
      <c r="D944" s="14">
        <v>2930</v>
      </c>
      <c r="E944" s="13">
        <v>2865</v>
      </c>
      <c r="F944" s="12">
        <v>10403</v>
      </c>
      <c r="G944" s="10">
        <v>14820</v>
      </c>
      <c r="H944" s="11">
        <v>0</v>
      </c>
      <c r="I944">
        <v>14820</v>
      </c>
      <c r="J944">
        <v>52140.83</v>
      </c>
      <c r="K944">
        <f t="shared" si="161"/>
        <v>37320.83</v>
      </c>
      <c r="L944">
        <f t="shared" si="162"/>
        <v>3.5182746288798921</v>
      </c>
      <c r="M944">
        <f t="shared" si="158"/>
        <v>118560</v>
      </c>
      <c r="N944">
        <f t="shared" si="159"/>
        <v>0</v>
      </c>
      <c r="O944">
        <f t="shared" si="163"/>
        <v>118560</v>
      </c>
      <c r="P944" s="1">
        <f t="shared" si="166"/>
        <v>900000</v>
      </c>
      <c r="Q944" s="9">
        <f t="shared" si="167"/>
        <v>0</v>
      </c>
      <c r="R944" s="9">
        <f t="shared" si="164"/>
        <v>1018560</v>
      </c>
      <c r="S944" s="9">
        <f t="shared" si="160"/>
        <v>106986.66666666667</v>
      </c>
      <c r="T944" s="9">
        <f t="shared" si="165"/>
        <v>66419.170000000042</v>
      </c>
      <c r="AI944" s="9">
        <f t="shared" si="168"/>
        <v>92166.666666666672</v>
      </c>
    </row>
    <row r="945" spans="1:35" x14ac:dyDescent="0.25">
      <c r="A945" s="1">
        <v>44814</v>
      </c>
      <c r="B945" s="16">
        <v>827</v>
      </c>
      <c r="C945" s="15">
        <v>1513</v>
      </c>
      <c r="D945" s="14">
        <v>2933</v>
      </c>
      <c r="E945" s="13">
        <v>3146</v>
      </c>
      <c r="F945" s="12">
        <v>11740</v>
      </c>
      <c r="G945" s="10">
        <v>16186</v>
      </c>
      <c r="H945" s="11">
        <v>0</v>
      </c>
      <c r="I945">
        <v>16186</v>
      </c>
      <c r="J945">
        <v>48861.77</v>
      </c>
      <c r="K945">
        <f t="shared" si="161"/>
        <v>32675.769999999997</v>
      </c>
      <c r="L945">
        <f t="shared" si="162"/>
        <v>3.0187674533547506</v>
      </c>
      <c r="M945">
        <f t="shared" si="158"/>
        <v>129488</v>
      </c>
      <c r="N945">
        <f t="shared" si="159"/>
        <v>0</v>
      </c>
      <c r="O945">
        <f t="shared" si="163"/>
        <v>129488</v>
      </c>
      <c r="P945" s="1">
        <f t="shared" si="166"/>
        <v>900000</v>
      </c>
      <c r="Q945" s="9">
        <f t="shared" si="167"/>
        <v>0</v>
      </c>
      <c r="R945" s="9">
        <f t="shared" si="164"/>
        <v>1029488</v>
      </c>
      <c r="S945" s="9">
        <f t="shared" si="160"/>
        <v>108352.66666666667</v>
      </c>
      <c r="T945" s="9">
        <f t="shared" si="165"/>
        <v>80626.229999999981</v>
      </c>
      <c r="AI945" s="9">
        <f t="shared" si="168"/>
        <v>92166.666666666672</v>
      </c>
    </row>
    <row r="946" spans="1:35" x14ac:dyDescent="0.25">
      <c r="A946" s="1">
        <v>44814.041666666664</v>
      </c>
      <c r="B946" s="16">
        <v>650</v>
      </c>
      <c r="C946" s="15">
        <v>1435</v>
      </c>
      <c r="D946" s="14">
        <v>2681</v>
      </c>
      <c r="E946" s="13">
        <v>3116</v>
      </c>
      <c r="F946" s="12">
        <v>11807</v>
      </c>
      <c r="G946" s="10">
        <v>15923</v>
      </c>
      <c r="H946" s="11">
        <v>0</v>
      </c>
      <c r="I946">
        <v>15923</v>
      </c>
      <c r="J946">
        <v>45814.02</v>
      </c>
      <c r="K946">
        <f t="shared" si="161"/>
        <v>29891.019999999997</v>
      </c>
      <c r="L946">
        <f t="shared" si="162"/>
        <v>2.8772228851347106</v>
      </c>
      <c r="M946">
        <f t="shared" si="158"/>
        <v>127384</v>
      </c>
      <c r="N946">
        <f t="shared" si="159"/>
        <v>0</v>
      </c>
      <c r="O946">
        <f t="shared" si="163"/>
        <v>127384</v>
      </c>
      <c r="P946" s="1">
        <f t="shared" si="166"/>
        <v>900000</v>
      </c>
      <c r="Q946" s="9">
        <f t="shared" si="167"/>
        <v>0</v>
      </c>
      <c r="R946" s="9">
        <f t="shared" si="164"/>
        <v>1027384</v>
      </c>
      <c r="S946" s="9">
        <f t="shared" si="160"/>
        <v>108089.66666666667</v>
      </c>
      <c r="T946" s="9">
        <f t="shared" si="165"/>
        <v>81569.979999999981</v>
      </c>
      <c r="AI946" s="9">
        <f t="shared" si="168"/>
        <v>92166.666666666672</v>
      </c>
    </row>
    <row r="947" spans="1:35" x14ac:dyDescent="0.25">
      <c r="A947" s="1">
        <v>44814.083333333336</v>
      </c>
      <c r="B947" s="16">
        <v>456</v>
      </c>
      <c r="C947" s="15">
        <v>1290</v>
      </c>
      <c r="D947" s="14">
        <v>2311</v>
      </c>
      <c r="E947" s="13">
        <v>2804</v>
      </c>
      <c r="F947" s="12">
        <v>11105</v>
      </c>
      <c r="G947" s="10">
        <v>14706</v>
      </c>
      <c r="H947" s="11">
        <v>0</v>
      </c>
      <c r="I947">
        <v>14706</v>
      </c>
      <c r="J947">
        <v>43390.07</v>
      </c>
      <c r="K947">
        <f t="shared" si="161"/>
        <v>28684.07</v>
      </c>
      <c r="L947">
        <f t="shared" si="162"/>
        <v>2.9505011559907519</v>
      </c>
      <c r="M947">
        <f t="shared" si="158"/>
        <v>117648</v>
      </c>
      <c r="N947">
        <f t="shared" si="159"/>
        <v>0</v>
      </c>
      <c r="O947">
        <f t="shared" si="163"/>
        <v>117648</v>
      </c>
      <c r="P947" s="1">
        <f t="shared" si="166"/>
        <v>900000</v>
      </c>
      <c r="Q947" s="9">
        <f t="shared" si="167"/>
        <v>0</v>
      </c>
      <c r="R947" s="9">
        <f t="shared" si="164"/>
        <v>1017648</v>
      </c>
      <c r="S947" s="9">
        <f t="shared" si="160"/>
        <v>106872.66666666667</v>
      </c>
      <c r="T947" s="9">
        <f t="shared" si="165"/>
        <v>74257.929999999935</v>
      </c>
      <c r="AI947" s="9">
        <f t="shared" si="168"/>
        <v>92166.666666666672</v>
      </c>
    </row>
    <row r="948" spans="1:35" x14ac:dyDescent="0.25">
      <c r="A948" s="1">
        <v>44814.125</v>
      </c>
      <c r="B948" s="16">
        <v>319</v>
      </c>
      <c r="C948" s="15">
        <v>1144</v>
      </c>
      <c r="D948" s="14">
        <v>1939</v>
      </c>
      <c r="E948" s="13">
        <v>2469</v>
      </c>
      <c r="F948" s="12">
        <v>9764</v>
      </c>
      <c r="G948" s="10">
        <v>12846</v>
      </c>
      <c r="H948" s="11">
        <v>0</v>
      </c>
      <c r="I948">
        <v>12846</v>
      </c>
      <c r="J948">
        <v>41460.370000000003</v>
      </c>
      <c r="K948">
        <f t="shared" si="161"/>
        <v>28614.370000000003</v>
      </c>
      <c r="L948">
        <f t="shared" si="162"/>
        <v>3.2274926047018528</v>
      </c>
      <c r="M948">
        <f t="shared" si="158"/>
        <v>102768</v>
      </c>
      <c r="N948">
        <f t="shared" si="159"/>
        <v>0</v>
      </c>
      <c r="O948">
        <f t="shared" si="163"/>
        <v>102768</v>
      </c>
      <c r="P948" s="1">
        <f t="shared" si="166"/>
        <v>900000</v>
      </c>
      <c r="Q948" s="9">
        <f t="shared" si="167"/>
        <v>0</v>
      </c>
      <c r="R948" s="9">
        <f t="shared" si="164"/>
        <v>1002768</v>
      </c>
      <c r="S948" s="9">
        <f t="shared" si="160"/>
        <v>105012.66666666667</v>
      </c>
      <c r="T948" s="9">
        <f t="shared" si="165"/>
        <v>61307.630000000005</v>
      </c>
      <c r="AI948" s="9">
        <f t="shared" si="168"/>
        <v>92166.666666666672</v>
      </c>
    </row>
    <row r="949" spans="1:35" x14ac:dyDescent="0.25">
      <c r="A949" s="1">
        <v>44814.166666666664</v>
      </c>
      <c r="B949" s="16">
        <v>180</v>
      </c>
      <c r="C949" s="15">
        <v>1036</v>
      </c>
      <c r="D949" s="14">
        <v>1623</v>
      </c>
      <c r="E949" s="13">
        <v>1889</v>
      </c>
      <c r="F949" s="12">
        <v>8411</v>
      </c>
      <c r="G949" s="10">
        <v>11070</v>
      </c>
      <c r="H949" s="11">
        <v>0</v>
      </c>
      <c r="I949">
        <v>11070</v>
      </c>
      <c r="J949">
        <v>40176.17</v>
      </c>
      <c r="K949">
        <f t="shared" si="161"/>
        <v>29106.17</v>
      </c>
      <c r="L949">
        <f t="shared" si="162"/>
        <v>3.6292836495031615</v>
      </c>
      <c r="M949">
        <f t="shared" si="158"/>
        <v>88560</v>
      </c>
      <c r="N949">
        <f t="shared" si="159"/>
        <v>0</v>
      </c>
      <c r="O949">
        <f t="shared" si="163"/>
        <v>88560</v>
      </c>
      <c r="P949" s="1">
        <f t="shared" si="166"/>
        <v>900000</v>
      </c>
      <c r="Q949" s="9">
        <f t="shared" si="167"/>
        <v>0</v>
      </c>
      <c r="R949" s="9">
        <f t="shared" si="164"/>
        <v>988560</v>
      </c>
      <c r="S949" s="9">
        <f t="shared" si="160"/>
        <v>103236.66666666667</v>
      </c>
      <c r="T949" s="9">
        <f t="shared" si="165"/>
        <v>48383.829999999958</v>
      </c>
      <c r="AI949" s="9">
        <f t="shared" si="168"/>
        <v>92166.666666666672</v>
      </c>
    </row>
    <row r="950" spans="1:35" x14ac:dyDescent="0.25">
      <c r="A950" s="1">
        <v>44814.208333333336</v>
      </c>
      <c r="B950" s="16">
        <v>87</v>
      </c>
      <c r="C950" s="15">
        <v>856</v>
      </c>
      <c r="D950" s="14">
        <v>1307</v>
      </c>
      <c r="E950" s="13">
        <v>1268</v>
      </c>
      <c r="F950" s="12">
        <v>7003</v>
      </c>
      <c r="G950" s="10">
        <v>9167</v>
      </c>
      <c r="H950" s="11">
        <v>0</v>
      </c>
      <c r="I950">
        <v>9167</v>
      </c>
      <c r="J950">
        <v>39419.919999999998</v>
      </c>
      <c r="K950">
        <f t="shared" si="161"/>
        <v>30252.92</v>
      </c>
      <c r="L950">
        <f t="shared" si="162"/>
        <v>4.300198538234973</v>
      </c>
      <c r="M950">
        <f t="shared" si="158"/>
        <v>73336</v>
      </c>
      <c r="N950">
        <f t="shared" si="159"/>
        <v>0</v>
      </c>
      <c r="O950">
        <f t="shared" si="163"/>
        <v>73336</v>
      </c>
      <c r="P950" s="1">
        <f t="shared" si="166"/>
        <v>900000</v>
      </c>
      <c r="Q950" s="9">
        <f t="shared" si="167"/>
        <v>0</v>
      </c>
      <c r="R950" s="9">
        <f t="shared" si="164"/>
        <v>973336</v>
      </c>
      <c r="S950" s="9">
        <f t="shared" si="160"/>
        <v>101333.66666666667</v>
      </c>
      <c r="T950" s="9">
        <f t="shared" si="165"/>
        <v>33916.079999999958</v>
      </c>
      <c r="AI950" s="9">
        <f t="shared" si="168"/>
        <v>92166.666666666672</v>
      </c>
    </row>
    <row r="951" spans="1:35" x14ac:dyDescent="0.25">
      <c r="A951" s="1">
        <v>44814.25</v>
      </c>
      <c r="B951" s="16">
        <v>42</v>
      </c>
      <c r="C951" s="15">
        <v>622</v>
      </c>
      <c r="D951" s="14">
        <v>1193</v>
      </c>
      <c r="E951" s="13">
        <v>1198</v>
      </c>
      <c r="F951" s="12">
        <v>6242</v>
      </c>
      <c r="G951" s="10">
        <v>8057</v>
      </c>
      <c r="H951" s="11">
        <v>0</v>
      </c>
      <c r="I951">
        <v>8057</v>
      </c>
      <c r="J951">
        <v>39334.21</v>
      </c>
      <c r="K951">
        <f t="shared" si="161"/>
        <v>31277.21</v>
      </c>
      <c r="L951">
        <f t="shared" si="162"/>
        <v>4.8819920565967481</v>
      </c>
      <c r="M951">
        <f t="shared" si="158"/>
        <v>64456</v>
      </c>
      <c r="N951">
        <f t="shared" si="159"/>
        <v>0</v>
      </c>
      <c r="O951">
        <f t="shared" si="163"/>
        <v>64456</v>
      </c>
      <c r="P951" s="1">
        <f t="shared" si="166"/>
        <v>900000</v>
      </c>
      <c r="Q951" s="9">
        <f t="shared" si="167"/>
        <v>0</v>
      </c>
      <c r="R951" s="9">
        <f t="shared" si="164"/>
        <v>964456</v>
      </c>
      <c r="S951" s="9">
        <f t="shared" si="160"/>
        <v>100223.66666666667</v>
      </c>
      <c r="T951" s="9">
        <f t="shared" si="165"/>
        <v>25121.790000000037</v>
      </c>
      <c r="AI951" s="9">
        <f t="shared" si="168"/>
        <v>92166.666666666672</v>
      </c>
    </row>
    <row r="952" spans="1:35" x14ac:dyDescent="0.25">
      <c r="A952" s="1">
        <v>44814.291666666664</v>
      </c>
      <c r="B952" s="16">
        <v>33</v>
      </c>
      <c r="C952" s="15">
        <v>432</v>
      </c>
      <c r="D952" s="14">
        <v>998</v>
      </c>
      <c r="E952" s="13">
        <v>1214</v>
      </c>
      <c r="F952" s="12">
        <v>5282</v>
      </c>
      <c r="G952" s="10">
        <v>6712</v>
      </c>
      <c r="H952" s="11">
        <v>0</v>
      </c>
      <c r="I952">
        <v>6712</v>
      </c>
      <c r="J952">
        <v>39670.82</v>
      </c>
      <c r="K952">
        <f t="shared" si="161"/>
        <v>32958.82</v>
      </c>
      <c r="L952">
        <f t="shared" si="162"/>
        <v>5.910432061978546</v>
      </c>
      <c r="M952">
        <f t="shared" si="158"/>
        <v>53696</v>
      </c>
      <c r="N952">
        <f t="shared" si="159"/>
        <v>0</v>
      </c>
      <c r="O952">
        <f t="shared" si="163"/>
        <v>53696</v>
      </c>
      <c r="P952" s="1">
        <f t="shared" si="166"/>
        <v>900000</v>
      </c>
      <c r="Q952" s="9">
        <f t="shared" si="167"/>
        <v>0</v>
      </c>
      <c r="R952" s="9">
        <f t="shared" si="164"/>
        <v>953696</v>
      </c>
      <c r="S952" s="9">
        <f t="shared" si="160"/>
        <v>98878.666666666672</v>
      </c>
      <c r="T952" s="9">
        <f t="shared" si="165"/>
        <v>14025.180000000051</v>
      </c>
      <c r="AI952" s="9">
        <f t="shared" si="168"/>
        <v>92166.666666666672</v>
      </c>
    </row>
    <row r="953" spans="1:35" x14ac:dyDescent="0.25">
      <c r="A953" s="1">
        <v>44814.333333333336</v>
      </c>
      <c r="B953" s="16">
        <v>22</v>
      </c>
      <c r="C953" s="15">
        <v>310</v>
      </c>
      <c r="D953" s="14">
        <v>787</v>
      </c>
      <c r="E953" s="13">
        <v>1365</v>
      </c>
      <c r="F953" s="12">
        <v>4528</v>
      </c>
      <c r="G953" s="10">
        <v>5626</v>
      </c>
      <c r="H953" s="11">
        <v>329</v>
      </c>
      <c r="I953">
        <v>5955</v>
      </c>
      <c r="J953">
        <v>40246.58</v>
      </c>
      <c r="K953">
        <f t="shared" si="161"/>
        <v>34291.58</v>
      </c>
      <c r="L953">
        <f t="shared" si="162"/>
        <v>6.7584517212426531</v>
      </c>
      <c r="M953">
        <f t="shared" si="158"/>
        <v>45008</v>
      </c>
      <c r="N953">
        <f t="shared" si="159"/>
        <v>2632</v>
      </c>
      <c r="O953">
        <f t="shared" si="163"/>
        <v>47640</v>
      </c>
      <c r="P953" s="1">
        <f t="shared" si="166"/>
        <v>900000</v>
      </c>
      <c r="Q953" s="9">
        <f t="shared" si="167"/>
        <v>0</v>
      </c>
      <c r="R953" s="9">
        <f t="shared" si="164"/>
        <v>947640</v>
      </c>
      <c r="S953" s="9">
        <f t="shared" si="160"/>
        <v>98121.666666666672</v>
      </c>
      <c r="T953" s="9">
        <f t="shared" si="165"/>
        <v>7393.4200000000419</v>
      </c>
      <c r="AI953" s="9">
        <f t="shared" si="168"/>
        <v>92166.666666666672</v>
      </c>
    </row>
    <row r="954" spans="1:35" x14ac:dyDescent="0.25">
      <c r="A954" s="1">
        <v>44814.375</v>
      </c>
      <c r="B954" s="16">
        <v>11</v>
      </c>
      <c r="C954" s="15">
        <v>137</v>
      </c>
      <c r="D954" s="14">
        <v>533</v>
      </c>
      <c r="E954" s="13">
        <v>1270</v>
      </c>
      <c r="F954" s="12">
        <v>3393</v>
      </c>
      <c r="G954" s="10">
        <v>4063</v>
      </c>
      <c r="H954" s="11">
        <v>4251</v>
      </c>
      <c r="I954">
        <v>8314</v>
      </c>
      <c r="J954">
        <v>42379.99</v>
      </c>
      <c r="K954">
        <f t="shared" si="161"/>
        <v>34065.99</v>
      </c>
      <c r="L954">
        <f t="shared" si="162"/>
        <v>5.0974248255953807</v>
      </c>
      <c r="M954">
        <f t="shared" si="158"/>
        <v>32504</v>
      </c>
      <c r="N954">
        <f t="shared" si="159"/>
        <v>34008</v>
      </c>
      <c r="O954">
        <f t="shared" si="163"/>
        <v>66512</v>
      </c>
      <c r="P954" s="1">
        <f t="shared" si="166"/>
        <v>900000</v>
      </c>
      <c r="Q954" s="9">
        <f t="shared" si="167"/>
        <v>0</v>
      </c>
      <c r="R954" s="9">
        <f t="shared" si="164"/>
        <v>966512</v>
      </c>
      <c r="S954" s="9">
        <f t="shared" si="160"/>
        <v>100480.66666666667</v>
      </c>
      <c r="T954" s="9">
        <f t="shared" si="165"/>
        <v>24132.010000000009</v>
      </c>
      <c r="AI954" s="9">
        <f t="shared" si="168"/>
        <v>92166.666666666672</v>
      </c>
    </row>
    <row r="955" spans="1:35" x14ac:dyDescent="0.25">
      <c r="A955" s="1">
        <v>44814.416666666664</v>
      </c>
      <c r="B955" s="16">
        <v>0</v>
      </c>
      <c r="C955" s="15">
        <v>16</v>
      </c>
      <c r="D955" s="14">
        <v>309</v>
      </c>
      <c r="E955" s="13">
        <v>963</v>
      </c>
      <c r="F955" s="12">
        <v>2465</v>
      </c>
      <c r="G955" s="10">
        <v>2790</v>
      </c>
      <c r="H955" s="11">
        <v>8084</v>
      </c>
      <c r="I955">
        <v>10874</v>
      </c>
      <c r="J955">
        <v>45906.74</v>
      </c>
      <c r="K955">
        <f t="shared" si="161"/>
        <v>35032.74</v>
      </c>
      <c r="L955">
        <f t="shared" si="162"/>
        <v>4.2216976273680338</v>
      </c>
      <c r="M955">
        <f t="shared" si="158"/>
        <v>22320</v>
      </c>
      <c r="N955">
        <f t="shared" si="159"/>
        <v>64672</v>
      </c>
      <c r="O955">
        <f t="shared" si="163"/>
        <v>86992</v>
      </c>
      <c r="P955" s="1">
        <f t="shared" si="166"/>
        <v>900000</v>
      </c>
      <c r="Q955" s="9">
        <f t="shared" si="167"/>
        <v>0</v>
      </c>
      <c r="R955" s="9">
        <f t="shared" si="164"/>
        <v>986992</v>
      </c>
      <c r="S955" s="9">
        <f t="shared" si="160"/>
        <v>103040.66666666667</v>
      </c>
      <c r="T955" s="9">
        <f t="shared" si="165"/>
        <v>41085.260000000009</v>
      </c>
      <c r="AI955" s="9">
        <f t="shared" si="168"/>
        <v>92166.666666666672</v>
      </c>
    </row>
    <row r="956" spans="1:35" x14ac:dyDescent="0.25">
      <c r="A956" s="1">
        <v>44814.458333333336</v>
      </c>
      <c r="B956" s="16">
        <v>4</v>
      </c>
      <c r="C956" s="15">
        <v>7</v>
      </c>
      <c r="D956" s="14">
        <v>358</v>
      </c>
      <c r="E956" s="13">
        <v>850</v>
      </c>
      <c r="F956" s="12">
        <v>2464</v>
      </c>
      <c r="G956" s="10">
        <v>2829</v>
      </c>
      <c r="H956" s="11">
        <v>9379</v>
      </c>
      <c r="I956">
        <v>12208</v>
      </c>
      <c r="J956">
        <v>50169.25</v>
      </c>
      <c r="K956">
        <f t="shared" si="161"/>
        <v>37961.25</v>
      </c>
      <c r="L956">
        <f t="shared" si="162"/>
        <v>4.1095388269986897</v>
      </c>
      <c r="M956">
        <f t="shared" si="158"/>
        <v>22632</v>
      </c>
      <c r="N956">
        <f t="shared" si="159"/>
        <v>75032</v>
      </c>
      <c r="O956">
        <f t="shared" si="163"/>
        <v>97664</v>
      </c>
      <c r="P956" s="1">
        <f t="shared" si="166"/>
        <v>900000</v>
      </c>
      <c r="Q956" s="9">
        <f t="shared" si="167"/>
        <v>0</v>
      </c>
      <c r="R956" s="9">
        <f t="shared" si="164"/>
        <v>997664</v>
      </c>
      <c r="S956" s="9">
        <f t="shared" si="160"/>
        <v>104374.66666666667</v>
      </c>
      <c r="T956" s="9">
        <f t="shared" si="165"/>
        <v>47494.75</v>
      </c>
      <c r="AI956" s="9">
        <f t="shared" si="168"/>
        <v>92166.666666666672</v>
      </c>
    </row>
    <row r="957" spans="1:35" x14ac:dyDescent="0.25">
      <c r="A957" s="1">
        <v>44814.5</v>
      </c>
      <c r="B957" s="16">
        <v>0</v>
      </c>
      <c r="C957" s="15">
        <v>22</v>
      </c>
      <c r="D957" s="14">
        <v>224</v>
      </c>
      <c r="E957" s="13">
        <v>769</v>
      </c>
      <c r="F957" s="12">
        <v>2032</v>
      </c>
      <c r="G957" s="10">
        <v>2278</v>
      </c>
      <c r="H957" s="11">
        <v>9783</v>
      </c>
      <c r="I957">
        <v>12061</v>
      </c>
      <c r="J957">
        <v>54008.05</v>
      </c>
      <c r="K957">
        <f t="shared" si="161"/>
        <v>41947.05</v>
      </c>
      <c r="L957">
        <f t="shared" si="162"/>
        <v>4.4779081336539264</v>
      </c>
      <c r="M957">
        <f t="shared" si="158"/>
        <v>18224</v>
      </c>
      <c r="N957">
        <f t="shared" si="159"/>
        <v>78264</v>
      </c>
      <c r="O957">
        <f t="shared" si="163"/>
        <v>96488</v>
      </c>
      <c r="P957" s="1">
        <f t="shared" si="166"/>
        <v>900000</v>
      </c>
      <c r="Q957" s="9">
        <f t="shared" si="167"/>
        <v>0</v>
      </c>
      <c r="R957" s="9">
        <f t="shared" si="164"/>
        <v>996488</v>
      </c>
      <c r="S957" s="9">
        <f t="shared" si="160"/>
        <v>104227.66666666667</v>
      </c>
      <c r="T957" s="9">
        <f t="shared" si="165"/>
        <v>42479.949999999953</v>
      </c>
      <c r="AI957" s="9">
        <f t="shared" si="168"/>
        <v>92166.666666666672</v>
      </c>
    </row>
    <row r="958" spans="1:35" x14ac:dyDescent="0.25">
      <c r="A958" s="1">
        <v>44814.541666666664</v>
      </c>
      <c r="B958" s="16">
        <v>3</v>
      </c>
      <c r="C958" s="15">
        <v>55</v>
      </c>
      <c r="D958" s="14">
        <v>203</v>
      </c>
      <c r="E958" s="13">
        <v>624</v>
      </c>
      <c r="F958" s="12">
        <v>1547</v>
      </c>
      <c r="G958" s="10">
        <v>1805</v>
      </c>
      <c r="H958" s="11">
        <v>9433</v>
      </c>
      <c r="I958">
        <v>11238</v>
      </c>
      <c r="J958">
        <v>57409.59</v>
      </c>
      <c r="K958">
        <f t="shared" si="161"/>
        <v>46171.59</v>
      </c>
      <c r="L958">
        <f t="shared" si="162"/>
        <v>5.1085237586759202</v>
      </c>
      <c r="M958">
        <f t="shared" si="158"/>
        <v>14440</v>
      </c>
      <c r="N958">
        <f t="shared" si="159"/>
        <v>75464</v>
      </c>
      <c r="O958">
        <f t="shared" si="163"/>
        <v>89904</v>
      </c>
      <c r="P958" s="1">
        <f t="shared" si="166"/>
        <v>900000</v>
      </c>
      <c r="Q958" s="9">
        <f t="shared" si="167"/>
        <v>0</v>
      </c>
      <c r="R958" s="9">
        <f t="shared" si="164"/>
        <v>989904</v>
      </c>
      <c r="S958" s="9">
        <f t="shared" si="160"/>
        <v>103404.66666666667</v>
      </c>
      <c r="T958" s="9">
        <f t="shared" si="165"/>
        <v>32494.410000000033</v>
      </c>
      <c r="AI958" s="9">
        <f t="shared" si="168"/>
        <v>92166.666666666672</v>
      </c>
    </row>
    <row r="959" spans="1:35" x14ac:dyDescent="0.25">
      <c r="A959" s="1">
        <v>44814.583333333336</v>
      </c>
      <c r="B959" s="16">
        <v>34</v>
      </c>
      <c r="C959" s="15">
        <v>112</v>
      </c>
      <c r="D959" s="14">
        <v>281</v>
      </c>
      <c r="E959" s="13">
        <v>543</v>
      </c>
      <c r="F959" s="12">
        <v>1581</v>
      </c>
      <c r="G959" s="10">
        <v>1973</v>
      </c>
      <c r="H959" s="11">
        <v>8975</v>
      </c>
      <c r="I959">
        <v>10948</v>
      </c>
      <c r="J959">
        <v>60076.21</v>
      </c>
      <c r="K959">
        <f t="shared" si="161"/>
        <v>49128.21</v>
      </c>
      <c r="L959">
        <f t="shared" si="162"/>
        <v>5.4874141395688714</v>
      </c>
      <c r="M959">
        <f t="shared" si="158"/>
        <v>15784</v>
      </c>
      <c r="N959">
        <f t="shared" si="159"/>
        <v>71800</v>
      </c>
      <c r="O959">
        <f t="shared" si="163"/>
        <v>87584</v>
      </c>
      <c r="P959" s="1">
        <f t="shared" si="166"/>
        <v>900000</v>
      </c>
      <c r="Q959" s="9">
        <f t="shared" si="167"/>
        <v>0</v>
      </c>
      <c r="R959" s="9">
        <f t="shared" si="164"/>
        <v>987584</v>
      </c>
      <c r="S959" s="9">
        <f t="shared" si="160"/>
        <v>103114.66666666667</v>
      </c>
      <c r="T959" s="9">
        <f t="shared" si="165"/>
        <v>27507.790000000037</v>
      </c>
      <c r="AI959" s="9">
        <f t="shared" si="168"/>
        <v>92166.666666666672</v>
      </c>
    </row>
    <row r="960" spans="1:35" x14ac:dyDescent="0.25">
      <c r="A960" s="1">
        <v>44814.625</v>
      </c>
      <c r="B960" s="16">
        <v>122</v>
      </c>
      <c r="C960" s="15">
        <v>96</v>
      </c>
      <c r="D960" s="14">
        <v>320</v>
      </c>
      <c r="E960" s="13">
        <v>769</v>
      </c>
      <c r="F960" s="12">
        <v>1998</v>
      </c>
      <c r="G960" s="10">
        <v>2413</v>
      </c>
      <c r="H960" s="11">
        <v>8898</v>
      </c>
      <c r="I960">
        <v>11311</v>
      </c>
      <c r="J960">
        <v>62155.01</v>
      </c>
      <c r="K960">
        <f t="shared" si="161"/>
        <v>50844.01</v>
      </c>
      <c r="L960">
        <f t="shared" si="162"/>
        <v>5.4950941561312003</v>
      </c>
      <c r="M960">
        <f t="shared" si="158"/>
        <v>19304</v>
      </c>
      <c r="N960">
        <f t="shared" si="159"/>
        <v>71184</v>
      </c>
      <c r="O960">
        <f t="shared" si="163"/>
        <v>90488</v>
      </c>
      <c r="P960" s="1">
        <f t="shared" si="166"/>
        <v>900000</v>
      </c>
      <c r="Q960" s="9">
        <f t="shared" si="167"/>
        <v>0</v>
      </c>
      <c r="R960" s="9">
        <f t="shared" si="164"/>
        <v>990488</v>
      </c>
      <c r="S960" s="9">
        <f t="shared" si="160"/>
        <v>103477.66666666667</v>
      </c>
      <c r="T960" s="9">
        <f t="shared" si="165"/>
        <v>28332.989999999991</v>
      </c>
      <c r="AI960" s="9">
        <f t="shared" si="168"/>
        <v>92166.666666666672</v>
      </c>
    </row>
    <row r="961" spans="1:35" x14ac:dyDescent="0.25">
      <c r="A961" s="1">
        <v>44814.666666666664</v>
      </c>
      <c r="B961" s="16">
        <v>469</v>
      </c>
      <c r="C961" s="15">
        <v>128</v>
      </c>
      <c r="D961" s="14">
        <v>712</v>
      </c>
      <c r="E961" s="13">
        <v>1326</v>
      </c>
      <c r="F961" s="12">
        <v>2785</v>
      </c>
      <c r="G961" s="10">
        <v>3626</v>
      </c>
      <c r="H961" s="11">
        <v>8974</v>
      </c>
      <c r="I961">
        <v>12600</v>
      </c>
      <c r="J961">
        <v>63865.83</v>
      </c>
      <c r="K961">
        <f t="shared" si="161"/>
        <v>51265.83</v>
      </c>
      <c r="L961">
        <f t="shared" si="162"/>
        <v>5.068716666666667</v>
      </c>
      <c r="M961">
        <f t="shared" si="158"/>
        <v>29008</v>
      </c>
      <c r="N961">
        <f t="shared" si="159"/>
        <v>71792</v>
      </c>
      <c r="O961">
        <f t="shared" si="163"/>
        <v>100800</v>
      </c>
      <c r="P961" s="1">
        <f t="shared" si="166"/>
        <v>900000</v>
      </c>
      <c r="Q961" s="9">
        <f t="shared" si="167"/>
        <v>0</v>
      </c>
      <c r="R961" s="9">
        <f t="shared" si="164"/>
        <v>1000800</v>
      </c>
      <c r="S961" s="9">
        <f t="shared" si="160"/>
        <v>104766.66666666667</v>
      </c>
      <c r="T961" s="9">
        <f t="shared" si="165"/>
        <v>36934.170000000042</v>
      </c>
      <c r="AI961" s="9">
        <f t="shared" si="168"/>
        <v>92166.666666666672</v>
      </c>
    </row>
    <row r="962" spans="1:35" x14ac:dyDescent="0.25">
      <c r="A962" s="1">
        <v>44814.708333333336</v>
      </c>
      <c r="B962" s="16">
        <v>849</v>
      </c>
      <c r="C962" s="15">
        <v>154</v>
      </c>
      <c r="D962" s="14">
        <v>1180</v>
      </c>
      <c r="E962" s="13">
        <v>2085</v>
      </c>
      <c r="F962" s="12">
        <v>3566</v>
      </c>
      <c r="G962" s="10">
        <v>4899</v>
      </c>
      <c r="H962" s="11">
        <v>8709</v>
      </c>
      <c r="I962">
        <v>13608</v>
      </c>
      <c r="J962">
        <v>64734.29</v>
      </c>
      <c r="K962">
        <f t="shared" si="161"/>
        <v>51126.29</v>
      </c>
      <c r="L962">
        <f t="shared" si="162"/>
        <v>4.7570759847148736</v>
      </c>
      <c r="M962">
        <f t="shared" ref="M962:M1025" si="169">$W$3*G962</f>
        <v>39192</v>
      </c>
      <c r="N962">
        <f t="shared" ref="N962:N1025" si="170">$W$4*H962</f>
        <v>69672</v>
      </c>
      <c r="O962">
        <f t="shared" si="163"/>
        <v>108864</v>
      </c>
      <c r="P962" s="1">
        <f t="shared" si="166"/>
        <v>900000</v>
      </c>
      <c r="Q962" s="9">
        <f t="shared" si="167"/>
        <v>0</v>
      </c>
      <c r="R962" s="9">
        <f t="shared" si="164"/>
        <v>1008864</v>
      </c>
      <c r="S962" s="9">
        <f t="shared" ref="S962:S1025" si="171">$X$11+I962</f>
        <v>105774.66666666667</v>
      </c>
      <c r="T962" s="9">
        <f t="shared" si="165"/>
        <v>44129.709999999963</v>
      </c>
      <c r="AI962" s="9">
        <f t="shared" si="168"/>
        <v>92166.666666666672</v>
      </c>
    </row>
    <row r="963" spans="1:35" x14ac:dyDescent="0.25">
      <c r="A963" s="1">
        <v>44814.75</v>
      </c>
      <c r="B963" s="16">
        <v>1021</v>
      </c>
      <c r="C963" s="15">
        <v>165</v>
      </c>
      <c r="D963" s="14">
        <v>1486</v>
      </c>
      <c r="E963" s="13">
        <v>2256</v>
      </c>
      <c r="F963" s="12">
        <v>4139</v>
      </c>
      <c r="G963" s="10">
        <v>5790</v>
      </c>
      <c r="H963" s="11">
        <v>7710</v>
      </c>
      <c r="I963">
        <v>13500</v>
      </c>
      <c r="J963">
        <v>64440.98</v>
      </c>
      <c r="K963">
        <f t="shared" ref="K963:K1026" si="172">J963-I963</f>
        <v>50940.98</v>
      </c>
      <c r="L963">
        <f t="shared" ref="L963:L1026" si="173">J963/I963</f>
        <v>4.7734059259259265</v>
      </c>
      <c r="M963">
        <f t="shared" si="169"/>
        <v>46320</v>
      </c>
      <c r="N963">
        <f t="shared" si="170"/>
        <v>61680</v>
      </c>
      <c r="O963">
        <f t="shared" ref="O963:O1026" si="174">SUM(M963:N963)</f>
        <v>108000</v>
      </c>
      <c r="P963" s="1">
        <f t="shared" si="166"/>
        <v>900000</v>
      </c>
      <c r="Q963" s="9">
        <f t="shared" si="167"/>
        <v>0</v>
      </c>
      <c r="R963" s="9">
        <f t="shared" ref="R963:R1026" si="175">M963+N963+P963</f>
        <v>1008000</v>
      </c>
      <c r="S963" s="9">
        <f t="shared" si="171"/>
        <v>105666.66666666667</v>
      </c>
      <c r="T963" s="9">
        <f t="shared" ref="T963:T1026" si="176">IF(O963-J963+P962&gt;$V$9,O963-J963+P962-$V$9,0)</f>
        <v>43559.020000000019</v>
      </c>
      <c r="AI963" s="9">
        <f t="shared" si="168"/>
        <v>92166.666666666672</v>
      </c>
    </row>
    <row r="964" spans="1:35" x14ac:dyDescent="0.25">
      <c r="A964" s="1">
        <v>44814.791666666664</v>
      </c>
      <c r="B964" s="16">
        <v>1255</v>
      </c>
      <c r="C964" s="15">
        <v>226</v>
      </c>
      <c r="D964" s="14">
        <v>1990</v>
      </c>
      <c r="E964" s="13">
        <v>2874</v>
      </c>
      <c r="F964" s="12">
        <v>5616</v>
      </c>
      <c r="G964" s="10">
        <v>7831</v>
      </c>
      <c r="H964" s="11">
        <v>4724</v>
      </c>
      <c r="I964">
        <v>12555</v>
      </c>
      <c r="J964">
        <v>62770.57</v>
      </c>
      <c r="K964">
        <f t="shared" si="172"/>
        <v>50215.57</v>
      </c>
      <c r="L964">
        <f t="shared" si="173"/>
        <v>4.9996471525288726</v>
      </c>
      <c r="M964">
        <f t="shared" si="169"/>
        <v>62648</v>
      </c>
      <c r="N964">
        <f t="shared" si="170"/>
        <v>37792</v>
      </c>
      <c r="O964">
        <f t="shared" si="174"/>
        <v>100440</v>
      </c>
      <c r="P964" s="1">
        <f t="shared" ref="P964:P1027" si="177">IF($V$9=0,0,IF((O964-J964+P963)&gt;$V$9, $V$9, O964-J964+P963))*$V$10</f>
        <v>900000</v>
      </c>
      <c r="Q964" s="9">
        <f t="shared" ref="Q964:Q1027" si="178">IF($V$9=0,0,P964-P963)</f>
        <v>0</v>
      </c>
      <c r="R964" s="9">
        <f t="shared" si="175"/>
        <v>1000440</v>
      </c>
      <c r="S964" s="9">
        <f t="shared" si="171"/>
        <v>104721.66666666667</v>
      </c>
      <c r="T964" s="9">
        <f t="shared" si="176"/>
        <v>37669.430000000051</v>
      </c>
      <c r="AI964" s="9">
        <f t="shared" ref="AI964:AI1027" si="179">AI963</f>
        <v>92166.666666666672</v>
      </c>
    </row>
    <row r="965" spans="1:35" x14ac:dyDescent="0.25">
      <c r="A965" s="1">
        <v>44814.833333333336</v>
      </c>
      <c r="B965" s="16">
        <v>1190</v>
      </c>
      <c r="C965" s="15">
        <v>359</v>
      </c>
      <c r="D965" s="14">
        <v>2464</v>
      </c>
      <c r="E965" s="13">
        <v>3264</v>
      </c>
      <c r="F965" s="12">
        <v>7130</v>
      </c>
      <c r="G965" s="10">
        <v>9953</v>
      </c>
      <c r="H965" s="11">
        <v>733</v>
      </c>
      <c r="I965">
        <v>10686</v>
      </c>
      <c r="J965">
        <v>60241.34</v>
      </c>
      <c r="K965">
        <f t="shared" si="172"/>
        <v>49555.34</v>
      </c>
      <c r="L965">
        <f t="shared" si="173"/>
        <v>5.637407823320232</v>
      </c>
      <c r="M965">
        <f t="shared" si="169"/>
        <v>79624</v>
      </c>
      <c r="N965">
        <f t="shared" si="170"/>
        <v>5864</v>
      </c>
      <c r="O965">
        <f t="shared" si="174"/>
        <v>85488</v>
      </c>
      <c r="P965" s="1">
        <f t="shared" si="177"/>
        <v>900000</v>
      </c>
      <c r="Q965" s="9">
        <f t="shared" si="178"/>
        <v>0</v>
      </c>
      <c r="R965" s="9">
        <f t="shared" si="175"/>
        <v>985488</v>
      </c>
      <c r="S965" s="9">
        <f t="shared" si="171"/>
        <v>102852.66666666667</v>
      </c>
      <c r="T965" s="9">
        <f t="shared" si="176"/>
        <v>25246.660000000033</v>
      </c>
      <c r="AI965" s="9">
        <f t="shared" si="179"/>
        <v>92166.666666666672</v>
      </c>
    </row>
    <row r="966" spans="1:35" x14ac:dyDescent="0.25">
      <c r="A966" s="1">
        <v>44814.875</v>
      </c>
      <c r="B966" s="16">
        <v>1006</v>
      </c>
      <c r="C966" s="15">
        <v>569</v>
      </c>
      <c r="D966" s="14">
        <v>2922</v>
      </c>
      <c r="E966" s="13">
        <v>3464</v>
      </c>
      <c r="F966" s="12">
        <v>8549</v>
      </c>
      <c r="G966" s="10">
        <v>12040</v>
      </c>
      <c r="H966" s="11">
        <v>0</v>
      </c>
      <c r="I966">
        <v>12040</v>
      </c>
      <c r="J966">
        <v>58001.17</v>
      </c>
      <c r="K966">
        <f t="shared" si="172"/>
        <v>45961.17</v>
      </c>
      <c r="L966">
        <f t="shared" si="173"/>
        <v>4.8173729235880396</v>
      </c>
      <c r="M966">
        <f t="shared" si="169"/>
        <v>96320</v>
      </c>
      <c r="N966">
        <f t="shared" si="170"/>
        <v>0</v>
      </c>
      <c r="O966">
        <f t="shared" si="174"/>
        <v>96320</v>
      </c>
      <c r="P966" s="1">
        <f t="shared" si="177"/>
        <v>900000</v>
      </c>
      <c r="Q966" s="9">
        <f t="shared" si="178"/>
        <v>0</v>
      </c>
      <c r="R966" s="9">
        <f t="shared" si="175"/>
        <v>996320</v>
      </c>
      <c r="S966" s="9">
        <f t="shared" si="171"/>
        <v>104206.66666666667</v>
      </c>
      <c r="T966" s="9">
        <f t="shared" si="176"/>
        <v>38318.829999999958</v>
      </c>
      <c r="AI966" s="9">
        <f t="shared" si="179"/>
        <v>92166.666666666672</v>
      </c>
    </row>
    <row r="967" spans="1:35" x14ac:dyDescent="0.25">
      <c r="A967" s="1">
        <v>44814.916666666664</v>
      </c>
      <c r="B967" s="16">
        <v>895</v>
      </c>
      <c r="C967" s="15">
        <v>747</v>
      </c>
      <c r="D967" s="14">
        <v>2950</v>
      </c>
      <c r="E967" s="13">
        <v>3389</v>
      </c>
      <c r="F967" s="12">
        <v>10248</v>
      </c>
      <c r="G967" s="10">
        <v>13944</v>
      </c>
      <c r="H967" s="11">
        <v>0</v>
      </c>
      <c r="I967">
        <v>13944</v>
      </c>
      <c r="J967">
        <v>55030.28</v>
      </c>
      <c r="K967">
        <f t="shared" si="172"/>
        <v>41086.28</v>
      </c>
      <c r="L967">
        <f t="shared" si="173"/>
        <v>3.9465203671830178</v>
      </c>
      <c r="M967">
        <f t="shared" si="169"/>
        <v>111552</v>
      </c>
      <c r="N967">
        <f t="shared" si="170"/>
        <v>0</v>
      </c>
      <c r="O967">
        <f t="shared" si="174"/>
        <v>111552</v>
      </c>
      <c r="P967" s="1">
        <f t="shared" si="177"/>
        <v>900000</v>
      </c>
      <c r="Q967" s="9">
        <f t="shared" si="178"/>
        <v>0</v>
      </c>
      <c r="R967" s="9">
        <f t="shared" si="175"/>
        <v>1011552</v>
      </c>
      <c r="S967" s="9">
        <f t="shared" si="171"/>
        <v>106110.66666666667</v>
      </c>
      <c r="T967" s="9">
        <f t="shared" si="176"/>
        <v>56521.719999999972</v>
      </c>
      <c r="AI967" s="9">
        <f t="shared" si="179"/>
        <v>92166.666666666672</v>
      </c>
    </row>
    <row r="968" spans="1:35" x14ac:dyDescent="0.25">
      <c r="A968" s="1">
        <v>44814.958333333336</v>
      </c>
      <c r="B968" s="16">
        <v>858</v>
      </c>
      <c r="C968" s="15">
        <v>734</v>
      </c>
      <c r="D968" s="14">
        <v>2733</v>
      </c>
      <c r="E968" s="13">
        <v>3221</v>
      </c>
      <c r="F968" s="12">
        <v>11031</v>
      </c>
      <c r="G968" s="10">
        <v>14498</v>
      </c>
      <c r="H968" s="11">
        <v>0</v>
      </c>
      <c r="I968">
        <v>14498</v>
      </c>
      <c r="J968">
        <v>51968.78</v>
      </c>
      <c r="K968">
        <f t="shared" si="172"/>
        <v>37470.78</v>
      </c>
      <c r="L968">
        <f t="shared" si="173"/>
        <v>3.5845482135466962</v>
      </c>
      <c r="M968">
        <f t="shared" si="169"/>
        <v>115984</v>
      </c>
      <c r="N968">
        <f t="shared" si="170"/>
        <v>0</v>
      </c>
      <c r="O968">
        <f t="shared" si="174"/>
        <v>115984</v>
      </c>
      <c r="P968" s="1">
        <f t="shared" si="177"/>
        <v>900000</v>
      </c>
      <c r="Q968" s="9">
        <f t="shared" si="178"/>
        <v>0</v>
      </c>
      <c r="R968" s="9">
        <f t="shared" si="175"/>
        <v>1015984</v>
      </c>
      <c r="S968" s="9">
        <f t="shared" si="171"/>
        <v>106664.66666666667</v>
      </c>
      <c r="T968" s="9">
        <f t="shared" si="176"/>
        <v>64015.219999999972</v>
      </c>
      <c r="AI968" s="9">
        <f t="shared" si="179"/>
        <v>92166.666666666672</v>
      </c>
    </row>
    <row r="969" spans="1:35" x14ac:dyDescent="0.25">
      <c r="A969" s="1">
        <v>44815</v>
      </c>
      <c r="B969" s="16">
        <v>677</v>
      </c>
      <c r="C969" s="15">
        <v>747</v>
      </c>
      <c r="D969" s="14">
        <v>2449</v>
      </c>
      <c r="E969" s="13">
        <v>3267</v>
      </c>
      <c r="F969" s="12">
        <v>11641</v>
      </c>
      <c r="G969" s="10">
        <v>14837</v>
      </c>
      <c r="H969" s="11">
        <v>0</v>
      </c>
      <c r="I969">
        <v>14837</v>
      </c>
      <c r="J969">
        <v>48896.79</v>
      </c>
      <c r="K969">
        <f t="shared" si="172"/>
        <v>34059.79</v>
      </c>
      <c r="L969">
        <f t="shared" si="173"/>
        <v>3.2955981667452989</v>
      </c>
      <c r="M969">
        <f t="shared" si="169"/>
        <v>118696</v>
      </c>
      <c r="N969">
        <f t="shared" si="170"/>
        <v>0</v>
      </c>
      <c r="O969">
        <f t="shared" si="174"/>
        <v>118696</v>
      </c>
      <c r="P969" s="1">
        <f t="shared" si="177"/>
        <v>900000</v>
      </c>
      <c r="Q969" s="9">
        <f t="shared" si="178"/>
        <v>0</v>
      </c>
      <c r="R969" s="9">
        <f t="shared" si="175"/>
        <v>1018696</v>
      </c>
      <c r="S969" s="9">
        <f t="shared" si="171"/>
        <v>107003.66666666667</v>
      </c>
      <c r="T969" s="9">
        <f t="shared" si="176"/>
        <v>69799.209999999963</v>
      </c>
      <c r="AI969" s="9">
        <f t="shared" si="179"/>
        <v>92166.666666666672</v>
      </c>
    </row>
    <row r="970" spans="1:35" x14ac:dyDescent="0.25">
      <c r="A970" s="1">
        <v>44815.041666666664</v>
      </c>
      <c r="B970" s="16">
        <v>441</v>
      </c>
      <c r="C970" s="15">
        <v>667</v>
      </c>
      <c r="D970" s="14">
        <v>1997</v>
      </c>
      <c r="E970" s="13">
        <v>3187</v>
      </c>
      <c r="F970" s="12">
        <v>11519</v>
      </c>
      <c r="G970" s="10">
        <v>14183</v>
      </c>
      <c r="H970" s="11">
        <v>0</v>
      </c>
      <c r="I970">
        <v>14183</v>
      </c>
      <c r="J970">
        <v>46108</v>
      </c>
      <c r="K970">
        <f t="shared" si="172"/>
        <v>31925</v>
      </c>
      <c r="L970">
        <f t="shared" si="173"/>
        <v>3.2509342170203763</v>
      </c>
      <c r="M970">
        <f t="shared" si="169"/>
        <v>113464</v>
      </c>
      <c r="N970">
        <f t="shared" si="170"/>
        <v>0</v>
      </c>
      <c r="O970">
        <f t="shared" si="174"/>
        <v>113464</v>
      </c>
      <c r="P970" s="1">
        <f t="shared" si="177"/>
        <v>900000</v>
      </c>
      <c r="Q970" s="9">
        <f t="shared" si="178"/>
        <v>0</v>
      </c>
      <c r="R970" s="9">
        <f t="shared" si="175"/>
        <v>1013464</v>
      </c>
      <c r="S970" s="9">
        <f t="shared" si="171"/>
        <v>106349.66666666667</v>
      </c>
      <c r="T970" s="9">
        <f t="shared" si="176"/>
        <v>67356</v>
      </c>
      <c r="AI970" s="9">
        <f t="shared" si="179"/>
        <v>92166.666666666672</v>
      </c>
    </row>
    <row r="971" spans="1:35" x14ac:dyDescent="0.25">
      <c r="A971" s="1">
        <v>44815.083333333336</v>
      </c>
      <c r="B971" s="16">
        <v>231</v>
      </c>
      <c r="C971" s="15">
        <v>517</v>
      </c>
      <c r="D971" s="14">
        <v>1554</v>
      </c>
      <c r="E971" s="13">
        <v>2820</v>
      </c>
      <c r="F971" s="12">
        <v>10741</v>
      </c>
      <c r="G971" s="10">
        <v>12811</v>
      </c>
      <c r="H971" s="11">
        <v>0</v>
      </c>
      <c r="I971">
        <v>12811</v>
      </c>
      <c r="J971">
        <v>43968.98</v>
      </c>
      <c r="K971">
        <f t="shared" si="172"/>
        <v>31157.980000000003</v>
      </c>
      <c r="L971">
        <f t="shared" si="173"/>
        <v>3.4321270782920932</v>
      </c>
      <c r="M971">
        <f t="shared" si="169"/>
        <v>102488</v>
      </c>
      <c r="N971">
        <f t="shared" si="170"/>
        <v>0</v>
      </c>
      <c r="O971">
        <f t="shared" si="174"/>
        <v>102488</v>
      </c>
      <c r="P971" s="1">
        <f t="shared" si="177"/>
        <v>900000</v>
      </c>
      <c r="Q971" s="9">
        <f t="shared" si="178"/>
        <v>0</v>
      </c>
      <c r="R971" s="9">
        <f t="shared" si="175"/>
        <v>1002488</v>
      </c>
      <c r="S971" s="9">
        <f t="shared" si="171"/>
        <v>104977.66666666667</v>
      </c>
      <c r="T971" s="9">
        <f t="shared" si="176"/>
        <v>58519.020000000019</v>
      </c>
      <c r="AI971" s="9">
        <f t="shared" si="179"/>
        <v>92166.666666666672</v>
      </c>
    </row>
    <row r="972" spans="1:35" x14ac:dyDescent="0.25">
      <c r="A972" s="1">
        <v>44815.125</v>
      </c>
      <c r="B972" s="16">
        <v>128</v>
      </c>
      <c r="C972" s="15">
        <v>642</v>
      </c>
      <c r="D972" s="14">
        <v>1445</v>
      </c>
      <c r="E972" s="13">
        <v>2316</v>
      </c>
      <c r="F972" s="12">
        <v>10350</v>
      </c>
      <c r="G972" s="10">
        <v>12438</v>
      </c>
      <c r="H972" s="11">
        <v>0</v>
      </c>
      <c r="I972">
        <v>12438</v>
      </c>
      <c r="J972">
        <v>42167.56</v>
      </c>
      <c r="K972">
        <f t="shared" si="172"/>
        <v>29729.559999999998</v>
      </c>
      <c r="L972">
        <f t="shared" si="173"/>
        <v>3.3902202926515517</v>
      </c>
      <c r="M972">
        <f t="shared" si="169"/>
        <v>99504</v>
      </c>
      <c r="N972">
        <f t="shared" si="170"/>
        <v>0</v>
      </c>
      <c r="O972">
        <f t="shared" si="174"/>
        <v>99504</v>
      </c>
      <c r="P972" s="1">
        <f t="shared" si="177"/>
        <v>900000</v>
      </c>
      <c r="Q972" s="9">
        <f t="shared" si="178"/>
        <v>0</v>
      </c>
      <c r="R972" s="9">
        <f t="shared" si="175"/>
        <v>999504</v>
      </c>
      <c r="S972" s="9">
        <f t="shared" si="171"/>
        <v>104604.66666666667</v>
      </c>
      <c r="T972" s="9">
        <f t="shared" si="176"/>
        <v>57336.439999999944</v>
      </c>
      <c r="AI972" s="9">
        <f t="shared" si="179"/>
        <v>92166.666666666672</v>
      </c>
    </row>
    <row r="973" spans="1:35" x14ac:dyDescent="0.25">
      <c r="A973" s="1">
        <v>44815.166666666664</v>
      </c>
      <c r="B973" s="16">
        <v>46</v>
      </c>
      <c r="C973" s="15">
        <v>657</v>
      </c>
      <c r="D973" s="14">
        <v>1190</v>
      </c>
      <c r="E973" s="13">
        <v>1991</v>
      </c>
      <c r="F973" s="12">
        <v>10057</v>
      </c>
      <c r="G973" s="10">
        <v>11905</v>
      </c>
      <c r="H973" s="11">
        <v>0</v>
      </c>
      <c r="I973">
        <v>11905</v>
      </c>
      <c r="J973">
        <v>40907.949999999997</v>
      </c>
      <c r="K973">
        <f t="shared" si="172"/>
        <v>29002.949999999997</v>
      </c>
      <c r="L973">
        <f t="shared" si="173"/>
        <v>3.4361990760184793</v>
      </c>
      <c r="M973">
        <f t="shared" si="169"/>
        <v>95240</v>
      </c>
      <c r="N973">
        <f t="shared" si="170"/>
        <v>0</v>
      </c>
      <c r="O973">
        <f t="shared" si="174"/>
        <v>95240</v>
      </c>
      <c r="P973" s="1">
        <f t="shared" si="177"/>
        <v>900000</v>
      </c>
      <c r="Q973" s="9">
        <f t="shared" si="178"/>
        <v>0</v>
      </c>
      <c r="R973" s="9">
        <f t="shared" si="175"/>
        <v>995240</v>
      </c>
      <c r="S973" s="9">
        <f t="shared" si="171"/>
        <v>104071.66666666667</v>
      </c>
      <c r="T973" s="9">
        <f t="shared" si="176"/>
        <v>54332.050000000047</v>
      </c>
      <c r="AI973" s="9">
        <f t="shared" si="179"/>
        <v>92166.666666666672</v>
      </c>
    </row>
    <row r="974" spans="1:35" x14ac:dyDescent="0.25">
      <c r="A974" s="1">
        <v>44815.208333333336</v>
      </c>
      <c r="B974" s="16">
        <v>3</v>
      </c>
      <c r="C974" s="15">
        <v>662</v>
      </c>
      <c r="D974" s="14">
        <v>903</v>
      </c>
      <c r="E974" s="13">
        <v>1444</v>
      </c>
      <c r="F974" s="12">
        <v>9745</v>
      </c>
      <c r="G974" s="10">
        <v>11310</v>
      </c>
      <c r="H974" s="11">
        <v>0</v>
      </c>
      <c r="I974">
        <v>11310</v>
      </c>
      <c r="J974">
        <v>39820.910000000003</v>
      </c>
      <c r="K974">
        <f t="shared" si="172"/>
        <v>28510.910000000003</v>
      </c>
      <c r="L974">
        <f t="shared" si="173"/>
        <v>3.5208585322723258</v>
      </c>
      <c r="M974">
        <f t="shared" si="169"/>
        <v>90480</v>
      </c>
      <c r="N974">
        <f t="shared" si="170"/>
        <v>0</v>
      </c>
      <c r="O974">
        <f t="shared" si="174"/>
        <v>90480</v>
      </c>
      <c r="P974" s="1">
        <f t="shared" si="177"/>
        <v>900000</v>
      </c>
      <c r="Q974" s="9">
        <f t="shared" si="178"/>
        <v>0</v>
      </c>
      <c r="R974" s="9">
        <f t="shared" si="175"/>
        <v>990480</v>
      </c>
      <c r="S974" s="9">
        <f t="shared" si="171"/>
        <v>103476.66666666667</v>
      </c>
      <c r="T974" s="9">
        <f t="shared" si="176"/>
        <v>50659.089999999967</v>
      </c>
      <c r="AI974" s="9">
        <f t="shared" si="179"/>
        <v>92166.666666666672</v>
      </c>
    </row>
    <row r="975" spans="1:35" x14ac:dyDescent="0.25">
      <c r="A975" s="1">
        <v>44815.25</v>
      </c>
      <c r="B975" s="16">
        <v>0</v>
      </c>
      <c r="C975" s="15">
        <v>838</v>
      </c>
      <c r="D975" s="14">
        <v>837</v>
      </c>
      <c r="E975" s="13">
        <v>1296</v>
      </c>
      <c r="F975" s="12">
        <v>9341</v>
      </c>
      <c r="G975" s="10">
        <v>11016</v>
      </c>
      <c r="H975" s="11">
        <v>0</v>
      </c>
      <c r="I975">
        <v>11016</v>
      </c>
      <c r="J975">
        <v>39625.279999999999</v>
      </c>
      <c r="K975">
        <f t="shared" si="172"/>
        <v>28609.279999999999</v>
      </c>
      <c r="L975">
        <f t="shared" si="173"/>
        <v>3.5970660856935366</v>
      </c>
      <c r="M975">
        <f t="shared" si="169"/>
        <v>88128</v>
      </c>
      <c r="N975">
        <f t="shared" si="170"/>
        <v>0</v>
      </c>
      <c r="O975">
        <f t="shared" si="174"/>
        <v>88128</v>
      </c>
      <c r="P975" s="1">
        <f t="shared" si="177"/>
        <v>900000</v>
      </c>
      <c r="Q975" s="9">
        <f t="shared" si="178"/>
        <v>0</v>
      </c>
      <c r="R975" s="9">
        <f t="shared" si="175"/>
        <v>988128</v>
      </c>
      <c r="S975" s="9">
        <f t="shared" si="171"/>
        <v>103182.66666666667</v>
      </c>
      <c r="T975" s="9">
        <f t="shared" si="176"/>
        <v>48502.719999999972</v>
      </c>
      <c r="AI975" s="9">
        <f t="shared" si="179"/>
        <v>92166.666666666672</v>
      </c>
    </row>
    <row r="976" spans="1:35" x14ac:dyDescent="0.25">
      <c r="A976" s="1">
        <v>44815.291666666664</v>
      </c>
      <c r="B976" s="16">
        <v>1</v>
      </c>
      <c r="C976" s="15">
        <v>1087</v>
      </c>
      <c r="D976" s="14">
        <v>704</v>
      </c>
      <c r="E976" s="13">
        <v>1460</v>
      </c>
      <c r="F976" s="12">
        <v>9141</v>
      </c>
      <c r="G976" s="10">
        <v>10932</v>
      </c>
      <c r="H976" s="11">
        <v>0</v>
      </c>
      <c r="I976">
        <v>10932</v>
      </c>
      <c r="J976">
        <v>39331.75</v>
      </c>
      <c r="K976">
        <f t="shared" si="172"/>
        <v>28399.75</v>
      </c>
      <c r="L976">
        <f t="shared" si="173"/>
        <v>3.5978549213318698</v>
      </c>
      <c r="M976">
        <f t="shared" si="169"/>
        <v>87456</v>
      </c>
      <c r="N976">
        <f t="shared" si="170"/>
        <v>0</v>
      </c>
      <c r="O976">
        <f t="shared" si="174"/>
        <v>87456</v>
      </c>
      <c r="P976" s="1">
        <f t="shared" si="177"/>
        <v>900000</v>
      </c>
      <c r="Q976" s="9">
        <f t="shared" si="178"/>
        <v>0</v>
      </c>
      <c r="R976" s="9">
        <f t="shared" si="175"/>
        <v>987456</v>
      </c>
      <c r="S976" s="9">
        <f t="shared" si="171"/>
        <v>103098.66666666667</v>
      </c>
      <c r="T976" s="9">
        <f t="shared" si="176"/>
        <v>48124.25</v>
      </c>
      <c r="AI976" s="9">
        <f t="shared" si="179"/>
        <v>92166.666666666672</v>
      </c>
    </row>
    <row r="977" spans="1:35" x14ac:dyDescent="0.25">
      <c r="A977" s="1">
        <v>44815.333333333336</v>
      </c>
      <c r="B977" s="16">
        <v>6</v>
      </c>
      <c r="C977" s="15">
        <v>1426</v>
      </c>
      <c r="D977" s="14">
        <v>627</v>
      </c>
      <c r="E977" s="13">
        <v>1458</v>
      </c>
      <c r="F977" s="12">
        <v>9520</v>
      </c>
      <c r="G977" s="10">
        <v>11573</v>
      </c>
      <c r="H977" s="11">
        <v>247</v>
      </c>
      <c r="I977">
        <v>11820</v>
      </c>
      <c r="J977">
        <v>39381.129999999997</v>
      </c>
      <c r="K977">
        <f t="shared" si="172"/>
        <v>27561.129999999997</v>
      </c>
      <c r="L977">
        <f t="shared" si="173"/>
        <v>3.3317368866328256</v>
      </c>
      <c r="M977">
        <f t="shared" si="169"/>
        <v>92584</v>
      </c>
      <c r="N977">
        <f t="shared" si="170"/>
        <v>1976</v>
      </c>
      <c r="O977">
        <f t="shared" si="174"/>
        <v>94560</v>
      </c>
      <c r="P977" s="1">
        <f t="shared" si="177"/>
        <v>900000</v>
      </c>
      <c r="Q977" s="9">
        <f t="shared" si="178"/>
        <v>0</v>
      </c>
      <c r="R977" s="9">
        <f t="shared" si="175"/>
        <v>994560</v>
      </c>
      <c r="S977" s="9">
        <f t="shared" si="171"/>
        <v>103986.66666666667</v>
      </c>
      <c r="T977" s="9">
        <f t="shared" si="176"/>
        <v>55178.869999999995</v>
      </c>
      <c r="AI977" s="9">
        <f t="shared" si="179"/>
        <v>92166.666666666672</v>
      </c>
    </row>
    <row r="978" spans="1:35" x14ac:dyDescent="0.25">
      <c r="A978" s="1">
        <v>44815.375</v>
      </c>
      <c r="B978" s="16">
        <v>19</v>
      </c>
      <c r="C978" s="15">
        <v>1332</v>
      </c>
      <c r="D978" s="14">
        <v>628</v>
      </c>
      <c r="E978" s="13">
        <v>1291</v>
      </c>
      <c r="F978" s="12">
        <v>9968</v>
      </c>
      <c r="G978" s="10">
        <v>11929</v>
      </c>
      <c r="H978" s="11">
        <v>2273</v>
      </c>
      <c r="I978">
        <v>14202</v>
      </c>
      <c r="J978">
        <v>41181.279999999999</v>
      </c>
      <c r="K978">
        <f t="shared" si="172"/>
        <v>26979.279999999999</v>
      </c>
      <c r="L978">
        <f t="shared" si="173"/>
        <v>2.8996817349669062</v>
      </c>
      <c r="M978">
        <f t="shared" si="169"/>
        <v>95432</v>
      </c>
      <c r="N978">
        <f t="shared" si="170"/>
        <v>18184</v>
      </c>
      <c r="O978">
        <f t="shared" si="174"/>
        <v>113616</v>
      </c>
      <c r="P978" s="1">
        <f t="shared" si="177"/>
        <v>900000</v>
      </c>
      <c r="Q978" s="9">
        <f t="shared" si="178"/>
        <v>0</v>
      </c>
      <c r="R978" s="9">
        <f t="shared" si="175"/>
        <v>1013616</v>
      </c>
      <c r="S978" s="9">
        <f t="shared" si="171"/>
        <v>106368.66666666667</v>
      </c>
      <c r="T978" s="9">
        <f t="shared" si="176"/>
        <v>72434.719999999972</v>
      </c>
      <c r="AI978" s="9">
        <f t="shared" si="179"/>
        <v>92166.666666666672</v>
      </c>
    </row>
    <row r="979" spans="1:35" x14ac:dyDescent="0.25">
      <c r="A979" s="1">
        <v>44815.416666666664</v>
      </c>
      <c r="B979" s="16">
        <v>4</v>
      </c>
      <c r="C979" s="15">
        <v>1183</v>
      </c>
      <c r="D979" s="14">
        <v>674</v>
      </c>
      <c r="E979" s="13">
        <v>803</v>
      </c>
      <c r="F979" s="12">
        <v>9819</v>
      </c>
      <c r="G979" s="10">
        <v>11676</v>
      </c>
      <c r="H979" s="11">
        <v>4336</v>
      </c>
      <c r="I979">
        <v>16012</v>
      </c>
      <c r="J979">
        <v>44470.45</v>
      </c>
      <c r="K979">
        <f t="shared" si="172"/>
        <v>28458.449999999997</v>
      </c>
      <c r="L979">
        <f t="shared" si="173"/>
        <v>2.7773201348988259</v>
      </c>
      <c r="M979">
        <f t="shared" si="169"/>
        <v>93408</v>
      </c>
      <c r="N979">
        <f t="shared" si="170"/>
        <v>34688</v>
      </c>
      <c r="O979">
        <f t="shared" si="174"/>
        <v>128096</v>
      </c>
      <c r="P979" s="1">
        <f t="shared" si="177"/>
        <v>900000</v>
      </c>
      <c r="Q979" s="9">
        <f t="shared" si="178"/>
        <v>0</v>
      </c>
      <c r="R979" s="9">
        <f t="shared" si="175"/>
        <v>1028096</v>
      </c>
      <c r="S979" s="9">
        <f t="shared" si="171"/>
        <v>108178.66666666667</v>
      </c>
      <c r="T979" s="9">
        <f t="shared" si="176"/>
        <v>83625.550000000047</v>
      </c>
      <c r="AI979" s="9">
        <f t="shared" si="179"/>
        <v>92166.666666666672</v>
      </c>
    </row>
    <row r="980" spans="1:35" x14ac:dyDescent="0.25">
      <c r="A980" s="1">
        <v>44815.458333333336</v>
      </c>
      <c r="B980" s="16">
        <v>13</v>
      </c>
      <c r="C980" s="15">
        <v>840</v>
      </c>
      <c r="D980" s="14">
        <v>680</v>
      </c>
      <c r="E980" s="13">
        <v>493</v>
      </c>
      <c r="F980" s="12">
        <v>7847</v>
      </c>
      <c r="G980" s="10">
        <v>9367</v>
      </c>
      <c r="H980" s="11">
        <v>5971</v>
      </c>
      <c r="I980">
        <v>15338</v>
      </c>
      <c r="J980">
        <v>47766.1</v>
      </c>
      <c r="K980">
        <f t="shared" si="172"/>
        <v>32428.1</v>
      </c>
      <c r="L980">
        <f t="shared" si="173"/>
        <v>3.1142326248533054</v>
      </c>
      <c r="M980">
        <f t="shared" si="169"/>
        <v>74936</v>
      </c>
      <c r="N980">
        <f t="shared" si="170"/>
        <v>47768</v>
      </c>
      <c r="O980">
        <f t="shared" si="174"/>
        <v>122704</v>
      </c>
      <c r="P980" s="1">
        <f t="shared" si="177"/>
        <v>900000</v>
      </c>
      <c r="Q980" s="9">
        <f t="shared" si="178"/>
        <v>0</v>
      </c>
      <c r="R980" s="9">
        <f t="shared" si="175"/>
        <v>1022704</v>
      </c>
      <c r="S980" s="9">
        <f t="shared" si="171"/>
        <v>107504.66666666667</v>
      </c>
      <c r="T980" s="9">
        <f t="shared" si="176"/>
        <v>74937.900000000023</v>
      </c>
      <c r="AI980" s="9">
        <f t="shared" si="179"/>
        <v>92166.666666666672</v>
      </c>
    </row>
    <row r="981" spans="1:35" x14ac:dyDescent="0.25">
      <c r="A981" s="1">
        <v>44815.5</v>
      </c>
      <c r="B981" s="16">
        <v>54</v>
      </c>
      <c r="C981" s="15">
        <v>882</v>
      </c>
      <c r="D981" s="14">
        <v>584</v>
      </c>
      <c r="E981" s="13">
        <v>465</v>
      </c>
      <c r="F981" s="12">
        <v>5693</v>
      </c>
      <c r="G981" s="10">
        <v>7159</v>
      </c>
      <c r="H981" s="11">
        <v>7074</v>
      </c>
      <c r="I981">
        <v>14233</v>
      </c>
      <c r="J981">
        <v>51128.99</v>
      </c>
      <c r="K981">
        <f t="shared" si="172"/>
        <v>36895.99</v>
      </c>
      <c r="L981">
        <f t="shared" si="173"/>
        <v>3.5922848310264874</v>
      </c>
      <c r="M981">
        <f t="shared" si="169"/>
        <v>57272</v>
      </c>
      <c r="N981">
        <f t="shared" si="170"/>
        <v>56592</v>
      </c>
      <c r="O981">
        <f t="shared" si="174"/>
        <v>113864</v>
      </c>
      <c r="P981" s="1">
        <f t="shared" si="177"/>
        <v>900000</v>
      </c>
      <c r="Q981" s="9">
        <f t="shared" si="178"/>
        <v>0</v>
      </c>
      <c r="R981" s="9">
        <f t="shared" si="175"/>
        <v>1013864</v>
      </c>
      <c r="S981" s="9">
        <f t="shared" si="171"/>
        <v>106399.66666666667</v>
      </c>
      <c r="T981" s="9">
        <f t="shared" si="176"/>
        <v>62735.010000000009</v>
      </c>
      <c r="AI981" s="9">
        <f t="shared" si="179"/>
        <v>92166.666666666672</v>
      </c>
    </row>
    <row r="982" spans="1:35" x14ac:dyDescent="0.25">
      <c r="A982" s="1">
        <v>44815.541666666664</v>
      </c>
      <c r="B982" s="16">
        <v>153</v>
      </c>
      <c r="C982" s="15">
        <v>699</v>
      </c>
      <c r="D982" s="14">
        <v>506</v>
      </c>
      <c r="E982" s="13">
        <v>240</v>
      </c>
      <c r="F982" s="12">
        <v>3575</v>
      </c>
      <c r="G982" s="10">
        <v>4780</v>
      </c>
      <c r="H982" s="11">
        <v>8108</v>
      </c>
      <c r="I982">
        <v>12888</v>
      </c>
      <c r="J982">
        <v>54270.32</v>
      </c>
      <c r="K982">
        <f t="shared" si="172"/>
        <v>41382.32</v>
      </c>
      <c r="L982">
        <f t="shared" si="173"/>
        <v>4.2109186840471757</v>
      </c>
      <c r="M982">
        <f t="shared" si="169"/>
        <v>38240</v>
      </c>
      <c r="N982">
        <f t="shared" si="170"/>
        <v>64864</v>
      </c>
      <c r="O982">
        <f t="shared" si="174"/>
        <v>103104</v>
      </c>
      <c r="P982" s="1">
        <f t="shared" si="177"/>
        <v>900000</v>
      </c>
      <c r="Q982" s="9">
        <f t="shared" si="178"/>
        <v>0</v>
      </c>
      <c r="R982" s="9">
        <f t="shared" si="175"/>
        <v>1003104</v>
      </c>
      <c r="S982" s="9">
        <f t="shared" si="171"/>
        <v>105054.66666666667</v>
      </c>
      <c r="T982" s="9">
        <f t="shared" si="176"/>
        <v>48833.680000000051</v>
      </c>
      <c r="AI982" s="9">
        <f t="shared" si="179"/>
        <v>92166.666666666672</v>
      </c>
    </row>
    <row r="983" spans="1:35" x14ac:dyDescent="0.25">
      <c r="A983" s="1">
        <v>44815.583333333336</v>
      </c>
      <c r="B983" s="16">
        <v>330</v>
      </c>
      <c r="C983" s="15">
        <v>542</v>
      </c>
      <c r="D983" s="14">
        <v>639</v>
      </c>
      <c r="E983" s="13">
        <v>86</v>
      </c>
      <c r="F983" s="12">
        <v>2205</v>
      </c>
      <c r="G983" s="10">
        <v>3386</v>
      </c>
      <c r="H983" s="11">
        <v>8486</v>
      </c>
      <c r="I983">
        <v>11872</v>
      </c>
      <c r="J983">
        <v>56983.25</v>
      </c>
      <c r="K983">
        <f t="shared" si="172"/>
        <v>45111.25</v>
      </c>
      <c r="L983">
        <f t="shared" si="173"/>
        <v>4.7998020552560643</v>
      </c>
      <c r="M983">
        <f t="shared" si="169"/>
        <v>27088</v>
      </c>
      <c r="N983">
        <f t="shared" si="170"/>
        <v>67888</v>
      </c>
      <c r="O983">
        <f t="shared" si="174"/>
        <v>94976</v>
      </c>
      <c r="P983" s="1">
        <f t="shared" si="177"/>
        <v>900000</v>
      </c>
      <c r="Q983" s="9">
        <f t="shared" si="178"/>
        <v>0</v>
      </c>
      <c r="R983" s="9">
        <f t="shared" si="175"/>
        <v>994976</v>
      </c>
      <c r="S983" s="9">
        <f t="shared" si="171"/>
        <v>104038.66666666667</v>
      </c>
      <c r="T983" s="9">
        <f t="shared" si="176"/>
        <v>37992.75</v>
      </c>
      <c r="AI983" s="9">
        <f t="shared" si="179"/>
        <v>92166.666666666672</v>
      </c>
    </row>
    <row r="984" spans="1:35" x14ac:dyDescent="0.25">
      <c r="A984" s="1">
        <v>44815.625</v>
      </c>
      <c r="B984" s="16">
        <v>539</v>
      </c>
      <c r="C984" s="15">
        <v>501</v>
      </c>
      <c r="D984" s="14">
        <v>970</v>
      </c>
      <c r="E984" s="13">
        <v>16</v>
      </c>
      <c r="F984" s="12">
        <v>1322</v>
      </c>
      <c r="G984" s="10">
        <v>2792</v>
      </c>
      <c r="H984" s="11">
        <v>8553</v>
      </c>
      <c r="I984">
        <v>11345</v>
      </c>
      <c r="J984">
        <v>59171.32</v>
      </c>
      <c r="K984">
        <f t="shared" si="172"/>
        <v>47826.32</v>
      </c>
      <c r="L984">
        <f t="shared" si="173"/>
        <v>5.215629792860291</v>
      </c>
      <c r="M984">
        <f t="shared" si="169"/>
        <v>22336</v>
      </c>
      <c r="N984">
        <f t="shared" si="170"/>
        <v>68424</v>
      </c>
      <c r="O984">
        <f t="shared" si="174"/>
        <v>90760</v>
      </c>
      <c r="P984" s="1">
        <f t="shared" si="177"/>
        <v>900000</v>
      </c>
      <c r="Q984" s="9">
        <f t="shared" si="178"/>
        <v>0</v>
      </c>
      <c r="R984" s="9">
        <f t="shared" si="175"/>
        <v>990760</v>
      </c>
      <c r="S984" s="9">
        <f t="shared" si="171"/>
        <v>103511.66666666667</v>
      </c>
      <c r="T984" s="9">
        <f t="shared" si="176"/>
        <v>31588.680000000051</v>
      </c>
      <c r="AI984" s="9">
        <f t="shared" si="179"/>
        <v>92166.666666666672</v>
      </c>
    </row>
    <row r="985" spans="1:35" x14ac:dyDescent="0.25">
      <c r="A985" s="1">
        <v>44815.666666666664</v>
      </c>
      <c r="B985" s="16">
        <v>800</v>
      </c>
      <c r="C985" s="15">
        <v>502</v>
      </c>
      <c r="D985" s="14">
        <v>1269</v>
      </c>
      <c r="E985" s="13">
        <v>34</v>
      </c>
      <c r="F985" s="12">
        <v>818</v>
      </c>
      <c r="G985" s="10">
        <v>2590</v>
      </c>
      <c r="H985" s="11">
        <v>8830</v>
      </c>
      <c r="I985">
        <v>11420</v>
      </c>
      <c r="J985">
        <v>61048.67</v>
      </c>
      <c r="K985">
        <f t="shared" si="172"/>
        <v>49628.67</v>
      </c>
      <c r="L985">
        <f t="shared" si="173"/>
        <v>5.3457679509632223</v>
      </c>
      <c r="M985">
        <f t="shared" si="169"/>
        <v>20720</v>
      </c>
      <c r="N985">
        <f t="shared" si="170"/>
        <v>70640</v>
      </c>
      <c r="O985">
        <f t="shared" si="174"/>
        <v>91360</v>
      </c>
      <c r="P985" s="1">
        <f t="shared" si="177"/>
        <v>900000</v>
      </c>
      <c r="Q985" s="9">
        <f t="shared" si="178"/>
        <v>0</v>
      </c>
      <c r="R985" s="9">
        <f t="shared" si="175"/>
        <v>991360</v>
      </c>
      <c r="S985" s="9">
        <f t="shared" si="171"/>
        <v>103586.66666666667</v>
      </c>
      <c r="T985" s="9">
        <f t="shared" si="176"/>
        <v>30311.329999999958</v>
      </c>
      <c r="AI985" s="9">
        <f t="shared" si="179"/>
        <v>92166.666666666672</v>
      </c>
    </row>
    <row r="986" spans="1:35" x14ac:dyDescent="0.25">
      <c r="A986" s="1">
        <v>44815.708333333336</v>
      </c>
      <c r="B986" s="16">
        <v>938</v>
      </c>
      <c r="C986" s="15">
        <v>411</v>
      </c>
      <c r="D986" s="14">
        <v>1339</v>
      </c>
      <c r="E986" s="13">
        <v>37</v>
      </c>
      <c r="F986" s="12">
        <v>548</v>
      </c>
      <c r="G986" s="10">
        <v>2298</v>
      </c>
      <c r="H986" s="11">
        <v>8003</v>
      </c>
      <c r="I986">
        <v>10301</v>
      </c>
      <c r="J986">
        <v>61911.69</v>
      </c>
      <c r="K986">
        <f t="shared" si="172"/>
        <v>51610.69</v>
      </c>
      <c r="L986">
        <f t="shared" si="173"/>
        <v>6.0102601689156394</v>
      </c>
      <c r="M986">
        <f t="shared" si="169"/>
        <v>18384</v>
      </c>
      <c r="N986">
        <f t="shared" si="170"/>
        <v>64024</v>
      </c>
      <c r="O986">
        <f t="shared" si="174"/>
        <v>82408</v>
      </c>
      <c r="P986" s="1">
        <f t="shared" si="177"/>
        <v>900000</v>
      </c>
      <c r="Q986" s="9">
        <f t="shared" si="178"/>
        <v>0</v>
      </c>
      <c r="R986" s="9">
        <f t="shared" si="175"/>
        <v>982408</v>
      </c>
      <c r="S986" s="9">
        <f t="shared" si="171"/>
        <v>102467.66666666667</v>
      </c>
      <c r="T986" s="9">
        <f t="shared" si="176"/>
        <v>20496.310000000056</v>
      </c>
      <c r="AI986" s="9">
        <f t="shared" si="179"/>
        <v>92166.666666666672</v>
      </c>
    </row>
    <row r="987" spans="1:35" x14ac:dyDescent="0.25">
      <c r="A987" s="1">
        <v>44815.75</v>
      </c>
      <c r="B987" s="16">
        <v>1019</v>
      </c>
      <c r="C987" s="15">
        <v>310</v>
      </c>
      <c r="D987" s="14">
        <v>1464</v>
      </c>
      <c r="E987" s="13">
        <v>31</v>
      </c>
      <c r="F987" s="12">
        <v>488</v>
      </c>
      <c r="G987" s="10">
        <v>2262</v>
      </c>
      <c r="H987" s="11">
        <v>6989</v>
      </c>
      <c r="I987">
        <v>9251</v>
      </c>
      <c r="J987">
        <v>61916.37</v>
      </c>
      <c r="K987">
        <f t="shared" si="172"/>
        <v>52665.37</v>
      </c>
      <c r="L987">
        <f t="shared" si="173"/>
        <v>6.6929380607501896</v>
      </c>
      <c r="M987">
        <f t="shared" si="169"/>
        <v>18096</v>
      </c>
      <c r="N987">
        <f t="shared" si="170"/>
        <v>55912</v>
      </c>
      <c r="O987">
        <f t="shared" si="174"/>
        <v>74008</v>
      </c>
      <c r="P987" s="1">
        <f t="shared" si="177"/>
        <v>900000</v>
      </c>
      <c r="Q987" s="9">
        <f t="shared" si="178"/>
        <v>0</v>
      </c>
      <c r="R987" s="9">
        <f t="shared" si="175"/>
        <v>974008</v>
      </c>
      <c r="S987" s="9">
        <f t="shared" si="171"/>
        <v>101417.66666666667</v>
      </c>
      <c r="T987" s="9">
        <f t="shared" si="176"/>
        <v>12091.630000000005</v>
      </c>
      <c r="AI987" s="9">
        <f t="shared" si="179"/>
        <v>92166.666666666672</v>
      </c>
    </row>
    <row r="988" spans="1:35" x14ac:dyDescent="0.25">
      <c r="A988" s="1">
        <v>44815.791666666664</v>
      </c>
      <c r="B988" s="16">
        <v>851</v>
      </c>
      <c r="C988" s="15">
        <v>216</v>
      </c>
      <c r="D988" s="14">
        <v>1337</v>
      </c>
      <c r="E988" s="13">
        <v>29</v>
      </c>
      <c r="F988" s="12">
        <v>447</v>
      </c>
      <c r="G988" s="10">
        <v>2000</v>
      </c>
      <c r="H988" s="11">
        <v>4363</v>
      </c>
      <c r="I988">
        <v>6363</v>
      </c>
      <c r="J988">
        <v>60453.18</v>
      </c>
      <c r="K988">
        <f t="shared" si="172"/>
        <v>54090.18</v>
      </c>
      <c r="L988">
        <f t="shared" si="173"/>
        <v>9.5007355021216409</v>
      </c>
      <c r="M988">
        <f t="shared" si="169"/>
        <v>16000</v>
      </c>
      <c r="N988">
        <f t="shared" si="170"/>
        <v>34904</v>
      </c>
      <c r="O988">
        <f t="shared" si="174"/>
        <v>50904</v>
      </c>
      <c r="P988" s="1">
        <f t="shared" si="177"/>
        <v>890450.82</v>
      </c>
      <c r="Q988" s="9">
        <f t="shared" si="178"/>
        <v>-9549.1800000000512</v>
      </c>
      <c r="R988" s="9">
        <f t="shared" si="175"/>
        <v>941354.82</v>
      </c>
      <c r="S988" s="9">
        <f t="shared" si="171"/>
        <v>98529.666666666672</v>
      </c>
      <c r="T988" s="9">
        <f t="shared" si="176"/>
        <v>0</v>
      </c>
      <c r="AI988" s="9">
        <f t="shared" si="179"/>
        <v>92166.666666666672</v>
      </c>
    </row>
    <row r="989" spans="1:35" x14ac:dyDescent="0.25">
      <c r="A989" s="1">
        <v>44815.833333333336</v>
      </c>
      <c r="B989" s="16">
        <v>626</v>
      </c>
      <c r="C989" s="15">
        <v>151</v>
      </c>
      <c r="D989" s="14">
        <v>1218</v>
      </c>
      <c r="E989" s="13">
        <v>97</v>
      </c>
      <c r="F989" s="12">
        <v>485</v>
      </c>
      <c r="G989" s="10">
        <v>1853</v>
      </c>
      <c r="H989" s="11">
        <v>638</v>
      </c>
      <c r="I989">
        <v>2491</v>
      </c>
      <c r="J989">
        <v>57957.63</v>
      </c>
      <c r="K989">
        <f t="shared" si="172"/>
        <v>55466.63</v>
      </c>
      <c r="L989">
        <f t="shared" si="173"/>
        <v>23.266812525090323</v>
      </c>
      <c r="M989">
        <f t="shared" si="169"/>
        <v>14824</v>
      </c>
      <c r="N989">
        <f t="shared" si="170"/>
        <v>5104</v>
      </c>
      <c r="O989">
        <f t="shared" si="174"/>
        <v>19928</v>
      </c>
      <c r="P989" s="1">
        <f t="shared" si="177"/>
        <v>852421.19</v>
      </c>
      <c r="Q989" s="9">
        <f t="shared" si="178"/>
        <v>-38029.630000000005</v>
      </c>
      <c r="R989" s="9">
        <f t="shared" si="175"/>
        <v>872349.19</v>
      </c>
      <c r="S989" s="9">
        <f t="shared" si="171"/>
        <v>94657.666666666672</v>
      </c>
      <c r="T989" s="9">
        <f t="shared" si="176"/>
        <v>0</v>
      </c>
      <c r="AI989" s="9">
        <f t="shared" si="179"/>
        <v>92166.666666666672</v>
      </c>
    </row>
    <row r="990" spans="1:35" x14ac:dyDescent="0.25">
      <c r="A990" s="1">
        <v>44815.875</v>
      </c>
      <c r="B990" s="16">
        <v>539</v>
      </c>
      <c r="C990" s="15">
        <v>191</v>
      </c>
      <c r="D990" s="14">
        <v>1394</v>
      </c>
      <c r="E990" s="13">
        <v>395</v>
      </c>
      <c r="F990" s="12">
        <v>980</v>
      </c>
      <c r="G990" s="10">
        <v>2565</v>
      </c>
      <c r="H990" s="11">
        <v>0</v>
      </c>
      <c r="I990">
        <v>2565</v>
      </c>
      <c r="J990">
        <v>56709.15</v>
      </c>
      <c r="K990">
        <f t="shared" si="172"/>
        <v>54144.15</v>
      </c>
      <c r="L990">
        <f t="shared" si="173"/>
        <v>22.108830409356727</v>
      </c>
      <c r="M990">
        <f t="shared" si="169"/>
        <v>20520</v>
      </c>
      <c r="N990">
        <f t="shared" si="170"/>
        <v>0</v>
      </c>
      <c r="O990">
        <f t="shared" si="174"/>
        <v>20520</v>
      </c>
      <c r="P990" s="1">
        <f t="shared" si="177"/>
        <v>816232.03999999992</v>
      </c>
      <c r="Q990" s="9">
        <f t="shared" si="178"/>
        <v>-36189.150000000023</v>
      </c>
      <c r="R990" s="9">
        <f t="shared" si="175"/>
        <v>836752.03999999992</v>
      </c>
      <c r="S990" s="9">
        <f t="shared" si="171"/>
        <v>94731.666666666672</v>
      </c>
      <c r="T990" s="9">
        <f t="shared" si="176"/>
        <v>0</v>
      </c>
      <c r="AI990" s="9">
        <f t="shared" si="179"/>
        <v>92166.666666666672</v>
      </c>
    </row>
    <row r="991" spans="1:35" x14ac:dyDescent="0.25">
      <c r="A991" s="1">
        <v>44815.916666666664</v>
      </c>
      <c r="B991" s="16">
        <v>453</v>
      </c>
      <c r="C991" s="15">
        <v>263</v>
      </c>
      <c r="D991" s="14">
        <v>1548</v>
      </c>
      <c r="E991" s="13">
        <v>726</v>
      </c>
      <c r="F991" s="12">
        <v>1583</v>
      </c>
      <c r="G991" s="10">
        <v>3394</v>
      </c>
      <c r="H991" s="11">
        <v>0</v>
      </c>
      <c r="I991">
        <v>3394</v>
      </c>
      <c r="J991">
        <v>54088.18</v>
      </c>
      <c r="K991">
        <f t="shared" si="172"/>
        <v>50694.18</v>
      </c>
      <c r="L991">
        <f t="shared" si="173"/>
        <v>15.936411314083678</v>
      </c>
      <c r="M991">
        <f t="shared" si="169"/>
        <v>27152</v>
      </c>
      <c r="N991">
        <f t="shared" si="170"/>
        <v>0</v>
      </c>
      <c r="O991">
        <f t="shared" si="174"/>
        <v>27152</v>
      </c>
      <c r="P991" s="1">
        <f t="shared" si="177"/>
        <v>789295.85999999987</v>
      </c>
      <c r="Q991" s="9">
        <f t="shared" si="178"/>
        <v>-26936.180000000051</v>
      </c>
      <c r="R991" s="9">
        <f t="shared" si="175"/>
        <v>816447.85999999987</v>
      </c>
      <c r="S991" s="9">
        <f t="shared" si="171"/>
        <v>95560.666666666672</v>
      </c>
      <c r="T991" s="9">
        <f t="shared" si="176"/>
        <v>0</v>
      </c>
      <c r="AI991" s="9">
        <f t="shared" si="179"/>
        <v>92166.666666666672</v>
      </c>
    </row>
    <row r="992" spans="1:35" x14ac:dyDescent="0.25">
      <c r="A992" s="1">
        <v>44815.958333333336</v>
      </c>
      <c r="B992" s="16">
        <v>280</v>
      </c>
      <c r="C992" s="15">
        <v>223</v>
      </c>
      <c r="D992" s="14">
        <v>1229</v>
      </c>
      <c r="E992" s="13">
        <v>868</v>
      </c>
      <c r="F992" s="12">
        <v>1709</v>
      </c>
      <c r="G992" s="10">
        <v>3162</v>
      </c>
      <c r="H992" s="11">
        <v>0</v>
      </c>
      <c r="I992">
        <v>3162</v>
      </c>
      <c r="J992">
        <v>50375.03</v>
      </c>
      <c r="K992">
        <f t="shared" si="172"/>
        <v>47213.03</v>
      </c>
      <c r="L992">
        <f t="shared" si="173"/>
        <v>15.931382036685642</v>
      </c>
      <c r="M992">
        <f t="shared" si="169"/>
        <v>25296</v>
      </c>
      <c r="N992">
        <f t="shared" si="170"/>
        <v>0</v>
      </c>
      <c r="O992">
        <f t="shared" si="174"/>
        <v>25296</v>
      </c>
      <c r="P992" s="1">
        <f t="shared" si="177"/>
        <v>764216.82999999984</v>
      </c>
      <c r="Q992" s="9">
        <f t="shared" si="178"/>
        <v>-25079.030000000028</v>
      </c>
      <c r="R992" s="9">
        <f t="shared" si="175"/>
        <v>789512.82999999984</v>
      </c>
      <c r="S992" s="9">
        <f t="shared" si="171"/>
        <v>95328.666666666672</v>
      </c>
      <c r="T992" s="9">
        <f t="shared" si="176"/>
        <v>0</v>
      </c>
      <c r="AI992" s="9">
        <f t="shared" si="179"/>
        <v>92166.666666666672</v>
      </c>
    </row>
    <row r="993" spans="1:35" x14ac:dyDescent="0.25">
      <c r="A993" s="1">
        <v>44816</v>
      </c>
      <c r="B993" s="16">
        <v>80</v>
      </c>
      <c r="C993" s="15">
        <v>261</v>
      </c>
      <c r="D993" s="14">
        <v>893</v>
      </c>
      <c r="E993" s="13">
        <v>988</v>
      </c>
      <c r="F993" s="12">
        <v>1800</v>
      </c>
      <c r="G993" s="10">
        <v>2955</v>
      </c>
      <c r="H993" s="11">
        <v>0</v>
      </c>
      <c r="I993">
        <v>2955</v>
      </c>
      <c r="J993">
        <v>46609.8</v>
      </c>
      <c r="K993">
        <f t="shared" si="172"/>
        <v>43654.8</v>
      </c>
      <c r="L993">
        <f t="shared" si="173"/>
        <v>15.773197969543148</v>
      </c>
      <c r="M993">
        <f t="shared" si="169"/>
        <v>23640</v>
      </c>
      <c r="N993">
        <f t="shared" si="170"/>
        <v>0</v>
      </c>
      <c r="O993">
        <f t="shared" si="174"/>
        <v>23640</v>
      </c>
      <c r="P993" s="1">
        <f t="shared" si="177"/>
        <v>741247.0299999998</v>
      </c>
      <c r="Q993" s="9">
        <f t="shared" si="178"/>
        <v>-22969.800000000047</v>
      </c>
      <c r="R993" s="9">
        <f t="shared" si="175"/>
        <v>764887.0299999998</v>
      </c>
      <c r="S993" s="9">
        <f t="shared" si="171"/>
        <v>95121.666666666672</v>
      </c>
      <c r="T993" s="9">
        <f t="shared" si="176"/>
        <v>0</v>
      </c>
      <c r="AI993" s="9">
        <f t="shared" si="179"/>
        <v>92166.666666666672</v>
      </c>
    </row>
    <row r="994" spans="1:35" x14ac:dyDescent="0.25">
      <c r="A994" s="1">
        <v>44816.041666666664</v>
      </c>
      <c r="B994" s="16">
        <v>7</v>
      </c>
      <c r="C994" s="15">
        <v>318</v>
      </c>
      <c r="D994" s="14">
        <v>755</v>
      </c>
      <c r="E994" s="13">
        <v>1076</v>
      </c>
      <c r="F994" s="12">
        <v>2139</v>
      </c>
      <c r="G994" s="10">
        <v>3213</v>
      </c>
      <c r="H994" s="11">
        <v>0</v>
      </c>
      <c r="I994">
        <v>3213</v>
      </c>
      <c r="J994">
        <v>43439.85</v>
      </c>
      <c r="K994">
        <f t="shared" si="172"/>
        <v>40226.85</v>
      </c>
      <c r="L994">
        <f t="shared" si="173"/>
        <v>13.520028011204481</v>
      </c>
      <c r="M994">
        <f t="shared" si="169"/>
        <v>25704</v>
      </c>
      <c r="N994">
        <f t="shared" si="170"/>
        <v>0</v>
      </c>
      <c r="O994">
        <f t="shared" si="174"/>
        <v>25704</v>
      </c>
      <c r="P994" s="1">
        <f t="shared" si="177"/>
        <v>723511.17999999982</v>
      </c>
      <c r="Q994" s="9">
        <f t="shared" si="178"/>
        <v>-17735.849999999977</v>
      </c>
      <c r="R994" s="9">
        <f t="shared" si="175"/>
        <v>749215.17999999982</v>
      </c>
      <c r="S994" s="9">
        <f t="shared" si="171"/>
        <v>95379.666666666672</v>
      </c>
      <c r="T994" s="9">
        <f t="shared" si="176"/>
        <v>0</v>
      </c>
      <c r="AI994" s="9">
        <f t="shared" si="179"/>
        <v>92166.666666666672</v>
      </c>
    </row>
    <row r="995" spans="1:35" x14ac:dyDescent="0.25">
      <c r="A995" s="1">
        <v>44816.083333333336</v>
      </c>
      <c r="B995" s="16">
        <v>3</v>
      </c>
      <c r="C995" s="15">
        <v>313</v>
      </c>
      <c r="D995" s="14">
        <v>606</v>
      </c>
      <c r="E995" s="13">
        <v>1075</v>
      </c>
      <c r="F995" s="12">
        <v>2487</v>
      </c>
      <c r="G995" s="10">
        <v>3406</v>
      </c>
      <c r="H995" s="11">
        <v>0</v>
      </c>
      <c r="I995">
        <v>3406</v>
      </c>
      <c r="J995">
        <v>41188.49</v>
      </c>
      <c r="K995">
        <f t="shared" si="172"/>
        <v>37782.49</v>
      </c>
      <c r="L995">
        <f t="shared" si="173"/>
        <v>12.092921315325896</v>
      </c>
      <c r="M995">
        <f t="shared" si="169"/>
        <v>27248</v>
      </c>
      <c r="N995">
        <f t="shared" si="170"/>
        <v>0</v>
      </c>
      <c r="O995">
        <f t="shared" si="174"/>
        <v>27248</v>
      </c>
      <c r="P995" s="1">
        <f t="shared" si="177"/>
        <v>709570.68999999983</v>
      </c>
      <c r="Q995" s="9">
        <f t="shared" si="178"/>
        <v>-13940.489999999991</v>
      </c>
      <c r="R995" s="9">
        <f t="shared" si="175"/>
        <v>736818.68999999983</v>
      </c>
      <c r="S995" s="9">
        <f t="shared" si="171"/>
        <v>95572.666666666672</v>
      </c>
      <c r="T995" s="9">
        <f t="shared" si="176"/>
        <v>0</v>
      </c>
      <c r="AI995" s="9">
        <f t="shared" si="179"/>
        <v>92166.666666666672</v>
      </c>
    </row>
    <row r="996" spans="1:35" x14ac:dyDescent="0.25">
      <c r="A996" s="1">
        <v>44816.125</v>
      </c>
      <c r="B996" s="16">
        <v>10</v>
      </c>
      <c r="C996" s="15">
        <v>340</v>
      </c>
      <c r="D996" s="14">
        <v>429</v>
      </c>
      <c r="E996" s="13">
        <v>1130</v>
      </c>
      <c r="F996" s="12">
        <v>2805</v>
      </c>
      <c r="G996" s="10">
        <v>3574</v>
      </c>
      <c r="H996" s="11">
        <v>0</v>
      </c>
      <c r="I996">
        <v>3574</v>
      </c>
      <c r="J996">
        <v>39821.589999999997</v>
      </c>
      <c r="K996">
        <f t="shared" si="172"/>
        <v>36247.589999999997</v>
      </c>
      <c r="L996">
        <f t="shared" si="173"/>
        <v>11.142022943480693</v>
      </c>
      <c r="M996">
        <f t="shared" si="169"/>
        <v>28592</v>
      </c>
      <c r="N996">
        <f t="shared" si="170"/>
        <v>0</v>
      </c>
      <c r="O996">
        <f t="shared" si="174"/>
        <v>28592</v>
      </c>
      <c r="P996" s="1">
        <f t="shared" si="177"/>
        <v>698341.09999999986</v>
      </c>
      <c r="Q996" s="9">
        <f t="shared" si="178"/>
        <v>-11229.589999999967</v>
      </c>
      <c r="R996" s="9">
        <f t="shared" si="175"/>
        <v>726933.09999999986</v>
      </c>
      <c r="S996" s="9">
        <f t="shared" si="171"/>
        <v>95740.666666666672</v>
      </c>
      <c r="T996" s="9">
        <f t="shared" si="176"/>
        <v>0</v>
      </c>
      <c r="AI996" s="9">
        <f t="shared" si="179"/>
        <v>92166.666666666672</v>
      </c>
    </row>
    <row r="997" spans="1:35" x14ac:dyDescent="0.25">
      <c r="A997" s="1">
        <v>44816.166666666664</v>
      </c>
      <c r="B997" s="16">
        <v>33</v>
      </c>
      <c r="C997" s="15">
        <v>334</v>
      </c>
      <c r="D997" s="14">
        <v>382</v>
      </c>
      <c r="E997" s="13">
        <v>1362</v>
      </c>
      <c r="F997" s="12">
        <v>3269</v>
      </c>
      <c r="G997" s="10">
        <v>3985</v>
      </c>
      <c r="H997" s="11">
        <v>0</v>
      </c>
      <c r="I997">
        <v>3985</v>
      </c>
      <c r="J997">
        <v>39001.72</v>
      </c>
      <c r="K997">
        <f t="shared" si="172"/>
        <v>35016.720000000001</v>
      </c>
      <c r="L997">
        <f t="shared" si="173"/>
        <v>9.7871317440401508</v>
      </c>
      <c r="M997">
        <f t="shared" si="169"/>
        <v>31880</v>
      </c>
      <c r="N997">
        <f t="shared" si="170"/>
        <v>0</v>
      </c>
      <c r="O997">
        <f t="shared" si="174"/>
        <v>31880</v>
      </c>
      <c r="P997" s="1">
        <f t="shared" si="177"/>
        <v>691219.37999999989</v>
      </c>
      <c r="Q997" s="9">
        <f t="shared" si="178"/>
        <v>-7121.7199999999721</v>
      </c>
      <c r="R997" s="9">
        <f t="shared" si="175"/>
        <v>723099.37999999989</v>
      </c>
      <c r="S997" s="9">
        <f t="shared" si="171"/>
        <v>96151.666666666672</v>
      </c>
      <c r="T997" s="9">
        <f t="shared" si="176"/>
        <v>0</v>
      </c>
      <c r="AI997" s="9">
        <f t="shared" si="179"/>
        <v>92166.666666666672</v>
      </c>
    </row>
    <row r="998" spans="1:35" x14ac:dyDescent="0.25">
      <c r="A998" s="1">
        <v>44816.208333333336</v>
      </c>
      <c r="B998" s="16">
        <v>69</v>
      </c>
      <c r="C998" s="15">
        <v>324</v>
      </c>
      <c r="D998" s="14">
        <v>321</v>
      </c>
      <c r="E998" s="13">
        <v>1551</v>
      </c>
      <c r="F998" s="12">
        <v>3539</v>
      </c>
      <c r="G998" s="10">
        <v>4184</v>
      </c>
      <c r="H998" s="11">
        <v>0</v>
      </c>
      <c r="I998">
        <v>4184</v>
      </c>
      <c r="J998">
        <v>39145.58</v>
      </c>
      <c r="K998">
        <f t="shared" si="172"/>
        <v>34961.58</v>
      </c>
      <c r="L998">
        <f t="shared" si="173"/>
        <v>9.3560181644359464</v>
      </c>
      <c r="M998">
        <f t="shared" si="169"/>
        <v>33472</v>
      </c>
      <c r="N998">
        <f t="shared" si="170"/>
        <v>0</v>
      </c>
      <c r="O998">
        <f t="shared" si="174"/>
        <v>33472</v>
      </c>
      <c r="P998" s="1">
        <f t="shared" si="177"/>
        <v>685545.79999999993</v>
      </c>
      <c r="Q998" s="9">
        <f t="shared" si="178"/>
        <v>-5673.5799999999581</v>
      </c>
      <c r="R998" s="9">
        <f t="shared" si="175"/>
        <v>719017.79999999993</v>
      </c>
      <c r="S998" s="9">
        <f t="shared" si="171"/>
        <v>96350.666666666672</v>
      </c>
      <c r="T998" s="9">
        <f t="shared" si="176"/>
        <v>0</v>
      </c>
      <c r="AI998" s="9">
        <f t="shared" si="179"/>
        <v>92166.666666666672</v>
      </c>
    </row>
    <row r="999" spans="1:35" x14ac:dyDescent="0.25">
      <c r="A999" s="1">
        <v>44816.25</v>
      </c>
      <c r="B999" s="16">
        <v>84</v>
      </c>
      <c r="C999" s="15">
        <v>281</v>
      </c>
      <c r="D999" s="14">
        <v>257</v>
      </c>
      <c r="E999" s="13">
        <v>1589</v>
      </c>
      <c r="F999" s="12">
        <v>3473</v>
      </c>
      <c r="G999" s="10">
        <v>4011</v>
      </c>
      <c r="H999" s="11">
        <v>0</v>
      </c>
      <c r="I999">
        <v>4011</v>
      </c>
      <c r="J999">
        <v>40410.9</v>
      </c>
      <c r="K999">
        <f t="shared" si="172"/>
        <v>36399.9</v>
      </c>
      <c r="L999">
        <f t="shared" si="173"/>
        <v>10.075018698578909</v>
      </c>
      <c r="M999">
        <f t="shared" si="169"/>
        <v>32088</v>
      </c>
      <c r="N999">
        <f t="shared" si="170"/>
        <v>0</v>
      </c>
      <c r="O999">
        <f t="shared" si="174"/>
        <v>32088</v>
      </c>
      <c r="P999" s="1">
        <f t="shared" si="177"/>
        <v>677222.89999999991</v>
      </c>
      <c r="Q999" s="9">
        <f t="shared" si="178"/>
        <v>-8322.9000000000233</v>
      </c>
      <c r="R999" s="9">
        <f t="shared" si="175"/>
        <v>709310.89999999991</v>
      </c>
      <c r="S999" s="9">
        <f t="shared" si="171"/>
        <v>96177.666666666672</v>
      </c>
      <c r="T999" s="9">
        <f t="shared" si="176"/>
        <v>0</v>
      </c>
      <c r="AI999" s="9">
        <f t="shared" si="179"/>
        <v>92166.666666666672</v>
      </c>
    </row>
    <row r="1000" spans="1:35" x14ac:dyDescent="0.25">
      <c r="A1000" s="1">
        <v>44816.291666666664</v>
      </c>
      <c r="B1000" s="16">
        <v>137</v>
      </c>
      <c r="C1000" s="15">
        <v>237</v>
      </c>
      <c r="D1000" s="14">
        <v>334</v>
      </c>
      <c r="E1000" s="13">
        <v>1660</v>
      </c>
      <c r="F1000" s="12">
        <v>3677</v>
      </c>
      <c r="G1000" s="10">
        <v>4249</v>
      </c>
      <c r="H1000" s="11">
        <v>0</v>
      </c>
      <c r="I1000">
        <v>4249</v>
      </c>
      <c r="J1000">
        <v>42547.25</v>
      </c>
      <c r="K1000">
        <f t="shared" si="172"/>
        <v>38298.25</v>
      </c>
      <c r="L1000">
        <f t="shared" si="173"/>
        <v>10.013473758531418</v>
      </c>
      <c r="M1000">
        <f t="shared" si="169"/>
        <v>33992</v>
      </c>
      <c r="N1000">
        <f t="shared" si="170"/>
        <v>0</v>
      </c>
      <c r="O1000">
        <f t="shared" si="174"/>
        <v>33992</v>
      </c>
      <c r="P1000" s="1">
        <f t="shared" si="177"/>
        <v>668667.64999999991</v>
      </c>
      <c r="Q1000" s="9">
        <f t="shared" si="178"/>
        <v>-8555.25</v>
      </c>
      <c r="R1000" s="9">
        <f t="shared" si="175"/>
        <v>702659.64999999991</v>
      </c>
      <c r="S1000" s="9">
        <f t="shared" si="171"/>
        <v>96415.666666666672</v>
      </c>
      <c r="T1000" s="9">
        <f t="shared" si="176"/>
        <v>0</v>
      </c>
      <c r="AI1000" s="9">
        <f t="shared" si="179"/>
        <v>92166.666666666672</v>
      </c>
    </row>
    <row r="1001" spans="1:35" x14ac:dyDescent="0.25">
      <c r="A1001" s="1">
        <v>44816.333333333336</v>
      </c>
      <c r="B1001" s="16">
        <v>159</v>
      </c>
      <c r="C1001" s="15">
        <v>197</v>
      </c>
      <c r="D1001" s="14">
        <v>432</v>
      </c>
      <c r="E1001" s="13">
        <v>1623</v>
      </c>
      <c r="F1001" s="12">
        <v>3642</v>
      </c>
      <c r="G1001" s="10">
        <v>4270</v>
      </c>
      <c r="H1001" s="11">
        <v>302</v>
      </c>
      <c r="I1001">
        <v>4572</v>
      </c>
      <c r="J1001">
        <v>43124.82</v>
      </c>
      <c r="K1001">
        <f t="shared" si="172"/>
        <v>38552.82</v>
      </c>
      <c r="L1001">
        <f t="shared" si="173"/>
        <v>9.4323753280839888</v>
      </c>
      <c r="M1001">
        <f t="shared" si="169"/>
        <v>34160</v>
      </c>
      <c r="N1001">
        <f t="shared" si="170"/>
        <v>2416</v>
      </c>
      <c r="O1001">
        <f t="shared" si="174"/>
        <v>36576</v>
      </c>
      <c r="P1001" s="1">
        <f t="shared" si="177"/>
        <v>662118.82999999996</v>
      </c>
      <c r="Q1001" s="9">
        <f t="shared" si="178"/>
        <v>-6548.8199999999488</v>
      </c>
      <c r="R1001" s="9">
        <f t="shared" si="175"/>
        <v>698694.83</v>
      </c>
      <c r="S1001" s="9">
        <f t="shared" si="171"/>
        <v>96738.666666666672</v>
      </c>
      <c r="T1001" s="9">
        <f t="shared" si="176"/>
        <v>0</v>
      </c>
      <c r="AI1001" s="9">
        <f t="shared" si="179"/>
        <v>92166.666666666672</v>
      </c>
    </row>
    <row r="1002" spans="1:35" x14ac:dyDescent="0.25">
      <c r="A1002" s="1">
        <v>44816.375</v>
      </c>
      <c r="B1002" s="16">
        <v>202</v>
      </c>
      <c r="C1002" s="15">
        <v>173</v>
      </c>
      <c r="D1002" s="14">
        <v>480</v>
      </c>
      <c r="E1002" s="13">
        <v>1305</v>
      </c>
      <c r="F1002" s="12">
        <v>2989</v>
      </c>
      <c r="G1002" s="10">
        <v>3642</v>
      </c>
      <c r="H1002" s="11">
        <v>3524</v>
      </c>
      <c r="I1002">
        <v>7166</v>
      </c>
      <c r="J1002">
        <v>44254.95</v>
      </c>
      <c r="K1002">
        <f t="shared" si="172"/>
        <v>37088.949999999997</v>
      </c>
      <c r="L1002">
        <f t="shared" si="173"/>
        <v>6.1756837845380961</v>
      </c>
      <c r="M1002">
        <f t="shared" si="169"/>
        <v>29136</v>
      </c>
      <c r="N1002">
        <f t="shared" si="170"/>
        <v>28192</v>
      </c>
      <c r="O1002">
        <f t="shared" si="174"/>
        <v>57328</v>
      </c>
      <c r="P1002" s="1">
        <f t="shared" si="177"/>
        <v>675191.88</v>
      </c>
      <c r="Q1002" s="9">
        <f t="shared" si="178"/>
        <v>13073.050000000047</v>
      </c>
      <c r="R1002" s="9">
        <f t="shared" si="175"/>
        <v>732519.88</v>
      </c>
      <c r="S1002" s="9">
        <f t="shared" si="171"/>
        <v>99332.666666666672</v>
      </c>
      <c r="T1002" s="9">
        <f t="shared" si="176"/>
        <v>0</v>
      </c>
      <c r="AI1002" s="9">
        <f t="shared" si="179"/>
        <v>92166.666666666672</v>
      </c>
    </row>
    <row r="1003" spans="1:35" x14ac:dyDescent="0.25">
      <c r="A1003" s="1">
        <v>44816.416666666664</v>
      </c>
      <c r="B1003" s="16">
        <v>81</v>
      </c>
      <c r="C1003" s="15">
        <v>51</v>
      </c>
      <c r="D1003" s="14">
        <v>230</v>
      </c>
      <c r="E1003" s="13">
        <v>1103</v>
      </c>
      <c r="F1003" s="12">
        <v>2486</v>
      </c>
      <c r="G1003" s="10">
        <v>2768</v>
      </c>
      <c r="H1003" s="11">
        <v>7154</v>
      </c>
      <c r="I1003">
        <v>9922</v>
      </c>
      <c r="J1003">
        <v>46386.09</v>
      </c>
      <c r="K1003">
        <f t="shared" si="172"/>
        <v>36464.089999999997</v>
      </c>
      <c r="L1003">
        <f t="shared" si="173"/>
        <v>4.6750745817375527</v>
      </c>
      <c r="M1003">
        <f t="shared" si="169"/>
        <v>22144</v>
      </c>
      <c r="N1003">
        <f t="shared" si="170"/>
        <v>57232</v>
      </c>
      <c r="O1003">
        <f t="shared" si="174"/>
        <v>79376</v>
      </c>
      <c r="P1003" s="1">
        <f t="shared" si="177"/>
        <v>708181.79</v>
      </c>
      <c r="Q1003" s="9">
        <f t="shared" si="178"/>
        <v>32989.910000000033</v>
      </c>
      <c r="R1003" s="9">
        <f t="shared" si="175"/>
        <v>787557.79</v>
      </c>
      <c r="S1003" s="9">
        <f t="shared" si="171"/>
        <v>102088.66666666667</v>
      </c>
      <c r="T1003" s="9">
        <f t="shared" si="176"/>
        <v>0</v>
      </c>
      <c r="AI1003" s="9">
        <f t="shared" si="179"/>
        <v>92166.666666666672</v>
      </c>
    </row>
    <row r="1004" spans="1:35" x14ac:dyDescent="0.25">
      <c r="A1004" s="1">
        <v>44816.458333333336</v>
      </c>
      <c r="B1004" s="16">
        <v>26</v>
      </c>
      <c r="C1004" s="15">
        <v>39</v>
      </c>
      <c r="D1004" s="14">
        <v>131</v>
      </c>
      <c r="E1004" s="13">
        <v>1452</v>
      </c>
      <c r="F1004" s="12">
        <v>3385</v>
      </c>
      <c r="G1004" s="10">
        <v>3554</v>
      </c>
      <c r="H1004" s="11">
        <v>8270</v>
      </c>
      <c r="I1004">
        <v>11824</v>
      </c>
      <c r="J1004">
        <v>49426.8</v>
      </c>
      <c r="K1004">
        <f t="shared" si="172"/>
        <v>37602.800000000003</v>
      </c>
      <c r="L1004">
        <f t="shared" si="173"/>
        <v>4.1802097428958058</v>
      </c>
      <c r="M1004">
        <f t="shared" si="169"/>
        <v>28432</v>
      </c>
      <c r="N1004">
        <f t="shared" si="170"/>
        <v>66160</v>
      </c>
      <c r="O1004">
        <f t="shared" si="174"/>
        <v>94592</v>
      </c>
      <c r="P1004" s="1">
        <f t="shared" si="177"/>
        <v>753346.99</v>
      </c>
      <c r="Q1004" s="9">
        <f t="shared" si="178"/>
        <v>45165.199999999953</v>
      </c>
      <c r="R1004" s="9">
        <f t="shared" si="175"/>
        <v>847938.99</v>
      </c>
      <c r="S1004" s="9">
        <f t="shared" si="171"/>
        <v>103990.66666666667</v>
      </c>
      <c r="T1004" s="9">
        <f t="shared" si="176"/>
        <v>0</v>
      </c>
      <c r="AI1004" s="9">
        <f t="shared" si="179"/>
        <v>92166.666666666672</v>
      </c>
    </row>
    <row r="1005" spans="1:35" x14ac:dyDescent="0.25">
      <c r="A1005" s="1">
        <v>44816.5</v>
      </c>
      <c r="B1005" s="16">
        <v>11</v>
      </c>
      <c r="C1005" s="15">
        <v>11</v>
      </c>
      <c r="D1005" s="14">
        <v>102</v>
      </c>
      <c r="E1005" s="13">
        <v>1476</v>
      </c>
      <c r="F1005" s="12">
        <v>3398</v>
      </c>
      <c r="G1005" s="10">
        <v>3511</v>
      </c>
      <c r="H1005" s="11">
        <v>9399</v>
      </c>
      <c r="I1005">
        <v>12910</v>
      </c>
      <c r="J1005">
        <v>52678.400000000001</v>
      </c>
      <c r="K1005">
        <f t="shared" si="172"/>
        <v>39768.400000000001</v>
      </c>
      <c r="L1005">
        <f t="shared" si="173"/>
        <v>4.0804337722695587</v>
      </c>
      <c r="M1005">
        <f t="shared" si="169"/>
        <v>28088</v>
      </c>
      <c r="N1005">
        <f t="shared" si="170"/>
        <v>75192</v>
      </c>
      <c r="O1005">
        <f t="shared" si="174"/>
        <v>103280</v>
      </c>
      <c r="P1005" s="1">
        <f t="shared" si="177"/>
        <v>803948.59</v>
      </c>
      <c r="Q1005" s="9">
        <f t="shared" si="178"/>
        <v>50601.599999999977</v>
      </c>
      <c r="R1005" s="9">
        <f t="shared" si="175"/>
        <v>907228.59</v>
      </c>
      <c r="S1005" s="9">
        <f t="shared" si="171"/>
        <v>105076.66666666667</v>
      </c>
      <c r="T1005" s="9">
        <f t="shared" si="176"/>
        <v>0</v>
      </c>
      <c r="AI1005" s="9">
        <f t="shared" si="179"/>
        <v>92166.666666666672</v>
      </c>
    </row>
    <row r="1006" spans="1:35" x14ac:dyDescent="0.25">
      <c r="A1006" s="1">
        <v>44816.541666666664</v>
      </c>
      <c r="B1006" s="16">
        <v>10</v>
      </c>
      <c r="C1006" s="15">
        <v>0</v>
      </c>
      <c r="D1006" s="14">
        <v>75</v>
      </c>
      <c r="E1006" s="13">
        <v>1316</v>
      </c>
      <c r="F1006" s="12">
        <v>2968</v>
      </c>
      <c r="G1006" s="10">
        <v>3043</v>
      </c>
      <c r="H1006" s="11">
        <v>9548</v>
      </c>
      <c r="I1006">
        <v>12591</v>
      </c>
      <c r="J1006">
        <v>55922.94</v>
      </c>
      <c r="K1006">
        <f t="shared" si="172"/>
        <v>43331.94</v>
      </c>
      <c r="L1006">
        <f t="shared" si="173"/>
        <v>4.4415010721944244</v>
      </c>
      <c r="M1006">
        <f t="shared" si="169"/>
        <v>24344</v>
      </c>
      <c r="N1006">
        <f t="shared" si="170"/>
        <v>76384</v>
      </c>
      <c r="O1006">
        <f t="shared" si="174"/>
        <v>100728</v>
      </c>
      <c r="P1006" s="1">
        <f t="shared" si="177"/>
        <v>848753.64999999991</v>
      </c>
      <c r="Q1006" s="9">
        <f t="shared" si="178"/>
        <v>44805.059999999939</v>
      </c>
      <c r="R1006" s="9">
        <f t="shared" si="175"/>
        <v>949481.64999999991</v>
      </c>
      <c r="S1006" s="9">
        <f t="shared" si="171"/>
        <v>104757.66666666667</v>
      </c>
      <c r="T1006" s="9">
        <f t="shared" si="176"/>
        <v>0</v>
      </c>
      <c r="AI1006" s="9">
        <f t="shared" si="179"/>
        <v>92166.666666666672</v>
      </c>
    </row>
    <row r="1007" spans="1:35" x14ac:dyDescent="0.25">
      <c r="A1007" s="1">
        <v>44816.583333333336</v>
      </c>
      <c r="B1007" s="16">
        <v>56</v>
      </c>
      <c r="C1007" s="15">
        <v>0</v>
      </c>
      <c r="D1007" s="14">
        <v>117</v>
      </c>
      <c r="E1007" s="13">
        <v>1285</v>
      </c>
      <c r="F1007" s="12">
        <v>2625</v>
      </c>
      <c r="G1007" s="10">
        <v>2742</v>
      </c>
      <c r="H1007" s="11">
        <v>9543</v>
      </c>
      <c r="I1007">
        <v>12285</v>
      </c>
      <c r="J1007">
        <v>59020.9</v>
      </c>
      <c r="K1007">
        <f t="shared" si="172"/>
        <v>46735.9</v>
      </c>
      <c r="L1007">
        <f t="shared" si="173"/>
        <v>4.804306064306064</v>
      </c>
      <c r="M1007">
        <f t="shared" si="169"/>
        <v>21936</v>
      </c>
      <c r="N1007">
        <f t="shared" si="170"/>
        <v>76344</v>
      </c>
      <c r="O1007">
        <f t="shared" si="174"/>
        <v>98280</v>
      </c>
      <c r="P1007" s="1">
        <f t="shared" si="177"/>
        <v>888012.74999999988</v>
      </c>
      <c r="Q1007" s="9">
        <f t="shared" si="178"/>
        <v>39259.099999999977</v>
      </c>
      <c r="R1007" s="9">
        <f t="shared" si="175"/>
        <v>986292.74999999988</v>
      </c>
      <c r="S1007" s="9">
        <f t="shared" si="171"/>
        <v>104451.66666666667</v>
      </c>
      <c r="T1007" s="9">
        <f t="shared" si="176"/>
        <v>0</v>
      </c>
      <c r="AI1007" s="9">
        <f t="shared" si="179"/>
        <v>92166.666666666672</v>
      </c>
    </row>
    <row r="1008" spans="1:35" x14ac:dyDescent="0.25">
      <c r="A1008" s="1">
        <v>44816.625</v>
      </c>
      <c r="B1008" s="16">
        <v>166</v>
      </c>
      <c r="C1008" s="15">
        <v>0</v>
      </c>
      <c r="D1008" s="14">
        <v>229</v>
      </c>
      <c r="E1008" s="13">
        <v>1112</v>
      </c>
      <c r="F1008" s="12">
        <v>2242</v>
      </c>
      <c r="G1008" s="10">
        <v>2471</v>
      </c>
      <c r="H1008" s="11">
        <v>9421</v>
      </c>
      <c r="I1008">
        <v>11892</v>
      </c>
      <c r="J1008">
        <v>61651.97</v>
      </c>
      <c r="K1008">
        <f t="shared" si="172"/>
        <v>49759.97</v>
      </c>
      <c r="L1008">
        <f t="shared" si="173"/>
        <v>5.1843230743356878</v>
      </c>
      <c r="M1008">
        <f t="shared" si="169"/>
        <v>19768</v>
      </c>
      <c r="N1008">
        <f t="shared" si="170"/>
        <v>75368</v>
      </c>
      <c r="O1008">
        <f t="shared" si="174"/>
        <v>95136</v>
      </c>
      <c r="P1008" s="1">
        <f t="shared" si="177"/>
        <v>900000</v>
      </c>
      <c r="Q1008" s="9">
        <f t="shared" si="178"/>
        <v>11987.250000000116</v>
      </c>
      <c r="R1008" s="9">
        <f t="shared" si="175"/>
        <v>995136</v>
      </c>
      <c r="S1008" s="9">
        <f t="shared" si="171"/>
        <v>104058.66666666667</v>
      </c>
      <c r="T1008" s="9">
        <f t="shared" si="176"/>
        <v>21496.779999999912</v>
      </c>
      <c r="AI1008" s="9">
        <f t="shared" si="179"/>
        <v>92166.666666666672</v>
      </c>
    </row>
    <row r="1009" spans="1:35" x14ac:dyDescent="0.25">
      <c r="A1009" s="1">
        <v>44816.666666666664</v>
      </c>
      <c r="B1009" s="16">
        <v>340</v>
      </c>
      <c r="C1009" s="15">
        <v>3</v>
      </c>
      <c r="D1009" s="14">
        <v>420</v>
      </c>
      <c r="E1009" s="13">
        <v>879</v>
      </c>
      <c r="F1009" s="12">
        <v>1783</v>
      </c>
      <c r="G1009" s="10">
        <v>2205</v>
      </c>
      <c r="H1009" s="11">
        <v>9331</v>
      </c>
      <c r="I1009">
        <v>11536</v>
      </c>
      <c r="J1009">
        <v>63631.61</v>
      </c>
      <c r="K1009">
        <f t="shared" si="172"/>
        <v>52095.61</v>
      </c>
      <c r="L1009">
        <f t="shared" si="173"/>
        <v>5.5159162621359226</v>
      </c>
      <c r="M1009">
        <f t="shared" si="169"/>
        <v>17640</v>
      </c>
      <c r="N1009">
        <f t="shared" si="170"/>
        <v>74648</v>
      </c>
      <c r="O1009">
        <f t="shared" si="174"/>
        <v>92288</v>
      </c>
      <c r="P1009" s="1">
        <f t="shared" si="177"/>
        <v>900000</v>
      </c>
      <c r="Q1009" s="9">
        <f t="shared" si="178"/>
        <v>0</v>
      </c>
      <c r="R1009" s="9">
        <f t="shared" si="175"/>
        <v>992288</v>
      </c>
      <c r="S1009" s="9">
        <f t="shared" si="171"/>
        <v>103702.66666666667</v>
      </c>
      <c r="T1009" s="9">
        <f t="shared" si="176"/>
        <v>28656.390000000014</v>
      </c>
      <c r="AI1009" s="9">
        <f t="shared" si="179"/>
        <v>92166.666666666672</v>
      </c>
    </row>
    <row r="1010" spans="1:35" x14ac:dyDescent="0.25">
      <c r="A1010" s="1">
        <v>44816.708333333336</v>
      </c>
      <c r="B1010" s="16">
        <v>533</v>
      </c>
      <c r="C1010" s="15">
        <v>15</v>
      </c>
      <c r="D1010" s="14">
        <v>622</v>
      </c>
      <c r="E1010" s="13">
        <v>651</v>
      </c>
      <c r="F1010" s="12">
        <v>1456</v>
      </c>
      <c r="G1010" s="10">
        <v>2092</v>
      </c>
      <c r="H1010" s="11">
        <v>8916</v>
      </c>
      <c r="I1010">
        <v>11008</v>
      </c>
      <c r="J1010">
        <v>65041.54</v>
      </c>
      <c r="K1010">
        <f t="shared" si="172"/>
        <v>54033.54</v>
      </c>
      <c r="L1010">
        <f t="shared" si="173"/>
        <v>5.9085701308139535</v>
      </c>
      <c r="M1010">
        <f t="shared" si="169"/>
        <v>16736</v>
      </c>
      <c r="N1010">
        <f t="shared" si="170"/>
        <v>71328</v>
      </c>
      <c r="O1010">
        <f t="shared" si="174"/>
        <v>88064</v>
      </c>
      <c r="P1010" s="1">
        <f t="shared" si="177"/>
        <v>900000</v>
      </c>
      <c r="Q1010" s="9">
        <f t="shared" si="178"/>
        <v>0</v>
      </c>
      <c r="R1010" s="9">
        <f t="shared" si="175"/>
        <v>988064</v>
      </c>
      <c r="S1010" s="9">
        <f t="shared" si="171"/>
        <v>103174.66666666667</v>
      </c>
      <c r="T1010" s="9">
        <f t="shared" si="176"/>
        <v>23022.459999999963</v>
      </c>
      <c r="AI1010" s="9">
        <f t="shared" si="179"/>
        <v>92166.666666666672</v>
      </c>
    </row>
    <row r="1011" spans="1:35" x14ac:dyDescent="0.25">
      <c r="A1011" s="1">
        <v>44816.75</v>
      </c>
      <c r="B1011" s="16">
        <v>562</v>
      </c>
      <c r="C1011" s="15">
        <v>30</v>
      </c>
      <c r="D1011" s="14">
        <v>678</v>
      </c>
      <c r="E1011" s="13">
        <v>545</v>
      </c>
      <c r="F1011" s="12">
        <v>1307</v>
      </c>
      <c r="G1011" s="10">
        <v>2014</v>
      </c>
      <c r="H1011" s="11">
        <v>8103</v>
      </c>
      <c r="I1011">
        <v>10117</v>
      </c>
      <c r="J1011">
        <v>65034.04</v>
      </c>
      <c r="K1011">
        <f t="shared" si="172"/>
        <v>54917.04</v>
      </c>
      <c r="L1011">
        <f t="shared" si="173"/>
        <v>6.428194128694277</v>
      </c>
      <c r="M1011">
        <f t="shared" si="169"/>
        <v>16112</v>
      </c>
      <c r="N1011">
        <f t="shared" si="170"/>
        <v>64824</v>
      </c>
      <c r="O1011">
        <f t="shared" si="174"/>
        <v>80936</v>
      </c>
      <c r="P1011" s="1">
        <f t="shared" si="177"/>
        <v>900000</v>
      </c>
      <c r="Q1011" s="9">
        <f t="shared" si="178"/>
        <v>0</v>
      </c>
      <c r="R1011" s="9">
        <f t="shared" si="175"/>
        <v>980936</v>
      </c>
      <c r="S1011" s="9">
        <f t="shared" si="171"/>
        <v>102283.66666666667</v>
      </c>
      <c r="T1011" s="9">
        <f t="shared" si="176"/>
        <v>15901.959999999963</v>
      </c>
      <c r="AI1011" s="9">
        <f t="shared" si="179"/>
        <v>92166.666666666672</v>
      </c>
    </row>
    <row r="1012" spans="1:35" x14ac:dyDescent="0.25">
      <c r="A1012" s="1">
        <v>44816.791666666664</v>
      </c>
      <c r="B1012" s="16">
        <v>703</v>
      </c>
      <c r="C1012" s="15">
        <v>26</v>
      </c>
      <c r="D1012" s="14">
        <v>982</v>
      </c>
      <c r="E1012" s="13">
        <v>558</v>
      </c>
      <c r="F1012" s="12">
        <v>1331</v>
      </c>
      <c r="G1012" s="10">
        <v>2339</v>
      </c>
      <c r="H1012" s="11">
        <v>5158</v>
      </c>
      <c r="I1012">
        <v>7497</v>
      </c>
      <c r="J1012">
        <v>63088.43</v>
      </c>
      <c r="K1012">
        <f t="shared" si="172"/>
        <v>55591.43</v>
      </c>
      <c r="L1012">
        <f t="shared" si="173"/>
        <v>8.4151567293584097</v>
      </c>
      <c r="M1012">
        <f t="shared" si="169"/>
        <v>18712</v>
      </c>
      <c r="N1012">
        <f t="shared" si="170"/>
        <v>41264</v>
      </c>
      <c r="O1012">
        <f t="shared" si="174"/>
        <v>59976</v>
      </c>
      <c r="P1012" s="1">
        <f t="shared" si="177"/>
        <v>896887.57</v>
      </c>
      <c r="Q1012" s="9">
        <f t="shared" si="178"/>
        <v>-3112.4300000000512</v>
      </c>
      <c r="R1012" s="9">
        <f t="shared" si="175"/>
        <v>956863.57</v>
      </c>
      <c r="S1012" s="9">
        <f t="shared" si="171"/>
        <v>99663.666666666672</v>
      </c>
      <c r="T1012" s="9">
        <f t="shared" si="176"/>
        <v>0</v>
      </c>
      <c r="AI1012" s="9">
        <f t="shared" si="179"/>
        <v>92166.666666666672</v>
      </c>
    </row>
    <row r="1013" spans="1:35" x14ac:dyDescent="0.25">
      <c r="A1013" s="1">
        <v>44816.833333333336</v>
      </c>
      <c r="B1013" s="16">
        <v>673</v>
      </c>
      <c r="C1013" s="15">
        <v>118</v>
      </c>
      <c r="D1013" s="14">
        <v>1200</v>
      </c>
      <c r="E1013" s="13">
        <v>747</v>
      </c>
      <c r="F1013" s="12">
        <v>2090</v>
      </c>
      <c r="G1013" s="10">
        <v>3408</v>
      </c>
      <c r="H1013" s="11">
        <v>722</v>
      </c>
      <c r="I1013">
        <v>4130</v>
      </c>
      <c r="J1013">
        <v>60395.45</v>
      </c>
      <c r="K1013">
        <f t="shared" si="172"/>
        <v>56265.45</v>
      </c>
      <c r="L1013">
        <f t="shared" si="173"/>
        <v>14.623595641646489</v>
      </c>
      <c r="M1013">
        <f t="shared" si="169"/>
        <v>27264</v>
      </c>
      <c r="N1013">
        <f t="shared" si="170"/>
        <v>5776</v>
      </c>
      <c r="O1013">
        <f t="shared" si="174"/>
        <v>33040</v>
      </c>
      <c r="P1013" s="1">
        <f t="shared" si="177"/>
        <v>869532.12</v>
      </c>
      <c r="Q1013" s="9">
        <f t="shared" si="178"/>
        <v>-27355.449999999953</v>
      </c>
      <c r="R1013" s="9">
        <f t="shared" si="175"/>
        <v>902572.12</v>
      </c>
      <c r="S1013" s="9">
        <f t="shared" si="171"/>
        <v>96296.666666666672</v>
      </c>
      <c r="T1013" s="9">
        <f t="shared" si="176"/>
        <v>0</v>
      </c>
      <c r="AI1013" s="9">
        <f t="shared" si="179"/>
        <v>92166.666666666672</v>
      </c>
    </row>
    <row r="1014" spans="1:35" x14ac:dyDescent="0.25">
      <c r="A1014" s="1">
        <v>44816.875</v>
      </c>
      <c r="B1014" s="16">
        <v>656</v>
      </c>
      <c r="C1014" s="15">
        <v>326</v>
      </c>
      <c r="D1014" s="14">
        <v>1474</v>
      </c>
      <c r="E1014" s="13">
        <v>1243</v>
      </c>
      <c r="F1014" s="12">
        <v>4122</v>
      </c>
      <c r="G1014" s="10">
        <v>5922</v>
      </c>
      <c r="H1014" s="11">
        <v>0</v>
      </c>
      <c r="I1014">
        <v>5922</v>
      </c>
      <c r="J1014">
        <v>58698.96</v>
      </c>
      <c r="K1014">
        <f t="shared" si="172"/>
        <v>52776.959999999999</v>
      </c>
      <c r="L1014">
        <f t="shared" si="173"/>
        <v>9.9120162107396155</v>
      </c>
      <c r="M1014">
        <f t="shared" si="169"/>
        <v>47376</v>
      </c>
      <c r="N1014">
        <f t="shared" si="170"/>
        <v>0</v>
      </c>
      <c r="O1014">
        <f t="shared" si="174"/>
        <v>47376</v>
      </c>
      <c r="P1014" s="1">
        <f t="shared" si="177"/>
        <v>858209.16</v>
      </c>
      <c r="Q1014" s="9">
        <f t="shared" si="178"/>
        <v>-11322.959999999963</v>
      </c>
      <c r="R1014" s="9">
        <f t="shared" si="175"/>
        <v>905585.16</v>
      </c>
      <c r="S1014" s="9">
        <f t="shared" si="171"/>
        <v>98088.666666666672</v>
      </c>
      <c r="T1014" s="9">
        <f t="shared" si="176"/>
        <v>0</v>
      </c>
      <c r="AI1014" s="9">
        <f t="shared" si="179"/>
        <v>92166.666666666672</v>
      </c>
    </row>
    <row r="1015" spans="1:35" x14ac:dyDescent="0.25">
      <c r="A1015" s="1">
        <v>44816.916666666664</v>
      </c>
      <c r="B1015" s="16">
        <v>701</v>
      </c>
      <c r="C1015" s="15">
        <v>629</v>
      </c>
      <c r="D1015" s="14">
        <v>2106</v>
      </c>
      <c r="E1015" s="13">
        <v>1874</v>
      </c>
      <c r="F1015" s="12">
        <v>7027</v>
      </c>
      <c r="G1015" s="10">
        <v>9762</v>
      </c>
      <c r="H1015" s="11">
        <v>0</v>
      </c>
      <c r="I1015">
        <v>9762</v>
      </c>
      <c r="J1015">
        <v>55538.95</v>
      </c>
      <c r="K1015">
        <f t="shared" si="172"/>
        <v>45776.95</v>
      </c>
      <c r="L1015">
        <f t="shared" si="173"/>
        <v>5.6893003482892848</v>
      </c>
      <c r="M1015">
        <f t="shared" si="169"/>
        <v>78096</v>
      </c>
      <c r="N1015">
        <f t="shared" si="170"/>
        <v>0</v>
      </c>
      <c r="O1015">
        <f t="shared" si="174"/>
        <v>78096</v>
      </c>
      <c r="P1015" s="1">
        <f t="shared" si="177"/>
        <v>880766.21000000008</v>
      </c>
      <c r="Q1015" s="9">
        <f t="shared" si="178"/>
        <v>22557.050000000047</v>
      </c>
      <c r="R1015" s="9">
        <f t="shared" si="175"/>
        <v>958862.21000000008</v>
      </c>
      <c r="S1015" s="9">
        <f t="shared" si="171"/>
        <v>101928.66666666667</v>
      </c>
      <c r="T1015" s="9">
        <f t="shared" si="176"/>
        <v>0</v>
      </c>
      <c r="AI1015" s="9">
        <f t="shared" si="179"/>
        <v>92166.666666666672</v>
      </c>
    </row>
    <row r="1016" spans="1:35" x14ac:dyDescent="0.25">
      <c r="A1016" s="1">
        <v>44816.958333333336</v>
      </c>
      <c r="B1016" s="16">
        <v>654</v>
      </c>
      <c r="C1016" s="15">
        <v>949</v>
      </c>
      <c r="D1016" s="14">
        <v>2426</v>
      </c>
      <c r="E1016" s="13">
        <v>2172</v>
      </c>
      <c r="F1016" s="12">
        <v>8932</v>
      </c>
      <c r="G1016" s="10">
        <v>12307</v>
      </c>
      <c r="H1016" s="11">
        <v>0</v>
      </c>
      <c r="I1016">
        <v>12307</v>
      </c>
      <c r="J1016">
        <v>51166.74</v>
      </c>
      <c r="K1016">
        <f t="shared" si="172"/>
        <v>38859.74</v>
      </c>
      <c r="L1016">
        <f t="shared" si="173"/>
        <v>4.1575314861460955</v>
      </c>
      <c r="M1016">
        <f t="shared" si="169"/>
        <v>98456</v>
      </c>
      <c r="N1016">
        <f t="shared" si="170"/>
        <v>0</v>
      </c>
      <c r="O1016">
        <f t="shared" si="174"/>
        <v>98456</v>
      </c>
      <c r="P1016" s="1">
        <f t="shared" si="177"/>
        <v>900000</v>
      </c>
      <c r="Q1016" s="9">
        <f t="shared" si="178"/>
        <v>19233.789999999921</v>
      </c>
      <c r="R1016" s="9">
        <f t="shared" si="175"/>
        <v>998456</v>
      </c>
      <c r="S1016" s="9">
        <f t="shared" si="171"/>
        <v>104473.66666666667</v>
      </c>
      <c r="T1016" s="9">
        <f t="shared" si="176"/>
        <v>28055.470000000088</v>
      </c>
      <c r="AI1016" s="9">
        <f t="shared" si="179"/>
        <v>92166.666666666672</v>
      </c>
    </row>
    <row r="1017" spans="1:35" x14ac:dyDescent="0.25">
      <c r="A1017" s="1">
        <v>44817</v>
      </c>
      <c r="B1017" s="16">
        <v>490</v>
      </c>
      <c r="C1017" s="15">
        <v>1041</v>
      </c>
      <c r="D1017" s="14">
        <v>2207</v>
      </c>
      <c r="E1017" s="13">
        <v>2322</v>
      </c>
      <c r="F1017" s="12">
        <v>9557</v>
      </c>
      <c r="G1017" s="10">
        <v>12805</v>
      </c>
      <c r="H1017" s="11">
        <v>0</v>
      </c>
      <c r="I1017">
        <v>12805</v>
      </c>
      <c r="J1017">
        <v>47079.1</v>
      </c>
      <c r="K1017">
        <f t="shared" si="172"/>
        <v>34274.1</v>
      </c>
      <c r="L1017">
        <f t="shared" si="173"/>
        <v>3.6766185083951579</v>
      </c>
      <c r="M1017">
        <f t="shared" si="169"/>
        <v>102440</v>
      </c>
      <c r="N1017">
        <f t="shared" si="170"/>
        <v>0</v>
      </c>
      <c r="O1017">
        <f t="shared" si="174"/>
        <v>102440</v>
      </c>
      <c r="P1017" s="1">
        <f t="shared" si="177"/>
        <v>900000</v>
      </c>
      <c r="Q1017" s="9">
        <f t="shared" si="178"/>
        <v>0</v>
      </c>
      <c r="R1017" s="9">
        <f t="shared" si="175"/>
        <v>1002440</v>
      </c>
      <c r="S1017" s="9">
        <f t="shared" si="171"/>
        <v>104971.66666666667</v>
      </c>
      <c r="T1017" s="9">
        <f t="shared" si="176"/>
        <v>55360.900000000023</v>
      </c>
      <c r="AI1017" s="9">
        <f t="shared" si="179"/>
        <v>92166.666666666672</v>
      </c>
    </row>
    <row r="1018" spans="1:35" x14ac:dyDescent="0.25">
      <c r="A1018" s="1">
        <v>44817.041666666664</v>
      </c>
      <c r="B1018" s="16">
        <v>307</v>
      </c>
      <c r="C1018" s="15">
        <v>1109</v>
      </c>
      <c r="D1018" s="14">
        <v>2020</v>
      </c>
      <c r="E1018" s="13">
        <v>2402</v>
      </c>
      <c r="F1018" s="12">
        <v>10025</v>
      </c>
      <c r="G1018" s="10">
        <v>13154</v>
      </c>
      <c r="H1018" s="11">
        <v>0</v>
      </c>
      <c r="I1018">
        <v>13154</v>
      </c>
      <c r="J1018">
        <v>43962.37</v>
      </c>
      <c r="K1018">
        <f t="shared" si="172"/>
        <v>30808.370000000003</v>
      </c>
      <c r="L1018">
        <f t="shared" si="173"/>
        <v>3.342129390299529</v>
      </c>
      <c r="M1018">
        <f t="shared" si="169"/>
        <v>105232</v>
      </c>
      <c r="N1018">
        <f t="shared" si="170"/>
        <v>0</v>
      </c>
      <c r="O1018">
        <f t="shared" si="174"/>
        <v>105232</v>
      </c>
      <c r="P1018" s="1">
        <f t="shared" si="177"/>
        <v>900000</v>
      </c>
      <c r="Q1018" s="9">
        <f t="shared" si="178"/>
        <v>0</v>
      </c>
      <c r="R1018" s="9">
        <f t="shared" si="175"/>
        <v>1005232</v>
      </c>
      <c r="S1018" s="9">
        <f t="shared" si="171"/>
        <v>105320.66666666667</v>
      </c>
      <c r="T1018" s="9">
        <f t="shared" si="176"/>
        <v>61269.630000000005</v>
      </c>
      <c r="AI1018" s="9">
        <f t="shared" si="179"/>
        <v>92166.666666666672</v>
      </c>
    </row>
    <row r="1019" spans="1:35" x14ac:dyDescent="0.25">
      <c r="A1019" s="1">
        <v>44817.083333333336</v>
      </c>
      <c r="B1019" s="16">
        <v>171</v>
      </c>
      <c r="C1019" s="15">
        <v>1228</v>
      </c>
      <c r="D1019" s="14">
        <v>1685</v>
      </c>
      <c r="E1019" s="13">
        <v>2408</v>
      </c>
      <c r="F1019" s="12">
        <v>10591</v>
      </c>
      <c r="G1019" s="10">
        <v>13504</v>
      </c>
      <c r="H1019" s="11">
        <v>0</v>
      </c>
      <c r="I1019">
        <v>13504</v>
      </c>
      <c r="J1019">
        <v>41702.559999999998</v>
      </c>
      <c r="K1019">
        <f t="shared" si="172"/>
        <v>28198.559999999998</v>
      </c>
      <c r="L1019">
        <f t="shared" si="173"/>
        <v>3.0881635071090048</v>
      </c>
      <c r="M1019">
        <f t="shared" si="169"/>
        <v>108032</v>
      </c>
      <c r="N1019">
        <f t="shared" si="170"/>
        <v>0</v>
      </c>
      <c r="O1019">
        <f t="shared" si="174"/>
        <v>108032</v>
      </c>
      <c r="P1019" s="1">
        <f t="shared" si="177"/>
        <v>900000</v>
      </c>
      <c r="Q1019" s="9">
        <f t="shared" si="178"/>
        <v>0</v>
      </c>
      <c r="R1019" s="9">
        <f t="shared" si="175"/>
        <v>1008032</v>
      </c>
      <c r="S1019" s="9">
        <f t="shared" si="171"/>
        <v>105670.66666666667</v>
      </c>
      <c r="T1019" s="9">
        <f t="shared" si="176"/>
        <v>66329.439999999944</v>
      </c>
      <c r="AI1019" s="9">
        <f t="shared" si="179"/>
        <v>92166.666666666672</v>
      </c>
    </row>
    <row r="1020" spans="1:35" x14ac:dyDescent="0.25">
      <c r="A1020" s="1">
        <v>44817.125</v>
      </c>
      <c r="B1020" s="16">
        <v>76</v>
      </c>
      <c r="C1020" s="15">
        <v>1318</v>
      </c>
      <c r="D1020" s="14">
        <v>1407</v>
      </c>
      <c r="E1020" s="13">
        <v>2315</v>
      </c>
      <c r="F1020" s="12">
        <v>10820</v>
      </c>
      <c r="G1020" s="10">
        <v>13545</v>
      </c>
      <c r="H1020" s="11">
        <v>0</v>
      </c>
      <c r="I1020">
        <v>13545</v>
      </c>
      <c r="J1020">
        <v>40332.71</v>
      </c>
      <c r="K1020">
        <f t="shared" si="172"/>
        <v>26787.71</v>
      </c>
      <c r="L1020">
        <f t="shared" si="173"/>
        <v>2.9776825396825397</v>
      </c>
      <c r="M1020">
        <f t="shared" si="169"/>
        <v>108360</v>
      </c>
      <c r="N1020">
        <f t="shared" si="170"/>
        <v>0</v>
      </c>
      <c r="O1020">
        <f t="shared" si="174"/>
        <v>108360</v>
      </c>
      <c r="P1020" s="1">
        <f t="shared" si="177"/>
        <v>900000</v>
      </c>
      <c r="Q1020" s="9">
        <f t="shared" si="178"/>
        <v>0</v>
      </c>
      <c r="R1020" s="9">
        <f t="shared" si="175"/>
        <v>1008360</v>
      </c>
      <c r="S1020" s="9">
        <f t="shared" si="171"/>
        <v>105711.66666666667</v>
      </c>
      <c r="T1020" s="9">
        <f t="shared" si="176"/>
        <v>68027.290000000037</v>
      </c>
      <c r="AI1020" s="9">
        <f t="shared" si="179"/>
        <v>92166.666666666672</v>
      </c>
    </row>
    <row r="1021" spans="1:35" x14ac:dyDescent="0.25">
      <c r="A1021" s="1">
        <v>44817.166666666664</v>
      </c>
      <c r="B1021" s="16">
        <v>31</v>
      </c>
      <c r="C1021" s="15">
        <v>1445</v>
      </c>
      <c r="D1021" s="14">
        <v>1154</v>
      </c>
      <c r="E1021" s="13">
        <v>2238</v>
      </c>
      <c r="F1021" s="12">
        <v>10613</v>
      </c>
      <c r="G1021" s="10">
        <v>13211</v>
      </c>
      <c r="H1021" s="11">
        <v>0</v>
      </c>
      <c r="I1021">
        <v>13211</v>
      </c>
      <c r="J1021">
        <v>39562.39</v>
      </c>
      <c r="K1021">
        <f t="shared" si="172"/>
        <v>26351.39</v>
      </c>
      <c r="L1021">
        <f t="shared" si="173"/>
        <v>2.9946552115661191</v>
      </c>
      <c r="M1021">
        <f t="shared" si="169"/>
        <v>105688</v>
      </c>
      <c r="N1021">
        <f t="shared" si="170"/>
        <v>0</v>
      </c>
      <c r="O1021">
        <f t="shared" si="174"/>
        <v>105688</v>
      </c>
      <c r="P1021" s="1">
        <f t="shared" si="177"/>
        <v>900000</v>
      </c>
      <c r="Q1021" s="9">
        <f t="shared" si="178"/>
        <v>0</v>
      </c>
      <c r="R1021" s="9">
        <f t="shared" si="175"/>
        <v>1005688</v>
      </c>
      <c r="S1021" s="9">
        <f t="shared" si="171"/>
        <v>105377.66666666667</v>
      </c>
      <c r="T1021" s="9">
        <f t="shared" si="176"/>
        <v>66125.609999999986</v>
      </c>
      <c r="AI1021" s="9">
        <f t="shared" si="179"/>
        <v>92166.666666666672</v>
      </c>
    </row>
    <row r="1022" spans="1:35" x14ac:dyDescent="0.25">
      <c r="A1022" s="1">
        <v>44817.208333333336</v>
      </c>
      <c r="B1022" s="16">
        <v>13</v>
      </c>
      <c r="C1022" s="15">
        <v>1343</v>
      </c>
      <c r="D1022" s="14">
        <v>817</v>
      </c>
      <c r="E1022" s="13">
        <v>2012</v>
      </c>
      <c r="F1022" s="12">
        <v>9956</v>
      </c>
      <c r="G1022" s="10">
        <v>12117</v>
      </c>
      <c r="H1022" s="11">
        <v>0</v>
      </c>
      <c r="I1022">
        <v>12117</v>
      </c>
      <c r="J1022">
        <v>39314.480000000003</v>
      </c>
      <c r="K1022">
        <f t="shared" si="172"/>
        <v>27197.480000000003</v>
      </c>
      <c r="L1022">
        <f t="shared" si="173"/>
        <v>3.2445720888008585</v>
      </c>
      <c r="M1022">
        <f t="shared" si="169"/>
        <v>96936</v>
      </c>
      <c r="N1022">
        <f t="shared" si="170"/>
        <v>0</v>
      </c>
      <c r="O1022">
        <f t="shared" si="174"/>
        <v>96936</v>
      </c>
      <c r="P1022" s="1">
        <f t="shared" si="177"/>
        <v>900000</v>
      </c>
      <c r="Q1022" s="9">
        <f t="shared" si="178"/>
        <v>0</v>
      </c>
      <c r="R1022" s="9">
        <f t="shared" si="175"/>
        <v>996936</v>
      </c>
      <c r="S1022" s="9">
        <f t="shared" si="171"/>
        <v>104283.66666666667</v>
      </c>
      <c r="T1022" s="9">
        <f t="shared" si="176"/>
        <v>57621.520000000019</v>
      </c>
      <c r="AI1022" s="9">
        <f t="shared" si="179"/>
        <v>92166.666666666672</v>
      </c>
    </row>
    <row r="1023" spans="1:35" x14ac:dyDescent="0.25">
      <c r="A1023" s="1">
        <v>44817.25</v>
      </c>
      <c r="B1023" s="16">
        <v>9</v>
      </c>
      <c r="C1023" s="15">
        <v>1240</v>
      </c>
      <c r="D1023" s="14">
        <v>605</v>
      </c>
      <c r="E1023" s="13">
        <v>1799</v>
      </c>
      <c r="F1023" s="12">
        <v>9029</v>
      </c>
      <c r="G1023" s="10">
        <v>10875</v>
      </c>
      <c r="H1023" s="11">
        <v>0</v>
      </c>
      <c r="I1023">
        <v>10875</v>
      </c>
      <c r="J1023">
        <v>40557.550000000003</v>
      </c>
      <c r="K1023">
        <f t="shared" si="172"/>
        <v>29682.550000000003</v>
      </c>
      <c r="L1023">
        <f t="shared" si="173"/>
        <v>3.7294298850574714</v>
      </c>
      <c r="M1023">
        <f t="shared" si="169"/>
        <v>87000</v>
      </c>
      <c r="N1023">
        <f t="shared" si="170"/>
        <v>0</v>
      </c>
      <c r="O1023">
        <f t="shared" si="174"/>
        <v>87000</v>
      </c>
      <c r="P1023" s="1">
        <f t="shared" si="177"/>
        <v>900000</v>
      </c>
      <c r="Q1023" s="9">
        <f t="shared" si="178"/>
        <v>0</v>
      </c>
      <c r="R1023" s="9">
        <f t="shared" si="175"/>
        <v>987000</v>
      </c>
      <c r="S1023" s="9">
        <f t="shared" si="171"/>
        <v>103041.66666666667</v>
      </c>
      <c r="T1023" s="9">
        <f t="shared" si="176"/>
        <v>46442.449999999953</v>
      </c>
      <c r="AI1023" s="9">
        <f t="shared" si="179"/>
        <v>92166.666666666672</v>
      </c>
    </row>
    <row r="1024" spans="1:35" x14ac:dyDescent="0.25">
      <c r="A1024" s="1">
        <v>44817.291666666664</v>
      </c>
      <c r="B1024" s="16">
        <v>2</v>
      </c>
      <c r="C1024" s="15">
        <v>1149</v>
      </c>
      <c r="D1024" s="14">
        <v>512</v>
      </c>
      <c r="E1024" s="13">
        <v>1544</v>
      </c>
      <c r="F1024" s="12">
        <v>8385</v>
      </c>
      <c r="G1024" s="10">
        <v>10046</v>
      </c>
      <c r="H1024" s="11">
        <v>0</v>
      </c>
      <c r="I1024">
        <v>10046</v>
      </c>
      <c r="J1024">
        <v>42778.400000000001</v>
      </c>
      <c r="K1024">
        <f t="shared" si="172"/>
        <v>32732.400000000001</v>
      </c>
      <c r="L1024">
        <f t="shared" si="173"/>
        <v>4.2582520406131792</v>
      </c>
      <c r="M1024">
        <f t="shared" si="169"/>
        <v>80368</v>
      </c>
      <c r="N1024">
        <f t="shared" si="170"/>
        <v>0</v>
      </c>
      <c r="O1024">
        <f t="shared" si="174"/>
        <v>80368</v>
      </c>
      <c r="P1024" s="1">
        <f t="shared" si="177"/>
        <v>900000</v>
      </c>
      <c r="Q1024" s="9">
        <f t="shared" si="178"/>
        <v>0</v>
      </c>
      <c r="R1024" s="9">
        <f t="shared" si="175"/>
        <v>980368</v>
      </c>
      <c r="S1024" s="9">
        <f t="shared" si="171"/>
        <v>102212.66666666667</v>
      </c>
      <c r="T1024" s="9">
        <f t="shared" si="176"/>
        <v>37589.599999999977</v>
      </c>
      <c r="AI1024" s="9">
        <f t="shared" si="179"/>
        <v>92166.666666666672</v>
      </c>
    </row>
    <row r="1025" spans="1:35" x14ac:dyDescent="0.25">
      <c r="A1025" s="1">
        <v>44817.333333333336</v>
      </c>
      <c r="B1025" s="16">
        <v>5</v>
      </c>
      <c r="C1025" s="15">
        <v>1049</v>
      </c>
      <c r="D1025" s="14">
        <v>499</v>
      </c>
      <c r="E1025" s="13">
        <v>1337</v>
      </c>
      <c r="F1025" s="12">
        <v>8140</v>
      </c>
      <c r="G1025" s="10">
        <v>9688</v>
      </c>
      <c r="H1025" s="11">
        <v>290</v>
      </c>
      <c r="I1025">
        <v>9978</v>
      </c>
      <c r="J1025">
        <v>43303.96</v>
      </c>
      <c r="K1025">
        <f t="shared" si="172"/>
        <v>33325.96</v>
      </c>
      <c r="L1025">
        <f t="shared" si="173"/>
        <v>4.3399438765283627</v>
      </c>
      <c r="M1025">
        <f t="shared" si="169"/>
        <v>77504</v>
      </c>
      <c r="N1025">
        <f t="shared" si="170"/>
        <v>2320</v>
      </c>
      <c r="O1025">
        <f t="shared" si="174"/>
        <v>79824</v>
      </c>
      <c r="P1025" s="1">
        <f t="shared" si="177"/>
        <v>900000</v>
      </c>
      <c r="Q1025" s="9">
        <f t="shared" si="178"/>
        <v>0</v>
      </c>
      <c r="R1025" s="9">
        <f t="shared" si="175"/>
        <v>979824</v>
      </c>
      <c r="S1025" s="9">
        <f t="shared" si="171"/>
        <v>102144.66666666667</v>
      </c>
      <c r="T1025" s="9">
        <f t="shared" si="176"/>
        <v>36520.040000000037</v>
      </c>
      <c r="AI1025" s="9">
        <f t="shared" si="179"/>
        <v>92166.666666666672</v>
      </c>
    </row>
    <row r="1026" spans="1:35" x14ac:dyDescent="0.25">
      <c r="A1026" s="1">
        <v>44817.375</v>
      </c>
      <c r="B1026" s="16">
        <v>5</v>
      </c>
      <c r="C1026" s="15">
        <v>716</v>
      </c>
      <c r="D1026" s="14">
        <v>394</v>
      </c>
      <c r="E1026" s="13">
        <v>1159</v>
      </c>
      <c r="F1026" s="12">
        <v>6794</v>
      </c>
      <c r="G1026" s="10">
        <v>7904</v>
      </c>
      <c r="H1026" s="11">
        <v>4150</v>
      </c>
      <c r="I1026">
        <v>12054</v>
      </c>
      <c r="J1026">
        <v>44405.29</v>
      </c>
      <c r="K1026">
        <f t="shared" si="172"/>
        <v>32351.29</v>
      </c>
      <c r="L1026">
        <f t="shared" si="173"/>
        <v>3.6838634478181516</v>
      </c>
      <c r="M1026">
        <f t="shared" ref="M1026:M1089" si="180">$W$3*G1026</f>
        <v>63232</v>
      </c>
      <c r="N1026">
        <f t="shared" ref="N1026:N1089" si="181">$W$4*H1026</f>
        <v>33200</v>
      </c>
      <c r="O1026">
        <f t="shared" si="174"/>
        <v>96432</v>
      </c>
      <c r="P1026" s="1">
        <f t="shared" si="177"/>
        <v>900000</v>
      </c>
      <c r="Q1026" s="9">
        <f t="shared" si="178"/>
        <v>0</v>
      </c>
      <c r="R1026" s="9">
        <f t="shared" si="175"/>
        <v>996432</v>
      </c>
      <c r="S1026" s="9">
        <f t="shared" ref="S1026:S1089" si="182">$X$11+I1026</f>
        <v>104220.66666666667</v>
      </c>
      <c r="T1026" s="9">
        <f t="shared" si="176"/>
        <v>52026.709999999963</v>
      </c>
      <c r="AI1026" s="9">
        <f t="shared" si="179"/>
        <v>92166.666666666672</v>
      </c>
    </row>
    <row r="1027" spans="1:35" x14ac:dyDescent="0.25">
      <c r="A1027" s="1">
        <v>44817.416666666664</v>
      </c>
      <c r="B1027" s="16">
        <v>1</v>
      </c>
      <c r="C1027" s="15">
        <v>450</v>
      </c>
      <c r="D1027" s="14">
        <v>319</v>
      </c>
      <c r="E1027" s="13">
        <v>783</v>
      </c>
      <c r="F1027" s="12">
        <v>4996</v>
      </c>
      <c r="G1027" s="10">
        <v>5765</v>
      </c>
      <c r="H1027" s="11">
        <v>8376</v>
      </c>
      <c r="I1027">
        <v>14141</v>
      </c>
      <c r="J1027">
        <v>46731.21</v>
      </c>
      <c r="K1027">
        <f t="shared" ref="K1027:K1090" si="183">J1027-I1027</f>
        <v>32590.21</v>
      </c>
      <c r="L1027">
        <f t="shared" ref="L1027:L1090" si="184">J1027/I1027</f>
        <v>3.3046609150696558</v>
      </c>
      <c r="M1027">
        <f t="shared" si="180"/>
        <v>46120</v>
      </c>
      <c r="N1027">
        <f t="shared" si="181"/>
        <v>67008</v>
      </c>
      <c r="O1027">
        <f t="shared" ref="O1027:O1090" si="185">SUM(M1027:N1027)</f>
        <v>113128</v>
      </c>
      <c r="P1027" s="1">
        <f t="shared" si="177"/>
        <v>900000</v>
      </c>
      <c r="Q1027" s="9">
        <f t="shared" si="178"/>
        <v>0</v>
      </c>
      <c r="R1027" s="9">
        <f t="shared" ref="R1027:R1090" si="186">M1027+N1027+P1027</f>
        <v>1013128</v>
      </c>
      <c r="S1027" s="9">
        <f t="shared" si="182"/>
        <v>106307.66666666667</v>
      </c>
      <c r="T1027" s="9">
        <f t="shared" ref="T1027:T1090" si="187">IF(O1027-J1027+P1026&gt;$V$9,O1027-J1027+P1026-$V$9,0)</f>
        <v>66396.790000000037</v>
      </c>
      <c r="AI1027" s="9">
        <f t="shared" si="179"/>
        <v>92166.666666666672</v>
      </c>
    </row>
    <row r="1028" spans="1:35" x14ac:dyDescent="0.25">
      <c r="A1028" s="1">
        <v>44817.458333333336</v>
      </c>
      <c r="B1028" s="16">
        <v>0</v>
      </c>
      <c r="C1028" s="15">
        <v>431</v>
      </c>
      <c r="D1028" s="14">
        <v>362</v>
      </c>
      <c r="E1028" s="13">
        <v>857</v>
      </c>
      <c r="F1028" s="12">
        <v>4989</v>
      </c>
      <c r="G1028" s="10">
        <v>5783</v>
      </c>
      <c r="H1028" s="11">
        <v>9501</v>
      </c>
      <c r="I1028">
        <v>15284</v>
      </c>
      <c r="J1028">
        <v>50122.39</v>
      </c>
      <c r="K1028">
        <f t="shared" si="183"/>
        <v>34838.39</v>
      </c>
      <c r="L1028">
        <f t="shared" si="184"/>
        <v>3.2794026432870975</v>
      </c>
      <c r="M1028">
        <f t="shared" si="180"/>
        <v>46264</v>
      </c>
      <c r="N1028">
        <f t="shared" si="181"/>
        <v>76008</v>
      </c>
      <c r="O1028">
        <f t="shared" si="185"/>
        <v>122272</v>
      </c>
      <c r="P1028" s="1">
        <f t="shared" ref="P1028:P1091" si="188">IF($V$9=0,0,IF((O1028-J1028+P1027)&gt;$V$9, $V$9, O1028-J1028+P1027))*$V$10</f>
        <v>900000</v>
      </c>
      <c r="Q1028" s="9">
        <f t="shared" ref="Q1028:Q1091" si="189">IF($V$9=0,0,P1028-P1027)</f>
        <v>0</v>
      </c>
      <c r="R1028" s="9">
        <f t="shared" si="186"/>
        <v>1022272</v>
      </c>
      <c r="S1028" s="9">
        <f t="shared" si="182"/>
        <v>107450.66666666667</v>
      </c>
      <c r="T1028" s="9">
        <f t="shared" si="187"/>
        <v>72149.609999999986</v>
      </c>
      <c r="AI1028" s="9">
        <f t="shared" ref="AI1028:AI1091" si="190">AI1027</f>
        <v>92166.666666666672</v>
      </c>
    </row>
    <row r="1029" spans="1:35" x14ac:dyDescent="0.25">
      <c r="A1029" s="1">
        <v>44817.5</v>
      </c>
      <c r="B1029" s="16">
        <v>64</v>
      </c>
      <c r="C1029" s="15">
        <v>326</v>
      </c>
      <c r="D1029" s="14">
        <v>410</v>
      </c>
      <c r="E1029" s="13">
        <v>925</v>
      </c>
      <c r="F1029" s="12">
        <v>3921</v>
      </c>
      <c r="G1029" s="10">
        <v>4657</v>
      </c>
      <c r="H1029" s="11">
        <v>9575</v>
      </c>
      <c r="I1029">
        <v>14232</v>
      </c>
      <c r="J1029">
        <v>53561.65</v>
      </c>
      <c r="K1029">
        <f t="shared" si="183"/>
        <v>39329.65</v>
      </c>
      <c r="L1029">
        <f t="shared" si="184"/>
        <v>3.763466132658797</v>
      </c>
      <c r="M1029">
        <f t="shared" si="180"/>
        <v>37256</v>
      </c>
      <c r="N1029">
        <f t="shared" si="181"/>
        <v>76600</v>
      </c>
      <c r="O1029">
        <f t="shared" si="185"/>
        <v>113856</v>
      </c>
      <c r="P1029" s="1">
        <f t="shared" si="188"/>
        <v>900000</v>
      </c>
      <c r="Q1029" s="9">
        <f t="shared" si="189"/>
        <v>0</v>
      </c>
      <c r="R1029" s="9">
        <f t="shared" si="186"/>
        <v>1013856</v>
      </c>
      <c r="S1029" s="9">
        <f t="shared" si="182"/>
        <v>106398.66666666667</v>
      </c>
      <c r="T1029" s="9">
        <f t="shared" si="187"/>
        <v>60294.349999999977</v>
      </c>
      <c r="AI1029" s="9">
        <f t="shared" si="190"/>
        <v>92166.666666666672</v>
      </c>
    </row>
    <row r="1030" spans="1:35" x14ac:dyDescent="0.25">
      <c r="A1030" s="1">
        <v>44817.541666666664</v>
      </c>
      <c r="B1030" s="16">
        <v>344</v>
      </c>
      <c r="C1030" s="15">
        <v>282</v>
      </c>
      <c r="D1030" s="14">
        <v>665</v>
      </c>
      <c r="E1030" s="13">
        <v>890</v>
      </c>
      <c r="F1030" s="12">
        <v>3299</v>
      </c>
      <c r="G1030" s="10">
        <v>4246</v>
      </c>
      <c r="H1030" s="11">
        <v>9570</v>
      </c>
      <c r="I1030">
        <v>13816</v>
      </c>
      <c r="J1030">
        <v>57129.120000000003</v>
      </c>
      <c r="K1030">
        <f t="shared" si="183"/>
        <v>43313.120000000003</v>
      </c>
      <c r="L1030">
        <f t="shared" si="184"/>
        <v>4.1349971048060219</v>
      </c>
      <c r="M1030">
        <f t="shared" si="180"/>
        <v>33968</v>
      </c>
      <c r="N1030">
        <f t="shared" si="181"/>
        <v>76560</v>
      </c>
      <c r="O1030">
        <f t="shared" si="185"/>
        <v>110528</v>
      </c>
      <c r="P1030" s="1">
        <f t="shared" si="188"/>
        <v>900000</v>
      </c>
      <c r="Q1030" s="9">
        <f t="shared" si="189"/>
        <v>0</v>
      </c>
      <c r="R1030" s="9">
        <f t="shared" si="186"/>
        <v>1010528</v>
      </c>
      <c r="S1030" s="9">
        <f t="shared" si="182"/>
        <v>105982.66666666667</v>
      </c>
      <c r="T1030" s="9">
        <f t="shared" si="187"/>
        <v>53398.880000000005</v>
      </c>
      <c r="AI1030" s="9">
        <f t="shared" si="190"/>
        <v>92166.666666666672</v>
      </c>
    </row>
    <row r="1031" spans="1:35" x14ac:dyDescent="0.25">
      <c r="A1031" s="1">
        <v>44817.583333333336</v>
      </c>
      <c r="B1031" s="16">
        <v>538</v>
      </c>
      <c r="C1031" s="15">
        <v>229</v>
      </c>
      <c r="D1031" s="14">
        <v>888</v>
      </c>
      <c r="E1031" s="13">
        <v>1047</v>
      </c>
      <c r="F1031" s="12">
        <v>3545</v>
      </c>
      <c r="G1031" s="10">
        <v>4663</v>
      </c>
      <c r="H1031" s="11">
        <v>9456</v>
      </c>
      <c r="I1031">
        <v>14119</v>
      </c>
      <c r="J1031">
        <v>60496.17</v>
      </c>
      <c r="K1031">
        <f t="shared" si="183"/>
        <v>46377.17</v>
      </c>
      <c r="L1031">
        <f t="shared" si="184"/>
        <v>4.2847347545860188</v>
      </c>
      <c r="M1031">
        <f t="shared" si="180"/>
        <v>37304</v>
      </c>
      <c r="N1031">
        <f t="shared" si="181"/>
        <v>75648</v>
      </c>
      <c r="O1031">
        <f t="shared" si="185"/>
        <v>112952</v>
      </c>
      <c r="P1031" s="1">
        <f t="shared" si="188"/>
        <v>900000</v>
      </c>
      <c r="Q1031" s="9">
        <f t="shared" si="189"/>
        <v>0</v>
      </c>
      <c r="R1031" s="9">
        <f t="shared" si="186"/>
        <v>1012952</v>
      </c>
      <c r="S1031" s="9">
        <f t="shared" si="182"/>
        <v>106285.66666666667</v>
      </c>
      <c r="T1031" s="9">
        <f t="shared" si="187"/>
        <v>52455.829999999958</v>
      </c>
      <c r="AI1031" s="9">
        <f t="shared" si="190"/>
        <v>92166.666666666672</v>
      </c>
    </row>
    <row r="1032" spans="1:35" x14ac:dyDescent="0.25">
      <c r="A1032" s="1">
        <v>44817.625</v>
      </c>
      <c r="B1032" s="16">
        <v>854</v>
      </c>
      <c r="C1032" s="15">
        <v>210</v>
      </c>
      <c r="D1032" s="14">
        <v>1252</v>
      </c>
      <c r="E1032" s="13">
        <v>1061</v>
      </c>
      <c r="F1032" s="12">
        <v>3912</v>
      </c>
      <c r="G1032" s="10">
        <v>5373</v>
      </c>
      <c r="H1032" s="11">
        <v>9123</v>
      </c>
      <c r="I1032">
        <v>14496</v>
      </c>
      <c r="J1032">
        <v>62931.22</v>
      </c>
      <c r="K1032">
        <f t="shared" si="183"/>
        <v>48435.22</v>
      </c>
      <c r="L1032">
        <f t="shared" si="184"/>
        <v>4.3412817328918321</v>
      </c>
      <c r="M1032">
        <f t="shared" si="180"/>
        <v>42984</v>
      </c>
      <c r="N1032">
        <f t="shared" si="181"/>
        <v>72984</v>
      </c>
      <c r="O1032">
        <f t="shared" si="185"/>
        <v>115968</v>
      </c>
      <c r="P1032" s="1">
        <f t="shared" si="188"/>
        <v>900000</v>
      </c>
      <c r="Q1032" s="9">
        <f t="shared" si="189"/>
        <v>0</v>
      </c>
      <c r="R1032" s="9">
        <f t="shared" si="186"/>
        <v>1015968</v>
      </c>
      <c r="S1032" s="9">
        <f t="shared" si="182"/>
        <v>106662.66666666667</v>
      </c>
      <c r="T1032" s="9">
        <f t="shared" si="187"/>
        <v>53036.780000000028</v>
      </c>
      <c r="AI1032" s="9">
        <f t="shared" si="190"/>
        <v>92166.666666666672</v>
      </c>
    </row>
    <row r="1033" spans="1:35" x14ac:dyDescent="0.25">
      <c r="A1033" s="1">
        <v>44817.666666666664</v>
      </c>
      <c r="B1033" s="16">
        <v>924</v>
      </c>
      <c r="C1033" s="15">
        <v>180</v>
      </c>
      <c r="D1033" s="14">
        <v>1414</v>
      </c>
      <c r="E1033" s="13">
        <v>1338</v>
      </c>
      <c r="F1033" s="12">
        <v>4524</v>
      </c>
      <c r="G1033" s="10">
        <v>6118</v>
      </c>
      <c r="H1033" s="11">
        <v>8934</v>
      </c>
      <c r="I1033">
        <v>15052</v>
      </c>
      <c r="J1033">
        <v>64951.42</v>
      </c>
      <c r="K1033">
        <f t="shared" si="183"/>
        <v>49899.42</v>
      </c>
      <c r="L1033">
        <f t="shared" si="184"/>
        <v>4.3151355301621042</v>
      </c>
      <c r="M1033">
        <f t="shared" si="180"/>
        <v>48944</v>
      </c>
      <c r="N1033">
        <f t="shared" si="181"/>
        <v>71472</v>
      </c>
      <c r="O1033">
        <f t="shared" si="185"/>
        <v>120416</v>
      </c>
      <c r="P1033" s="1">
        <f t="shared" si="188"/>
        <v>900000</v>
      </c>
      <c r="Q1033" s="9">
        <f t="shared" si="189"/>
        <v>0</v>
      </c>
      <c r="R1033" s="9">
        <f t="shared" si="186"/>
        <v>1020416</v>
      </c>
      <c r="S1033" s="9">
        <f t="shared" si="182"/>
        <v>107218.66666666667</v>
      </c>
      <c r="T1033" s="9">
        <f t="shared" si="187"/>
        <v>55464.579999999958</v>
      </c>
      <c r="AI1033" s="9">
        <f t="shared" si="190"/>
        <v>92166.666666666672</v>
      </c>
    </row>
    <row r="1034" spans="1:35" x14ac:dyDescent="0.25">
      <c r="A1034" s="1">
        <v>44817.708333333336</v>
      </c>
      <c r="B1034" s="16">
        <v>896</v>
      </c>
      <c r="C1034" s="15">
        <v>209</v>
      </c>
      <c r="D1034" s="14">
        <v>1521</v>
      </c>
      <c r="E1034" s="13">
        <v>1789</v>
      </c>
      <c r="F1034" s="12">
        <v>5401</v>
      </c>
      <c r="G1034" s="10">
        <v>7131</v>
      </c>
      <c r="H1034" s="11">
        <v>8443</v>
      </c>
      <c r="I1034">
        <v>15574</v>
      </c>
      <c r="J1034">
        <v>66233.820000000007</v>
      </c>
      <c r="K1034">
        <f t="shared" si="183"/>
        <v>50659.820000000007</v>
      </c>
      <c r="L1034">
        <f t="shared" si="184"/>
        <v>4.2528457685886742</v>
      </c>
      <c r="M1034">
        <f t="shared" si="180"/>
        <v>57048</v>
      </c>
      <c r="N1034">
        <f t="shared" si="181"/>
        <v>67544</v>
      </c>
      <c r="O1034">
        <f t="shared" si="185"/>
        <v>124592</v>
      </c>
      <c r="P1034" s="1">
        <f t="shared" si="188"/>
        <v>900000</v>
      </c>
      <c r="Q1034" s="9">
        <f t="shared" si="189"/>
        <v>0</v>
      </c>
      <c r="R1034" s="9">
        <f t="shared" si="186"/>
        <v>1024592</v>
      </c>
      <c r="S1034" s="9">
        <f t="shared" si="182"/>
        <v>107740.66666666667</v>
      </c>
      <c r="T1034" s="9">
        <f t="shared" si="187"/>
        <v>58358.179999999935</v>
      </c>
      <c r="AI1034" s="9">
        <f t="shared" si="190"/>
        <v>92166.666666666672</v>
      </c>
    </row>
    <row r="1035" spans="1:35" x14ac:dyDescent="0.25">
      <c r="A1035" s="1">
        <v>44817.75</v>
      </c>
      <c r="B1035" s="16">
        <v>1057</v>
      </c>
      <c r="C1035" s="15">
        <v>276</v>
      </c>
      <c r="D1035" s="14">
        <v>1960</v>
      </c>
      <c r="E1035" s="13">
        <v>2010</v>
      </c>
      <c r="F1035" s="12">
        <v>6023</v>
      </c>
      <c r="G1035" s="10">
        <v>8258</v>
      </c>
      <c r="H1035" s="11">
        <v>7390</v>
      </c>
      <c r="I1035">
        <v>15648</v>
      </c>
      <c r="J1035">
        <v>66162.81</v>
      </c>
      <c r="K1035">
        <f t="shared" si="183"/>
        <v>50514.81</v>
      </c>
      <c r="L1035">
        <f t="shared" si="184"/>
        <v>4.2281959355828223</v>
      </c>
      <c r="M1035">
        <f t="shared" si="180"/>
        <v>66064</v>
      </c>
      <c r="N1035">
        <f t="shared" si="181"/>
        <v>59120</v>
      </c>
      <c r="O1035">
        <f t="shared" si="185"/>
        <v>125184</v>
      </c>
      <c r="P1035" s="1">
        <f t="shared" si="188"/>
        <v>900000</v>
      </c>
      <c r="Q1035" s="9">
        <f t="shared" si="189"/>
        <v>0</v>
      </c>
      <c r="R1035" s="9">
        <f t="shared" si="186"/>
        <v>1025184</v>
      </c>
      <c r="S1035" s="9">
        <f t="shared" si="182"/>
        <v>107814.66666666667</v>
      </c>
      <c r="T1035" s="9">
        <f t="shared" si="187"/>
        <v>59021.189999999944</v>
      </c>
      <c r="AI1035" s="9">
        <f t="shared" si="190"/>
        <v>92166.666666666672</v>
      </c>
    </row>
    <row r="1036" spans="1:35" x14ac:dyDescent="0.25">
      <c r="A1036" s="1">
        <v>44817.791666666664</v>
      </c>
      <c r="B1036" s="16">
        <v>1124</v>
      </c>
      <c r="C1036" s="15">
        <v>431</v>
      </c>
      <c r="D1036" s="14">
        <v>2493</v>
      </c>
      <c r="E1036" s="13">
        <v>2132</v>
      </c>
      <c r="F1036" s="12">
        <v>7138</v>
      </c>
      <c r="G1036" s="10">
        <v>10062</v>
      </c>
      <c r="H1036" s="11">
        <v>4300</v>
      </c>
      <c r="I1036">
        <v>14362</v>
      </c>
      <c r="J1036">
        <v>64336.66</v>
      </c>
      <c r="K1036">
        <f t="shared" si="183"/>
        <v>49974.66</v>
      </c>
      <c r="L1036">
        <f t="shared" si="184"/>
        <v>4.4796448962540039</v>
      </c>
      <c r="M1036">
        <f t="shared" si="180"/>
        <v>80496</v>
      </c>
      <c r="N1036">
        <f t="shared" si="181"/>
        <v>34400</v>
      </c>
      <c r="O1036">
        <f t="shared" si="185"/>
        <v>114896</v>
      </c>
      <c r="P1036" s="1">
        <f t="shared" si="188"/>
        <v>900000</v>
      </c>
      <c r="Q1036" s="9">
        <f t="shared" si="189"/>
        <v>0</v>
      </c>
      <c r="R1036" s="9">
        <f t="shared" si="186"/>
        <v>1014896</v>
      </c>
      <c r="S1036" s="9">
        <f t="shared" si="182"/>
        <v>106528.66666666667</v>
      </c>
      <c r="T1036" s="9">
        <f t="shared" si="187"/>
        <v>50559.339999999967</v>
      </c>
      <c r="AI1036" s="9">
        <f t="shared" si="190"/>
        <v>92166.666666666672</v>
      </c>
    </row>
    <row r="1037" spans="1:35" x14ac:dyDescent="0.25">
      <c r="A1037" s="1">
        <v>44817.833333333336</v>
      </c>
      <c r="B1037" s="16">
        <v>940</v>
      </c>
      <c r="C1037" s="15">
        <v>722</v>
      </c>
      <c r="D1037" s="14">
        <v>2519</v>
      </c>
      <c r="E1037" s="13">
        <v>2197</v>
      </c>
      <c r="F1037" s="12">
        <v>7790</v>
      </c>
      <c r="G1037" s="10">
        <v>11032</v>
      </c>
      <c r="H1037" s="11">
        <v>455</v>
      </c>
      <c r="I1037">
        <v>11487</v>
      </c>
      <c r="J1037">
        <v>61635.62</v>
      </c>
      <c r="K1037">
        <f t="shared" si="183"/>
        <v>50148.62</v>
      </c>
      <c r="L1037">
        <f t="shared" si="184"/>
        <v>5.365684687037521</v>
      </c>
      <c r="M1037">
        <f t="shared" si="180"/>
        <v>88256</v>
      </c>
      <c r="N1037">
        <f t="shared" si="181"/>
        <v>3640</v>
      </c>
      <c r="O1037">
        <f t="shared" si="185"/>
        <v>91896</v>
      </c>
      <c r="P1037" s="1">
        <f t="shared" si="188"/>
        <v>900000</v>
      </c>
      <c r="Q1037" s="9">
        <f t="shared" si="189"/>
        <v>0</v>
      </c>
      <c r="R1037" s="9">
        <f t="shared" si="186"/>
        <v>991896</v>
      </c>
      <c r="S1037" s="9">
        <f t="shared" si="182"/>
        <v>103653.66666666667</v>
      </c>
      <c r="T1037" s="9">
        <f t="shared" si="187"/>
        <v>30260.380000000005</v>
      </c>
      <c r="AI1037" s="9">
        <f t="shared" si="190"/>
        <v>92166.666666666672</v>
      </c>
    </row>
    <row r="1038" spans="1:35" x14ac:dyDescent="0.25">
      <c r="A1038" s="1">
        <v>44817.875</v>
      </c>
      <c r="B1038" s="16">
        <v>736</v>
      </c>
      <c r="C1038" s="15">
        <v>1037</v>
      </c>
      <c r="D1038" s="14">
        <v>2621</v>
      </c>
      <c r="E1038" s="13">
        <v>2327</v>
      </c>
      <c r="F1038" s="12">
        <v>9015</v>
      </c>
      <c r="G1038" s="10">
        <v>12673</v>
      </c>
      <c r="H1038" s="11">
        <v>0</v>
      </c>
      <c r="I1038">
        <v>12673</v>
      </c>
      <c r="J1038">
        <v>59596.58</v>
      </c>
      <c r="K1038">
        <f t="shared" si="183"/>
        <v>46923.58</v>
      </c>
      <c r="L1038">
        <f t="shared" si="184"/>
        <v>4.702641836976249</v>
      </c>
      <c r="M1038">
        <f t="shared" si="180"/>
        <v>101384</v>
      </c>
      <c r="N1038">
        <f t="shared" si="181"/>
        <v>0</v>
      </c>
      <c r="O1038">
        <f t="shared" si="185"/>
        <v>101384</v>
      </c>
      <c r="P1038" s="1">
        <f t="shared" si="188"/>
        <v>900000</v>
      </c>
      <c r="Q1038" s="9">
        <f t="shared" si="189"/>
        <v>0</v>
      </c>
      <c r="R1038" s="9">
        <f t="shared" si="186"/>
        <v>1001384</v>
      </c>
      <c r="S1038" s="9">
        <f t="shared" si="182"/>
        <v>104839.66666666667</v>
      </c>
      <c r="T1038" s="9">
        <f t="shared" si="187"/>
        <v>41787.420000000042</v>
      </c>
      <c r="AI1038" s="9">
        <f t="shared" si="190"/>
        <v>92166.666666666672</v>
      </c>
    </row>
    <row r="1039" spans="1:35" x14ac:dyDescent="0.25">
      <c r="A1039" s="1">
        <v>44817.916666666664</v>
      </c>
      <c r="B1039" s="16">
        <v>682</v>
      </c>
      <c r="C1039" s="15">
        <v>1268</v>
      </c>
      <c r="D1039" s="14">
        <v>2627</v>
      </c>
      <c r="E1039" s="13">
        <v>2713</v>
      </c>
      <c r="F1039" s="12">
        <v>10762</v>
      </c>
      <c r="G1039" s="10">
        <v>14656</v>
      </c>
      <c r="H1039" s="11">
        <v>0</v>
      </c>
      <c r="I1039">
        <v>14656</v>
      </c>
      <c r="J1039">
        <v>56561.65</v>
      </c>
      <c r="K1039">
        <f t="shared" si="183"/>
        <v>41905.65</v>
      </c>
      <c r="L1039">
        <f t="shared" si="184"/>
        <v>3.8592828875545853</v>
      </c>
      <c r="M1039">
        <f t="shared" si="180"/>
        <v>117248</v>
      </c>
      <c r="N1039">
        <f t="shared" si="181"/>
        <v>0</v>
      </c>
      <c r="O1039">
        <f t="shared" si="185"/>
        <v>117248</v>
      </c>
      <c r="P1039" s="1">
        <f t="shared" si="188"/>
        <v>900000</v>
      </c>
      <c r="Q1039" s="9">
        <f t="shared" si="189"/>
        <v>0</v>
      </c>
      <c r="R1039" s="9">
        <f t="shared" si="186"/>
        <v>1017248</v>
      </c>
      <c r="S1039" s="9">
        <f t="shared" si="182"/>
        <v>106822.66666666667</v>
      </c>
      <c r="T1039" s="9">
        <f t="shared" si="187"/>
        <v>60686.349999999977</v>
      </c>
      <c r="AI1039" s="9">
        <f t="shared" si="190"/>
        <v>92166.666666666672</v>
      </c>
    </row>
    <row r="1040" spans="1:35" x14ac:dyDescent="0.25">
      <c r="A1040" s="1">
        <v>44817.958333333336</v>
      </c>
      <c r="B1040" s="16">
        <v>692</v>
      </c>
      <c r="C1040" s="15">
        <v>1484</v>
      </c>
      <c r="D1040" s="14">
        <v>2627</v>
      </c>
      <c r="E1040" s="13">
        <v>2868</v>
      </c>
      <c r="F1040" s="12">
        <v>12199</v>
      </c>
      <c r="G1040" s="10">
        <v>16309</v>
      </c>
      <c r="H1040" s="11">
        <v>0</v>
      </c>
      <c r="I1040">
        <v>16309</v>
      </c>
      <c r="J1040">
        <v>52310.22</v>
      </c>
      <c r="K1040">
        <f t="shared" si="183"/>
        <v>36001.22</v>
      </c>
      <c r="L1040">
        <f t="shared" si="184"/>
        <v>3.2074449690355018</v>
      </c>
      <c r="M1040">
        <f t="shared" si="180"/>
        <v>130472</v>
      </c>
      <c r="N1040">
        <f t="shared" si="181"/>
        <v>0</v>
      </c>
      <c r="O1040">
        <f t="shared" si="185"/>
        <v>130472</v>
      </c>
      <c r="P1040" s="1">
        <f t="shared" si="188"/>
        <v>900000</v>
      </c>
      <c r="Q1040" s="9">
        <f t="shared" si="189"/>
        <v>0</v>
      </c>
      <c r="R1040" s="9">
        <f t="shared" si="186"/>
        <v>1030472</v>
      </c>
      <c r="S1040" s="9">
        <f t="shared" si="182"/>
        <v>108475.66666666667</v>
      </c>
      <c r="T1040" s="9">
        <f t="shared" si="187"/>
        <v>78161.780000000028</v>
      </c>
      <c r="AI1040" s="9">
        <f t="shared" si="190"/>
        <v>92166.666666666672</v>
      </c>
    </row>
    <row r="1041" spans="1:35" x14ac:dyDescent="0.25">
      <c r="A1041" s="1">
        <v>44818</v>
      </c>
      <c r="B1041" s="16">
        <v>684</v>
      </c>
      <c r="C1041" s="15">
        <v>1594</v>
      </c>
      <c r="D1041" s="14">
        <v>2460</v>
      </c>
      <c r="E1041" s="13">
        <v>2907</v>
      </c>
      <c r="F1041" s="12">
        <v>12695</v>
      </c>
      <c r="G1041" s="10">
        <v>16749</v>
      </c>
      <c r="H1041" s="11">
        <v>0</v>
      </c>
      <c r="I1041">
        <v>16749</v>
      </c>
      <c r="J1041">
        <v>48410.77</v>
      </c>
      <c r="K1041">
        <f t="shared" si="183"/>
        <v>31661.769999999997</v>
      </c>
      <c r="L1041">
        <f t="shared" si="184"/>
        <v>2.8903677831512327</v>
      </c>
      <c r="M1041">
        <f t="shared" si="180"/>
        <v>133992</v>
      </c>
      <c r="N1041">
        <f t="shared" si="181"/>
        <v>0</v>
      </c>
      <c r="O1041">
        <f t="shared" si="185"/>
        <v>133992</v>
      </c>
      <c r="P1041" s="1">
        <f t="shared" si="188"/>
        <v>900000</v>
      </c>
      <c r="Q1041" s="9">
        <f t="shared" si="189"/>
        <v>0</v>
      </c>
      <c r="R1041" s="9">
        <f t="shared" si="186"/>
        <v>1033992</v>
      </c>
      <c r="S1041" s="9">
        <f t="shared" si="182"/>
        <v>108915.66666666667</v>
      </c>
      <c r="T1041" s="9">
        <f t="shared" si="187"/>
        <v>85581.229999999981</v>
      </c>
      <c r="AI1041" s="9">
        <f t="shared" si="190"/>
        <v>92166.666666666672</v>
      </c>
    </row>
    <row r="1042" spans="1:35" x14ac:dyDescent="0.25">
      <c r="A1042" s="1">
        <v>44818.041666666664</v>
      </c>
      <c r="B1042" s="16">
        <v>679</v>
      </c>
      <c r="C1042" s="15">
        <v>1655</v>
      </c>
      <c r="D1042" s="14">
        <v>2413</v>
      </c>
      <c r="E1042" s="13">
        <v>2698</v>
      </c>
      <c r="F1042" s="12">
        <v>12331</v>
      </c>
      <c r="G1042" s="10">
        <v>16400</v>
      </c>
      <c r="H1042" s="11">
        <v>0</v>
      </c>
      <c r="I1042">
        <v>16400</v>
      </c>
      <c r="J1042">
        <v>44673.65</v>
      </c>
      <c r="K1042">
        <f t="shared" si="183"/>
        <v>28273.65</v>
      </c>
      <c r="L1042">
        <f t="shared" si="184"/>
        <v>2.7240030487804878</v>
      </c>
      <c r="M1042">
        <f t="shared" si="180"/>
        <v>131200</v>
      </c>
      <c r="N1042">
        <f t="shared" si="181"/>
        <v>0</v>
      </c>
      <c r="O1042">
        <f t="shared" si="185"/>
        <v>131200</v>
      </c>
      <c r="P1042" s="1">
        <f t="shared" si="188"/>
        <v>900000</v>
      </c>
      <c r="Q1042" s="9">
        <f t="shared" si="189"/>
        <v>0</v>
      </c>
      <c r="R1042" s="9">
        <f t="shared" si="186"/>
        <v>1031200</v>
      </c>
      <c r="S1042" s="9">
        <f t="shared" si="182"/>
        <v>108566.66666666667</v>
      </c>
      <c r="T1042" s="9">
        <f t="shared" si="187"/>
        <v>86526.349999999977</v>
      </c>
      <c r="AI1042" s="9">
        <f t="shared" si="190"/>
        <v>92166.666666666672</v>
      </c>
    </row>
    <row r="1043" spans="1:35" x14ac:dyDescent="0.25">
      <c r="A1043" s="1">
        <v>44818.083333333336</v>
      </c>
      <c r="B1043" s="16">
        <v>718</v>
      </c>
      <c r="C1043" s="15">
        <v>1500</v>
      </c>
      <c r="D1043" s="14">
        <v>2207</v>
      </c>
      <c r="E1043" s="13">
        <v>2680</v>
      </c>
      <c r="F1043" s="12">
        <v>12011</v>
      </c>
      <c r="G1043" s="10">
        <v>15718</v>
      </c>
      <c r="H1043" s="11">
        <v>0</v>
      </c>
      <c r="I1043">
        <v>15718</v>
      </c>
      <c r="J1043">
        <v>42292.1</v>
      </c>
      <c r="K1043">
        <f t="shared" si="183"/>
        <v>26574.1</v>
      </c>
      <c r="L1043">
        <f t="shared" si="184"/>
        <v>2.6906794757602746</v>
      </c>
      <c r="M1043">
        <f t="shared" si="180"/>
        <v>125744</v>
      </c>
      <c r="N1043">
        <f t="shared" si="181"/>
        <v>0</v>
      </c>
      <c r="O1043">
        <f t="shared" si="185"/>
        <v>125744</v>
      </c>
      <c r="P1043" s="1">
        <f t="shared" si="188"/>
        <v>900000</v>
      </c>
      <c r="Q1043" s="9">
        <f t="shared" si="189"/>
        <v>0</v>
      </c>
      <c r="R1043" s="9">
        <f t="shared" si="186"/>
        <v>1025744</v>
      </c>
      <c r="S1043" s="9">
        <f t="shared" si="182"/>
        <v>107884.66666666667</v>
      </c>
      <c r="T1043" s="9">
        <f t="shared" si="187"/>
        <v>83451.900000000023</v>
      </c>
      <c r="AI1043" s="9">
        <f t="shared" si="190"/>
        <v>92166.666666666672</v>
      </c>
    </row>
    <row r="1044" spans="1:35" x14ac:dyDescent="0.25">
      <c r="A1044" s="1">
        <v>44818.125</v>
      </c>
      <c r="B1044" s="16">
        <v>674</v>
      </c>
      <c r="C1044" s="15">
        <v>1395</v>
      </c>
      <c r="D1044" s="14">
        <v>1963</v>
      </c>
      <c r="E1044" s="13">
        <v>2710</v>
      </c>
      <c r="F1044" s="12">
        <v>11841</v>
      </c>
      <c r="G1044" s="10">
        <v>15200</v>
      </c>
      <c r="H1044" s="11">
        <v>0</v>
      </c>
      <c r="I1044">
        <v>15200</v>
      </c>
      <c r="J1044">
        <v>40641.120000000003</v>
      </c>
      <c r="K1044">
        <f t="shared" si="183"/>
        <v>25441.120000000003</v>
      </c>
      <c r="L1044">
        <f t="shared" si="184"/>
        <v>2.6737578947368421</v>
      </c>
      <c r="M1044">
        <f t="shared" si="180"/>
        <v>121600</v>
      </c>
      <c r="N1044">
        <f t="shared" si="181"/>
        <v>0</v>
      </c>
      <c r="O1044">
        <f t="shared" si="185"/>
        <v>121600</v>
      </c>
      <c r="P1044" s="1">
        <f t="shared" si="188"/>
        <v>900000</v>
      </c>
      <c r="Q1044" s="9">
        <f t="shared" si="189"/>
        <v>0</v>
      </c>
      <c r="R1044" s="9">
        <f t="shared" si="186"/>
        <v>1021600</v>
      </c>
      <c r="S1044" s="9">
        <f t="shared" si="182"/>
        <v>107366.66666666667</v>
      </c>
      <c r="T1044" s="9">
        <f t="shared" si="187"/>
        <v>80958.880000000005</v>
      </c>
      <c r="AI1044" s="9">
        <f t="shared" si="190"/>
        <v>92166.666666666672</v>
      </c>
    </row>
    <row r="1045" spans="1:35" x14ac:dyDescent="0.25">
      <c r="A1045" s="1">
        <v>44818.166666666664</v>
      </c>
      <c r="B1045" s="16">
        <v>570</v>
      </c>
      <c r="C1045" s="15">
        <v>1241</v>
      </c>
      <c r="D1045" s="14">
        <v>1636</v>
      </c>
      <c r="E1045" s="13">
        <v>2693</v>
      </c>
      <c r="F1045" s="12">
        <v>11692</v>
      </c>
      <c r="G1045" s="10">
        <v>14569</v>
      </c>
      <c r="H1045" s="11">
        <v>0</v>
      </c>
      <c r="I1045">
        <v>14569</v>
      </c>
      <c r="J1045">
        <v>39557.96</v>
      </c>
      <c r="K1045">
        <f t="shared" si="183"/>
        <v>24988.959999999999</v>
      </c>
      <c r="L1045">
        <f t="shared" si="184"/>
        <v>2.7152144965337359</v>
      </c>
      <c r="M1045">
        <f t="shared" si="180"/>
        <v>116552</v>
      </c>
      <c r="N1045">
        <f t="shared" si="181"/>
        <v>0</v>
      </c>
      <c r="O1045">
        <f t="shared" si="185"/>
        <v>116552</v>
      </c>
      <c r="P1045" s="1">
        <f t="shared" si="188"/>
        <v>900000</v>
      </c>
      <c r="Q1045" s="9">
        <f t="shared" si="189"/>
        <v>0</v>
      </c>
      <c r="R1045" s="9">
        <f t="shared" si="186"/>
        <v>1016552</v>
      </c>
      <c r="S1045" s="9">
        <f t="shared" si="182"/>
        <v>106735.66666666667</v>
      </c>
      <c r="T1045" s="9">
        <f t="shared" si="187"/>
        <v>76994.040000000037</v>
      </c>
      <c r="AI1045" s="9">
        <f t="shared" si="190"/>
        <v>92166.666666666672</v>
      </c>
    </row>
    <row r="1046" spans="1:35" x14ac:dyDescent="0.25">
      <c r="A1046" s="1">
        <v>44818.208333333336</v>
      </c>
      <c r="B1046" s="16">
        <v>473</v>
      </c>
      <c r="C1046" s="15">
        <v>1167</v>
      </c>
      <c r="D1046" s="14">
        <v>1374</v>
      </c>
      <c r="E1046" s="13">
        <v>2910</v>
      </c>
      <c r="F1046" s="12">
        <v>11398</v>
      </c>
      <c r="G1046" s="10">
        <v>13940</v>
      </c>
      <c r="H1046" s="11">
        <v>0</v>
      </c>
      <c r="I1046">
        <v>13940</v>
      </c>
      <c r="J1046">
        <v>39338.93</v>
      </c>
      <c r="K1046">
        <f t="shared" si="183"/>
        <v>25398.93</v>
      </c>
      <c r="L1046">
        <f t="shared" si="184"/>
        <v>2.8220179340028695</v>
      </c>
      <c r="M1046">
        <f t="shared" si="180"/>
        <v>111520</v>
      </c>
      <c r="N1046">
        <f t="shared" si="181"/>
        <v>0</v>
      </c>
      <c r="O1046">
        <f t="shared" si="185"/>
        <v>111520</v>
      </c>
      <c r="P1046" s="1">
        <f t="shared" si="188"/>
        <v>900000</v>
      </c>
      <c r="Q1046" s="9">
        <f t="shared" si="189"/>
        <v>0</v>
      </c>
      <c r="R1046" s="9">
        <f t="shared" si="186"/>
        <v>1011520</v>
      </c>
      <c r="S1046" s="9">
        <f t="shared" si="182"/>
        <v>106106.66666666667</v>
      </c>
      <c r="T1046" s="9">
        <f t="shared" si="187"/>
        <v>72181.070000000065</v>
      </c>
      <c r="AI1046" s="9">
        <f t="shared" si="190"/>
        <v>92166.666666666672</v>
      </c>
    </row>
    <row r="1047" spans="1:35" x14ac:dyDescent="0.25">
      <c r="A1047" s="1">
        <v>44818.25</v>
      </c>
      <c r="B1047" s="16">
        <v>396</v>
      </c>
      <c r="C1047" s="15">
        <v>894</v>
      </c>
      <c r="D1047" s="14">
        <v>1113</v>
      </c>
      <c r="E1047" s="13">
        <v>2775</v>
      </c>
      <c r="F1047" s="12">
        <v>10788</v>
      </c>
      <c r="G1047" s="10">
        <v>12796</v>
      </c>
      <c r="H1047" s="11">
        <v>0</v>
      </c>
      <c r="I1047">
        <v>12796</v>
      </c>
      <c r="J1047">
        <v>40520.9</v>
      </c>
      <c r="K1047">
        <f t="shared" si="183"/>
        <v>27724.9</v>
      </c>
      <c r="L1047">
        <f t="shared" si="184"/>
        <v>3.1666849015317289</v>
      </c>
      <c r="M1047">
        <f t="shared" si="180"/>
        <v>102368</v>
      </c>
      <c r="N1047">
        <f t="shared" si="181"/>
        <v>0</v>
      </c>
      <c r="O1047">
        <f t="shared" si="185"/>
        <v>102368</v>
      </c>
      <c r="P1047" s="1">
        <f t="shared" si="188"/>
        <v>900000</v>
      </c>
      <c r="Q1047" s="9">
        <f t="shared" si="189"/>
        <v>0</v>
      </c>
      <c r="R1047" s="9">
        <f t="shared" si="186"/>
        <v>1002368</v>
      </c>
      <c r="S1047" s="9">
        <f t="shared" si="182"/>
        <v>104962.66666666667</v>
      </c>
      <c r="T1047" s="9">
        <f t="shared" si="187"/>
        <v>61847.099999999977</v>
      </c>
      <c r="AI1047" s="9">
        <f t="shared" si="190"/>
        <v>92166.666666666672</v>
      </c>
    </row>
    <row r="1048" spans="1:35" x14ac:dyDescent="0.25">
      <c r="A1048" s="1">
        <v>44818.291666666664</v>
      </c>
      <c r="B1048" s="16">
        <v>365</v>
      </c>
      <c r="C1048" s="15">
        <v>785</v>
      </c>
      <c r="D1048" s="14">
        <v>912</v>
      </c>
      <c r="E1048" s="13">
        <v>2613</v>
      </c>
      <c r="F1048" s="12">
        <v>10220</v>
      </c>
      <c r="G1048" s="10">
        <v>11917</v>
      </c>
      <c r="H1048" s="11">
        <v>0</v>
      </c>
      <c r="I1048">
        <v>11917</v>
      </c>
      <c r="J1048">
        <v>42692.13</v>
      </c>
      <c r="K1048">
        <f t="shared" si="183"/>
        <v>30775.129999999997</v>
      </c>
      <c r="L1048">
        <f t="shared" si="184"/>
        <v>3.5824561550725851</v>
      </c>
      <c r="M1048">
        <f t="shared" si="180"/>
        <v>95336</v>
      </c>
      <c r="N1048">
        <f t="shared" si="181"/>
        <v>0</v>
      </c>
      <c r="O1048">
        <f t="shared" si="185"/>
        <v>95336</v>
      </c>
      <c r="P1048" s="1">
        <f t="shared" si="188"/>
        <v>900000</v>
      </c>
      <c r="Q1048" s="9">
        <f t="shared" si="189"/>
        <v>0</v>
      </c>
      <c r="R1048" s="9">
        <f t="shared" si="186"/>
        <v>995336</v>
      </c>
      <c r="S1048" s="9">
        <f t="shared" si="182"/>
        <v>104083.66666666667</v>
      </c>
      <c r="T1048" s="9">
        <f t="shared" si="187"/>
        <v>52643.869999999995</v>
      </c>
      <c r="AI1048" s="9">
        <f t="shared" si="190"/>
        <v>92166.666666666672</v>
      </c>
    </row>
    <row r="1049" spans="1:35" x14ac:dyDescent="0.25">
      <c r="A1049" s="1">
        <v>44818.333333333336</v>
      </c>
      <c r="B1049" s="16">
        <v>341</v>
      </c>
      <c r="C1049" s="15">
        <v>781</v>
      </c>
      <c r="D1049" s="14">
        <v>847</v>
      </c>
      <c r="E1049" s="13">
        <v>2639</v>
      </c>
      <c r="F1049" s="12">
        <v>9806</v>
      </c>
      <c r="G1049" s="10">
        <v>11435</v>
      </c>
      <c r="H1049" s="11">
        <v>321</v>
      </c>
      <c r="I1049">
        <v>11756</v>
      </c>
      <c r="J1049">
        <v>43358.93</v>
      </c>
      <c r="K1049">
        <f t="shared" si="183"/>
        <v>31602.93</v>
      </c>
      <c r="L1049">
        <f t="shared" si="184"/>
        <v>3.6882383463763184</v>
      </c>
      <c r="M1049">
        <f t="shared" si="180"/>
        <v>91480</v>
      </c>
      <c r="N1049">
        <f t="shared" si="181"/>
        <v>2568</v>
      </c>
      <c r="O1049">
        <f t="shared" si="185"/>
        <v>94048</v>
      </c>
      <c r="P1049" s="1">
        <f t="shared" si="188"/>
        <v>900000</v>
      </c>
      <c r="Q1049" s="9">
        <f t="shared" si="189"/>
        <v>0</v>
      </c>
      <c r="R1049" s="9">
        <f t="shared" si="186"/>
        <v>994048</v>
      </c>
      <c r="S1049" s="9">
        <f t="shared" si="182"/>
        <v>103922.66666666667</v>
      </c>
      <c r="T1049" s="9">
        <f t="shared" si="187"/>
        <v>50689.069999999949</v>
      </c>
      <c r="AI1049" s="9">
        <f t="shared" si="190"/>
        <v>92166.666666666672</v>
      </c>
    </row>
    <row r="1050" spans="1:35" x14ac:dyDescent="0.25">
      <c r="A1050" s="1">
        <v>44818.375</v>
      </c>
      <c r="B1050" s="16">
        <v>354</v>
      </c>
      <c r="C1050" s="15">
        <v>536</v>
      </c>
      <c r="D1050" s="14">
        <v>776</v>
      </c>
      <c r="E1050" s="13">
        <v>2114</v>
      </c>
      <c r="F1050" s="12">
        <v>7995</v>
      </c>
      <c r="G1050" s="10">
        <v>9306</v>
      </c>
      <c r="H1050" s="11">
        <v>3633</v>
      </c>
      <c r="I1050">
        <v>12939</v>
      </c>
      <c r="J1050">
        <v>44428.1</v>
      </c>
      <c r="K1050">
        <f t="shared" si="183"/>
        <v>31489.1</v>
      </c>
      <c r="L1050">
        <f t="shared" si="184"/>
        <v>3.4336579333797048</v>
      </c>
      <c r="M1050">
        <f t="shared" si="180"/>
        <v>74448</v>
      </c>
      <c r="N1050">
        <f t="shared" si="181"/>
        <v>29064</v>
      </c>
      <c r="O1050">
        <f t="shared" si="185"/>
        <v>103512</v>
      </c>
      <c r="P1050" s="1">
        <f t="shared" si="188"/>
        <v>900000</v>
      </c>
      <c r="Q1050" s="9">
        <f t="shared" si="189"/>
        <v>0</v>
      </c>
      <c r="R1050" s="9">
        <f t="shared" si="186"/>
        <v>1003512</v>
      </c>
      <c r="S1050" s="9">
        <f t="shared" si="182"/>
        <v>105105.66666666667</v>
      </c>
      <c r="T1050" s="9">
        <f t="shared" si="187"/>
        <v>59083.900000000023</v>
      </c>
      <c r="AI1050" s="9">
        <f t="shared" si="190"/>
        <v>92166.666666666672</v>
      </c>
    </row>
    <row r="1051" spans="1:35" x14ac:dyDescent="0.25">
      <c r="A1051" s="1">
        <v>44818.416666666664</v>
      </c>
      <c r="B1051" s="16">
        <v>424</v>
      </c>
      <c r="C1051" s="15">
        <v>303</v>
      </c>
      <c r="D1051" s="14">
        <v>785</v>
      </c>
      <c r="E1051" s="13">
        <v>1713</v>
      </c>
      <c r="F1051" s="12">
        <v>7648</v>
      </c>
      <c r="G1051" s="10">
        <v>8737</v>
      </c>
      <c r="H1051" s="11">
        <v>7382</v>
      </c>
      <c r="I1051">
        <v>16119</v>
      </c>
      <c r="J1051">
        <v>47030.51</v>
      </c>
      <c r="K1051">
        <f t="shared" si="183"/>
        <v>30911.510000000002</v>
      </c>
      <c r="L1051">
        <f t="shared" si="184"/>
        <v>2.9177064334015759</v>
      </c>
      <c r="M1051">
        <f t="shared" si="180"/>
        <v>69896</v>
      </c>
      <c r="N1051">
        <f t="shared" si="181"/>
        <v>59056</v>
      </c>
      <c r="O1051">
        <f t="shared" si="185"/>
        <v>128952</v>
      </c>
      <c r="P1051" s="1">
        <f t="shared" si="188"/>
        <v>900000</v>
      </c>
      <c r="Q1051" s="9">
        <f t="shared" si="189"/>
        <v>0</v>
      </c>
      <c r="R1051" s="9">
        <f t="shared" si="186"/>
        <v>1028952</v>
      </c>
      <c r="S1051" s="9">
        <f t="shared" si="182"/>
        <v>108285.66666666667</v>
      </c>
      <c r="T1051" s="9">
        <f t="shared" si="187"/>
        <v>81921.489999999991</v>
      </c>
      <c r="AI1051" s="9">
        <f t="shared" si="190"/>
        <v>92166.666666666672</v>
      </c>
    </row>
    <row r="1052" spans="1:35" x14ac:dyDescent="0.25">
      <c r="A1052" s="1">
        <v>44818.458333333336</v>
      </c>
      <c r="B1052" s="16">
        <v>518</v>
      </c>
      <c r="C1052" s="15">
        <v>310</v>
      </c>
      <c r="D1052" s="14">
        <v>1002</v>
      </c>
      <c r="E1052" s="13">
        <v>2191</v>
      </c>
      <c r="F1052" s="12">
        <v>8632</v>
      </c>
      <c r="G1052" s="10">
        <v>9944</v>
      </c>
      <c r="H1052" s="11">
        <v>8750</v>
      </c>
      <c r="I1052">
        <v>18694</v>
      </c>
      <c r="J1052">
        <v>50214.85</v>
      </c>
      <c r="K1052">
        <f t="shared" si="183"/>
        <v>31520.85</v>
      </c>
      <c r="L1052">
        <f t="shared" si="184"/>
        <v>2.6861479619129129</v>
      </c>
      <c r="M1052">
        <f t="shared" si="180"/>
        <v>79552</v>
      </c>
      <c r="N1052">
        <f t="shared" si="181"/>
        <v>70000</v>
      </c>
      <c r="O1052">
        <f t="shared" si="185"/>
        <v>149552</v>
      </c>
      <c r="P1052" s="1">
        <f t="shared" si="188"/>
        <v>900000</v>
      </c>
      <c r="Q1052" s="9">
        <f t="shared" si="189"/>
        <v>0</v>
      </c>
      <c r="R1052" s="9">
        <f t="shared" si="186"/>
        <v>1049552</v>
      </c>
      <c r="S1052" s="9">
        <f t="shared" si="182"/>
        <v>110860.66666666667</v>
      </c>
      <c r="T1052" s="9">
        <f t="shared" si="187"/>
        <v>99337.150000000023</v>
      </c>
      <c r="AI1052" s="9">
        <f t="shared" si="190"/>
        <v>92166.666666666672</v>
      </c>
    </row>
    <row r="1053" spans="1:35" x14ac:dyDescent="0.25">
      <c r="A1053" s="1">
        <v>44818.5</v>
      </c>
      <c r="B1053" s="16">
        <v>944</v>
      </c>
      <c r="C1053" s="15">
        <v>289</v>
      </c>
      <c r="D1053" s="14">
        <v>1414</v>
      </c>
      <c r="E1053" s="13">
        <v>2535</v>
      </c>
      <c r="F1053" s="12">
        <v>8500</v>
      </c>
      <c r="G1053" s="10">
        <v>10202</v>
      </c>
      <c r="H1053" s="11">
        <v>9189</v>
      </c>
      <c r="I1053">
        <v>19391</v>
      </c>
      <c r="J1053">
        <v>53378.66</v>
      </c>
      <c r="K1053">
        <f t="shared" si="183"/>
        <v>33987.660000000003</v>
      </c>
      <c r="L1053">
        <f t="shared" si="184"/>
        <v>2.7527543705842921</v>
      </c>
      <c r="M1053">
        <f t="shared" si="180"/>
        <v>81616</v>
      </c>
      <c r="N1053">
        <f t="shared" si="181"/>
        <v>73512</v>
      </c>
      <c r="O1053">
        <f t="shared" si="185"/>
        <v>155128</v>
      </c>
      <c r="P1053" s="1">
        <f t="shared" si="188"/>
        <v>900000</v>
      </c>
      <c r="Q1053" s="9">
        <f t="shared" si="189"/>
        <v>0</v>
      </c>
      <c r="R1053" s="9">
        <f t="shared" si="186"/>
        <v>1055128</v>
      </c>
      <c r="S1053" s="9">
        <f t="shared" si="182"/>
        <v>111557.66666666667</v>
      </c>
      <c r="T1053" s="9">
        <f t="shared" si="187"/>
        <v>101749.33999999997</v>
      </c>
      <c r="AI1053" s="9">
        <f t="shared" si="190"/>
        <v>92166.666666666672</v>
      </c>
    </row>
    <row r="1054" spans="1:35" x14ac:dyDescent="0.25">
      <c r="A1054" s="1">
        <v>44818.541666666664</v>
      </c>
      <c r="B1054" s="16">
        <v>1215</v>
      </c>
      <c r="C1054" s="15">
        <v>179</v>
      </c>
      <c r="D1054" s="14">
        <v>1743</v>
      </c>
      <c r="E1054" s="13">
        <v>3020</v>
      </c>
      <c r="F1054" s="12">
        <v>9091</v>
      </c>
      <c r="G1054" s="10">
        <v>11012</v>
      </c>
      <c r="H1054" s="11">
        <v>9316</v>
      </c>
      <c r="I1054">
        <v>20328</v>
      </c>
      <c r="J1054">
        <v>56543.19</v>
      </c>
      <c r="K1054">
        <f t="shared" si="183"/>
        <v>36215.19</v>
      </c>
      <c r="L1054">
        <f t="shared" si="184"/>
        <v>2.7815422077922078</v>
      </c>
      <c r="M1054">
        <f t="shared" si="180"/>
        <v>88096</v>
      </c>
      <c r="N1054">
        <f t="shared" si="181"/>
        <v>74528</v>
      </c>
      <c r="O1054">
        <f t="shared" si="185"/>
        <v>162624</v>
      </c>
      <c r="P1054" s="1">
        <f t="shared" si="188"/>
        <v>900000</v>
      </c>
      <c r="Q1054" s="9">
        <f t="shared" si="189"/>
        <v>0</v>
      </c>
      <c r="R1054" s="9">
        <f t="shared" si="186"/>
        <v>1062624</v>
      </c>
      <c r="S1054" s="9">
        <f t="shared" si="182"/>
        <v>112494.66666666667</v>
      </c>
      <c r="T1054" s="9">
        <f t="shared" si="187"/>
        <v>106080.81000000006</v>
      </c>
      <c r="AI1054" s="9">
        <f t="shared" si="190"/>
        <v>92166.666666666672</v>
      </c>
    </row>
    <row r="1055" spans="1:35" x14ac:dyDescent="0.25">
      <c r="A1055" s="1">
        <v>44818.583333333336</v>
      </c>
      <c r="B1055" s="16">
        <v>1388</v>
      </c>
      <c r="C1055" s="15">
        <v>199</v>
      </c>
      <c r="D1055" s="14">
        <v>2006</v>
      </c>
      <c r="E1055" s="13">
        <v>3279</v>
      </c>
      <c r="F1055" s="12">
        <v>9675</v>
      </c>
      <c r="G1055" s="10">
        <v>11880</v>
      </c>
      <c r="H1055" s="11">
        <v>9025</v>
      </c>
      <c r="I1055">
        <v>20905</v>
      </c>
      <c r="J1055">
        <v>59647.06</v>
      </c>
      <c r="K1055">
        <f t="shared" si="183"/>
        <v>38742.06</v>
      </c>
      <c r="L1055">
        <f t="shared" si="184"/>
        <v>2.8532437215977038</v>
      </c>
      <c r="M1055">
        <f t="shared" si="180"/>
        <v>95040</v>
      </c>
      <c r="N1055">
        <f t="shared" si="181"/>
        <v>72200</v>
      </c>
      <c r="O1055">
        <f t="shared" si="185"/>
        <v>167240</v>
      </c>
      <c r="P1055" s="1">
        <f t="shared" si="188"/>
        <v>900000</v>
      </c>
      <c r="Q1055" s="9">
        <f t="shared" si="189"/>
        <v>0</v>
      </c>
      <c r="R1055" s="9">
        <f t="shared" si="186"/>
        <v>1067240</v>
      </c>
      <c r="S1055" s="9">
        <f t="shared" si="182"/>
        <v>113071.66666666667</v>
      </c>
      <c r="T1055" s="9">
        <f t="shared" si="187"/>
        <v>107592.93999999994</v>
      </c>
      <c r="AI1055" s="9">
        <f t="shared" si="190"/>
        <v>92166.666666666672</v>
      </c>
    </row>
    <row r="1056" spans="1:35" x14ac:dyDescent="0.25">
      <c r="A1056" s="1">
        <v>44818.625</v>
      </c>
      <c r="B1056" s="16">
        <v>1408</v>
      </c>
      <c r="C1056" s="15">
        <v>304</v>
      </c>
      <c r="D1056" s="14">
        <v>2180</v>
      </c>
      <c r="E1056" s="13">
        <v>3409</v>
      </c>
      <c r="F1056" s="12">
        <v>10157</v>
      </c>
      <c r="G1056" s="10">
        <v>12641</v>
      </c>
      <c r="H1056" s="11">
        <v>8880</v>
      </c>
      <c r="I1056">
        <v>21521</v>
      </c>
      <c r="J1056">
        <v>62173.25</v>
      </c>
      <c r="K1056">
        <f t="shared" si="183"/>
        <v>40652.25</v>
      </c>
      <c r="L1056">
        <f t="shared" si="184"/>
        <v>2.8889572975233491</v>
      </c>
      <c r="M1056">
        <f t="shared" si="180"/>
        <v>101128</v>
      </c>
      <c r="N1056">
        <f t="shared" si="181"/>
        <v>71040</v>
      </c>
      <c r="O1056">
        <f t="shared" si="185"/>
        <v>172168</v>
      </c>
      <c r="P1056" s="1">
        <f t="shared" si="188"/>
        <v>900000</v>
      </c>
      <c r="Q1056" s="9">
        <f t="shared" si="189"/>
        <v>0</v>
      </c>
      <c r="R1056" s="9">
        <f t="shared" si="186"/>
        <v>1072168</v>
      </c>
      <c r="S1056" s="9">
        <f t="shared" si="182"/>
        <v>113687.66666666667</v>
      </c>
      <c r="T1056" s="9">
        <f t="shared" si="187"/>
        <v>109994.75</v>
      </c>
      <c r="AI1056" s="9">
        <f t="shared" si="190"/>
        <v>92166.666666666672</v>
      </c>
    </row>
    <row r="1057" spans="1:35" x14ac:dyDescent="0.25">
      <c r="A1057" s="1">
        <v>44818.666666666664</v>
      </c>
      <c r="B1057" s="16">
        <v>1256</v>
      </c>
      <c r="C1057" s="15">
        <v>386</v>
      </c>
      <c r="D1057" s="14">
        <v>2229</v>
      </c>
      <c r="E1057" s="13">
        <v>3376</v>
      </c>
      <c r="F1057" s="12">
        <v>10537</v>
      </c>
      <c r="G1057" s="10">
        <v>13152</v>
      </c>
      <c r="H1057" s="11">
        <v>8138</v>
      </c>
      <c r="I1057">
        <v>21290</v>
      </c>
      <c r="J1057">
        <v>63981.53</v>
      </c>
      <c r="K1057">
        <f t="shared" si="183"/>
        <v>42691.53</v>
      </c>
      <c r="L1057">
        <f t="shared" si="184"/>
        <v>3.0052386096759043</v>
      </c>
      <c r="M1057">
        <f t="shared" si="180"/>
        <v>105216</v>
      </c>
      <c r="N1057">
        <f t="shared" si="181"/>
        <v>65104</v>
      </c>
      <c r="O1057">
        <f t="shared" si="185"/>
        <v>170320</v>
      </c>
      <c r="P1057" s="1">
        <f t="shared" si="188"/>
        <v>900000</v>
      </c>
      <c r="Q1057" s="9">
        <f t="shared" si="189"/>
        <v>0</v>
      </c>
      <c r="R1057" s="9">
        <f t="shared" si="186"/>
        <v>1070320</v>
      </c>
      <c r="S1057" s="9">
        <f t="shared" si="182"/>
        <v>113456.66666666667</v>
      </c>
      <c r="T1057" s="9">
        <f t="shared" si="187"/>
        <v>106338.46999999997</v>
      </c>
      <c r="AI1057" s="9">
        <f t="shared" si="190"/>
        <v>92166.666666666672</v>
      </c>
    </row>
    <row r="1058" spans="1:35" x14ac:dyDescent="0.25">
      <c r="A1058" s="1">
        <v>44818.708333333336</v>
      </c>
      <c r="B1058" s="16">
        <v>1263</v>
      </c>
      <c r="C1058" s="15">
        <v>420</v>
      </c>
      <c r="D1058" s="14">
        <v>2713</v>
      </c>
      <c r="E1058" s="13">
        <v>3226</v>
      </c>
      <c r="F1058" s="12">
        <v>10971</v>
      </c>
      <c r="G1058" s="10">
        <v>14105</v>
      </c>
      <c r="H1058" s="11">
        <v>7342</v>
      </c>
      <c r="I1058">
        <v>21447</v>
      </c>
      <c r="J1058">
        <v>65099.06</v>
      </c>
      <c r="K1058">
        <f t="shared" si="183"/>
        <v>43652.06</v>
      </c>
      <c r="L1058">
        <f t="shared" si="184"/>
        <v>3.0353457360003731</v>
      </c>
      <c r="M1058">
        <f t="shared" si="180"/>
        <v>112840</v>
      </c>
      <c r="N1058">
        <f t="shared" si="181"/>
        <v>58736</v>
      </c>
      <c r="O1058">
        <f t="shared" si="185"/>
        <v>171576</v>
      </c>
      <c r="P1058" s="1">
        <f t="shared" si="188"/>
        <v>900000</v>
      </c>
      <c r="Q1058" s="9">
        <f t="shared" si="189"/>
        <v>0</v>
      </c>
      <c r="R1058" s="9">
        <f t="shared" si="186"/>
        <v>1071576</v>
      </c>
      <c r="S1058" s="9">
        <f t="shared" si="182"/>
        <v>113613.66666666667</v>
      </c>
      <c r="T1058" s="9">
        <f t="shared" si="187"/>
        <v>106476.93999999994</v>
      </c>
      <c r="AI1058" s="9">
        <f t="shared" si="190"/>
        <v>92166.666666666672</v>
      </c>
    </row>
    <row r="1059" spans="1:35" x14ac:dyDescent="0.25">
      <c r="A1059" s="1">
        <v>44818.75</v>
      </c>
      <c r="B1059" s="16">
        <v>1303</v>
      </c>
      <c r="C1059" s="15">
        <v>492</v>
      </c>
      <c r="D1059" s="14">
        <v>2869</v>
      </c>
      <c r="E1059" s="13">
        <v>3116</v>
      </c>
      <c r="F1059" s="12">
        <v>10969</v>
      </c>
      <c r="G1059" s="10">
        <v>14329</v>
      </c>
      <c r="H1059" s="11">
        <v>5623</v>
      </c>
      <c r="I1059">
        <v>19952</v>
      </c>
      <c r="J1059">
        <v>64763.07</v>
      </c>
      <c r="K1059">
        <f t="shared" si="183"/>
        <v>44811.07</v>
      </c>
      <c r="L1059">
        <f t="shared" si="184"/>
        <v>3.2459437650360865</v>
      </c>
      <c r="M1059">
        <f t="shared" si="180"/>
        <v>114632</v>
      </c>
      <c r="N1059">
        <f t="shared" si="181"/>
        <v>44984</v>
      </c>
      <c r="O1059">
        <f t="shared" si="185"/>
        <v>159616</v>
      </c>
      <c r="P1059" s="1">
        <f t="shared" si="188"/>
        <v>900000</v>
      </c>
      <c r="Q1059" s="9">
        <f t="shared" si="189"/>
        <v>0</v>
      </c>
      <c r="R1059" s="9">
        <f t="shared" si="186"/>
        <v>1059616</v>
      </c>
      <c r="S1059" s="9">
        <f t="shared" si="182"/>
        <v>112118.66666666667</v>
      </c>
      <c r="T1059" s="9">
        <f t="shared" si="187"/>
        <v>94852.929999999935</v>
      </c>
      <c r="AI1059" s="9">
        <f t="shared" si="190"/>
        <v>92166.666666666672</v>
      </c>
    </row>
    <row r="1060" spans="1:35" x14ac:dyDescent="0.25">
      <c r="A1060" s="1">
        <v>44818.791666666664</v>
      </c>
      <c r="B1060" s="16">
        <v>1386</v>
      </c>
      <c r="C1060" s="15">
        <v>636</v>
      </c>
      <c r="D1060" s="14">
        <v>3132</v>
      </c>
      <c r="E1060" s="13">
        <v>2615</v>
      </c>
      <c r="F1060" s="12">
        <v>10673</v>
      </c>
      <c r="G1060" s="10">
        <v>14441</v>
      </c>
      <c r="H1060" s="11">
        <v>3158</v>
      </c>
      <c r="I1060">
        <v>17599</v>
      </c>
      <c r="J1060">
        <v>62518.54</v>
      </c>
      <c r="K1060">
        <f t="shared" si="183"/>
        <v>44919.54</v>
      </c>
      <c r="L1060">
        <f t="shared" si="184"/>
        <v>3.5523916131598385</v>
      </c>
      <c r="M1060">
        <f t="shared" si="180"/>
        <v>115528</v>
      </c>
      <c r="N1060">
        <f t="shared" si="181"/>
        <v>25264</v>
      </c>
      <c r="O1060">
        <f t="shared" si="185"/>
        <v>140792</v>
      </c>
      <c r="P1060" s="1">
        <f t="shared" si="188"/>
        <v>900000</v>
      </c>
      <c r="Q1060" s="9">
        <f t="shared" si="189"/>
        <v>0</v>
      </c>
      <c r="R1060" s="9">
        <f t="shared" si="186"/>
        <v>1040792</v>
      </c>
      <c r="S1060" s="9">
        <f t="shared" si="182"/>
        <v>109765.66666666667</v>
      </c>
      <c r="T1060" s="9">
        <f t="shared" si="187"/>
        <v>78273.459999999963</v>
      </c>
      <c r="AI1060" s="9">
        <f t="shared" si="190"/>
        <v>92166.666666666672</v>
      </c>
    </row>
    <row r="1061" spans="1:35" x14ac:dyDescent="0.25">
      <c r="A1061" s="1">
        <v>44818.833333333336</v>
      </c>
      <c r="B1061" s="16">
        <v>1232</v>
      </c>
      <c r="C1061" s="15">
        <v>743</v>
      </c>
      <c r="D1061" s="14">
        <v>2941</v>
      </c>
      <c r="E1061" s="13">
        <v>2852</v>
      </c>
      <c r="F1061" s="12">
        <v>9654</v>
      </c>
      <c r="G1061" s="10">
        <v>13338</v>
      </c>
      <c r="H1061" s="11">
        <v>456</v>
      </c>
      <c r="I1061">
        <v>13794</v>
      </c>
      <c r="J1061">
        <v>59690.1</v>
      </c>
      <c r="K1061">
        <f t="shared" si="183"/>
        <v>45896.1</v>
      </c>
      <c r="L1061">
        <f t="shared" si="184"/>
        <v>4.3272509786863855</v>
      </c>
      <c r="M1061">
        <f t="shared" si="180"/>
        <v>106704</v>
      </c>
      <c r="N1061">
        <f t="shared" si="181"/>
        <v>3648</v>
      </c>
      <c r="O1061">
        <f t="shared" si="185"/>
        <v>110352</v>
      </c>
      <c r="P1061" s="1">
        <f t="shared" si="188"/>
        <v>900000</v>
      </c>
      <c r="Q1061" s="9">
        <f t="shared" si="189"/>
        <v>0</v>
      </c>
      <c r="R1061" s="9">
        <f t="shared" si="186"/>
        <v>1010352</v>
      </c>
      <c r="S1061" s="9">
        <f t="shared" si="182"/>
        <v>105960.66666666667</v>
      </c>
      <c r="T1061" s="9">
        <f t="shared" si="187"/>
        <v>50661.900000000023</v>
      </c>
      <c r="AI1061" s="9">
        <f t="shared" si="190"/>
        <v>92166.666666666672</v>
      </c>
    </row>
    <row r="1062" spans="1:35" x14ac:dyDescent="0.25">
      <c r="A1062" s="1">
        <v>44818.875</v>
      </c>
      <c r="B1062" s="16">
        <v>1143</v>
      </c>
      <c r="C1062" s="15">
        <v>1064</v>
      </c>
      <c r="D1062" s="14">
        <v>3082</v>
      </c>
      <c r="E1062" s="13">
        <v>3145</v>
      </c>
      <c r="F1062" s="12">
        <v>9771</v>
      </c>
      <c r="G1062" s="10">
        <v>13917</v>
      </c>
      <c r="H1062" s="11">
        <v>0</v>
      </c>
      <c r="I1062">
        <v>13917</v>
      </c>
      <c r="J1062">
        <v>57956.18</v>
      </c>
      <c r="K1062">
        <f t="shared" si="183"/>
        <v>44039.18</v>
      </c>
      <c r="L1062">
        <f t="shared" si="184"/>
        <v>4.1644161816483436</v>
      </c>
      <c r="M1062">
        <f t="shared" si="180"/>
        <v>111336</v>
      </c>
      <c r="N1062">
        <f t="shared" si="181"/>
        <v>0</v>
      </c>
      <c r="O1062">
        <f t="shared" si="185"/>
        <v>111336</v>
      </c>
      <c r="P1062" s="1">
        <f t="shared" si="188"/>
        <v>900000</v>
      </c>
      <c r="Q1062" s="9">
        <f t="shared" si="189"/>
        <v>0</v>
      </c>
      <c r="R1062" s="9">
        <f t="shared" si="186"/>
        <v>1011336</v>
      </c>
      <c r="S1062" s="9">
        <f t="shared" si="182"/>
        <v>106083.66666666667</v>
      </c>
      <c r="T1062" s="9">
        <f t="shared" si="187"/>
        <v>53379.819999999949</v>
      </c>
      <c r="AI1062" s="9">
        <f t="shared" si="190"/>
        <v>92166.666666666672</v>
      </c>
    </row>
    <row r="1063" spans="1:35" x14ac:dyDescent="0.25">
      <c r="A1063" s="1">
        <v>44818.916666666664</v>
      </c>
      <c r="B1063" s="16">
        <v>952</v>
      </c>
      <c r="C1063" s="15">
        <v>1331</v>
      </c>
      <c r="D1063" s="14">
        <v>3226</v>
      </c>
      <c r="E1063" s="13">
        <v>3366</v>
      </c>
      <c r="F1063" s="12">
        <v>10914</v>
      </c>
      <c r="G1063" s="10">
        <v>15471</v>
      </c>
      <c r="H1063" s="11">
        <v>0</v>
      </c>
      <c r="I1063">
        <v>15471</v>
      </c>
      <c r="J1063">
        <v>54845.07</v>
      </c>
      <c r="K1063">
        <f t="shared" si="183"/>
        <v>39374.07</v>
      </c>
      <c r="L1063">
        <f t="shared" si="184"/>
        <v>3.5450242388985846</v>
      </c>
      <c r="M1063">
        <f t="shared" si="180"/>
        <v>123768</v>
      </c>
      <c r="N1063">
        <f t="shared" si="181"/>
        <v>0</v>
      </c>
      <c r="O1063">
        <f t="shared" si="185"/>
        <v>123768</v>
      </c>
      <c r="P1063" s="1">
        <f t="shared" si="188"/>
        <v>900000</v>
      </c>
      <c r="Q1063" s="9">
        <f t="shared" si="189"/>
        <v>0</v>
      </c>
      <c r="R1063" s="9">
        <f t="shared" si="186"/>
        <v>1023768</v>
      </c>
      <c r="S1063" s="9">
        <f t="shared" si="182"/>
        <v>107637.66666666667</v>
      </c>
      <c r="T1063" s="9">
        <f t="shared" si="187"/>
        <v>68922.929999999935</v>
      </c>
      <c r="AI1063" s="9">
        <f t="shared" si="190"/>
        <v>92166.666666666672</v>
      </c>
    </row>
    <row r="1064" spans="1:35" x14ac:dyDescent="0.25">
      <c r="A1064" s="1">
        <v>44818.958333333336</v>
      </c>
      <c r="B1064" s="16">
        <v>549</v>
      </c>
      <c r="C1064" s="15">
        <v>1487</v>
      </c>
      <c r="D1064" s="14">
        <v>2732</v>
      </c>
      <c r="E1064" s="13">
        <v>3505</v>
      </c>
      <c r="F1064" s="12">
        <v>11456</v>
      </c>
      <c r="G1064" s="10">
        <v>15674</v>
      </c>
      <c r="H1064" s="11">
        <v>0</v>
      </c>
      <c r="I1064">
        <v>15674</v>
      </c>
      <c r="J1064">
        <v>50966.54</v>
      </c>
      <c r="K1064">
        <f t="shared" si="183"/>
        <v>35292.54</v>
      </c>
      <c r="L1064">
        <f t="shared" si="184"/>
        <v>3.2516613500063802</v>
      </c>
      <c r="M1064">
        <f t="shared" si="180"/>
        <v>125392</v>
      </c>
      <c r="N1064">
        <f t="shared" si="181"/>
        <v>0</v>
      </c>
      <c r="O1064">
        <f t="shared" si="185"/>
        <v>125392</v>
      </c>
      <c r="P1064" s="1">
        <f t="shared" si="188"/>
        <v>900000</v>
      </c>
      <c r="Q1064" s="9">
        <f t="shared" si="189"/>
        <v>0</v>
      </c>
      <c r="R1064" s="9">
        <f t="shared" si="186"/>
        <v>1025392</v>
      </c>
      <c r="S1064" s="9">
        <f t="shared" si="182"/>
        <v>107840.66666666667</v>
      </c>
      <c r="T1064" s="9">
        <f t="shared" si="187"/>
        <v>74425.459999999963</v>
      </c>
      <c r="AI1064" s="9">
        <f t="shared" si="190"/>
        <v>92166.666666666672</v>
      </c>
    </row>
    <row r="1065" spans="1:35" x14ac:dyDescent="0.25">
      <c r="A1065" s="1">
        <v>44819</v>
      </c>
      <c r="B1065" s="16">
        <v>346</v>
      </c>
      <c r="C1065" s="15">
        <v>1589</v>
      </c>
      <c r="D1065" s="14">
        <v>2120</v>
      </c>
      <c r="E1065" s="13">
        <v>3198</v>
      </c>
      <c r="F1065" s="12">
        <v>11806</v>
      </c>
      <c r="G1065" s="10">
        <v>15514</v>
      </c>
      <c r="H1065" s="11">
        <v>0</v>
      </c>
      <c r="I1065">
        <v>15514</v>
      </c>
      <c r="J1065">
        <v>46893.27</v>
      </c>
      <c r="K1065">
        <f t="shared" si="183"/>
        <v>31379.269999999997</v>
      </c>
      <c r="L1065">
        <f t="shared" si="184"/>
        <v>3.0226421296893125</v>
      </c>
      <c r="M1065">
        <f t="shared" si="180"/>
        <v>124112</v>
      </c>
      <c r="N1065">
        <f t="shared" si="181"/>
        <v>0</v>
      </c>
      <c r="O1065">
        <f t="shared" si="185"/>
        <v>124112</v>
      </c>
      <c r="P1065" s="1">
        <f t="shared" si="188"/>
        <v>900000</v>
      </c>
      <c r="Q1065" s="9">
        <f t="shared" si="189"/>
        <v>0</v>
      </c>
      <c r="R1065" s="9">
        <f t="shared" si="186"/>
        <v>1024112</v>
      </c>
      <c r="S1065" s="9">
        <f t="shared" si="182"/>
        <v>107680.66666666667</v>
      </c>
      <c r="T1065" s="9">
        <f t="shared" si="187"/>
        <v>77218.729999999981</v>
      </c>
      <c r="AI1065" s="9">
        <f t="shared" si="190"/>
        <v>92166.666666666672</v>
      </c>
    </row>
    <row r="1066" spans="1:35" x14ac:dyDescent="0.25">
      <c r="A1066" s="1">
        <v>44819.041666666664</v>
      </c>
      <c r="B1066" s="16">
        <v>104</v>
      </c>
      <c r="C1066" s="15">
        <v>1605</v>
      </c>
      <c r="D1066" s="14">
        <v>1571</v>
      </c>
      <c r="E1066" s="13">
        <v>2814</v>
      </c>
      <c r="F1066" s="12">
        <v>11841</v>
      </c>
      <c r="G1066" s="10">
        <v>15017</v>
      </c>
      <c r="H1066" s="11">
        <v>0</v>
      </c>
      <c r="I1066">
        <v>15017</v>
      </c>
      <c r="J1066">
        <v>43700.74</v>
      </c>
      <c r="K1066">
        <f t="shared" si="183"/>
        <v>28683.739999999998</v>
      </c>
      <c r="L1066">
        <f t="shared" si="184"/>
        <v>2.9100845708197376</v>
      </c>
      <c r="M1066">
        <f t="shared" si="180"/>
        <v>120136</v>
      </c>
      <c r="N1066">
        <f t="shared" si="181"/>
        <v>0</v>
      </c>
      <c r="O1066">
        <f t="shared" si="185"/>
        <v>120136</v>
      </c>
      <c r="P1066" s="1">
        <f t="shared" si="188"/>
        <v>900000</v>
      </c>
      <c r="Q1066" s="9">
        <f t="shared" si="189"/>
        <v>0</v>
      </c>
      <c r="R1066" s="9">
        <f t="shared" si="186"/>
        <v>1020136</v>
      </c>
      <c r="S1066" s="9">
        <f t="shared" si="182"/>
        <v>107183.66666666667</v>
      </c>
      <c r="T1066" s="9">
        <f t="shared" si="187"/>
        <v>76435.260000000009</v>
      </c>
      <c r="AI1066" s="9">
        <f t="shared" si="190"/>
        <v>92166.666666666672</v>
      </c>
    </row>
    <row r="1067" spans="1:35" x14ac:dyDescent="0.25">
      <c r="A1067" s="1">
        <v>44819.083333333336</v>
      </c>
      <c r="B1067" s="16">
        <v>10</v>
      </c>
      <c r="C1067" s="15">
        <v>1635</v>
      </c>
      <c r="D1067" s="14">
        <v>1244</v>
      </c>
      <c r="E1067" s="13">
        <v>2650</v>
      </c>
      <c r="F1067" s="12">
        <v>11658</v>
      </c>
      <c r="G1067" s="10">
        <v>14536</v>
      </c>
      <c r="H1067" s="11">
        <v>0</v>
      </c>
      <c r="I1067">
        <v>14536</v>
      </c>
      <c r="J1067">
        <v>41423.21</v>
      </c>
      <c r="K1067">
        <f t="shared" si="183"/>
        <v>26887.21</v>
      </c>
      <c r="L1067">
        <f t="shared" si="184"/>
        <v>2.8496979911942764</v>
      </c>
      <c r="M1067">
        <f t="shared" si="180"/>
        <v>116288</v>
      </c>
      <c r="N1067">
        <f t="shared" si="181"/>
        <v>0</v>
      </c>
      <c r="O1067">
        <f t="shared" si="185"/>
        <v>116288</v>
      </c>
      <c r="P1067" s="1">
        <f t="shared" si="188"/>
        <v>900000</v>
      </c>
      <c r="Q1067" s="9">
        <f t="shared" si="189"/>
        <v>0</v>
      </c>
      <c r="R1067" s="9">
        <f t="shared" si="186"/>
        <v>1016288</v>
      </c>
      <c r="S1067" s="9">
        <f t="shared" si="182"/>
        <v>106702.66666666667</v>
      </c>
      <c r="T1067" s="9">
        <f t="shared" si="187"/>
        <v>74864.790000000037</v>
      </c>
      <c r="AI1067" s="9">
        <f t="shared" si="190"/>
        <v>92166.666666666672</v>
      </c>
    </row>
    <row r="1068" spans="1:35" x14ac:dyDescent="0.25">
      <c r="A1068" s="1">
        <v>44819.125</v>
      </c>
      <c r="B1068" s="16">
        <v>10</v>
      </c>
      <c r="C1068" s="15">
        <v>1534</v>
      </c>
      <c r="D1068" s="14">
        <v>1142</v>
      </c>
      <c r="E1068" s="13">
        <v>2407</v>
      </c>
      <c r="F1068" s="12">
        <v>11420</v>
      </c>
      <c r="G1068" s="10">
        <v>14096</v>
      </c>
      <c r="H1068" s="11">
        <v>0</v>
      </c>
      <c r="I1068">
        <v>14096</v>
      </c>
      <c r="J1068">
        <v>39870.42</v>
      </c>
      <c r="K1068">
        <f t="shared" si="183"/>
        <v>25774.42</v>
      </c>
      <c r="L1068">
        <f t="shared" si="184"/>
        <v>2.8284917707150963</v>
      </c>
      <c r="M1068">
        <f t="shared" si="180"/>
        <v>112768</v>
      </c>
      <c r="N1068">
        <f t="shared" si="181"/>
        <v>0</v>
      </c>
      <c r="O1068">
        <f t="shared" si="185"/>
        <v>112768</v>
      </c>
      <c r="P1068" s="1">
        <f t="shared" si="188"/>
        <v>900000</v>
      </c>
      <c r="Q1068" s="9">
        <f t="shared" si="189"/>
        <v>0</v>
      </c>
      <c r="R1068" s="9">
        <f t="shared" si="186"/>
        <v>1012768</v>
      </c>
      <c r="S1068" s="9">
        <f t="shared" si="182"/>
        <v>106262.66666666667</v>
      </c>
      <c r="T1068" s="9">
        <f t="shared" si="187"/>
        <v>72897.579999999958</v>
      </c>
      <c r="AI1068" s="9">
        <f t="shared" si="190"/>
        <v>92166.666666666672</v>
      </c>
    </row>
    <row r="1069" spans="1:35" x14ac:dyDescent="0.25">
      <c r="A1069" s="1">
        <v>44819.166666666664</v>
      </c>
      <c r="B1069" s="16">
        <v>39</v>
      </c>
      <c r="C1069" s="15">
        <v>1506</v>
      </c>
      <c r="D1069" s="14">
        <v>953</v>
      </c>
      <c r="E1069" s="13">
        <v>2212</v>
      </c>
      <c r="F1069" s="12">
        <v>11541</v>
      </c>
      <c r="G1069" s="10">
        <v>14000</v>
      </c>
      <c r="H1069" s="11">
        <v>0</v>
      </c>
      <c r="I1069">
        <v>14000</v>
      </c>
      <c r="J1069">
        <v>39002.120000000003</v>
      </c>
      <c r="K1069">
        <f t="shared" si="183"/>
        <v>25002.120000000003</v>
      </c>
      <c r="L1069">
        <f t="shared" si="184"/>
        <v>2.7858657142857144</v>
      </c>
      <c r="M1069">
        <f t="shared" si="180"/>
        <v>112000</v>
      </c>
      <c r="N1069">
        <f t="shared" si="181"/>
        <v>0</v>
      </c>
      <c r="O1069">
        <f t="shared" si="185"/>
        <v>112000</v>
      </c>
      <c r="P1069" s="1">
        <f t="shared" si="188"/>
        <v>900000</v>
      </c>
      <c r="Q1069" s="9">
        <f t="shared" si="189"/>
        <v>0</v>
      </c>
      <c r="R1069" s="9">
        <f t="shared" si="186"/>
        <v>1012000</v>
      </c>
      <c r="S1069" s="9">
        <f t="shared" si="182"/>
        <v>106166.66666666667</v>
      </c>
      <c r="T1069" s="9">
        <f t="shared" si="187"/>
        <v>72997.88</v>
      </c>
      <c r="AI1069" s="9">
        <f t="shared" si="190"/>
        <v>92166.666666666672</v>
      </c>
    </row>
    <row r="1070" spans="1:35" x14ac:dyDescent="0.25">
      <c r="A1070" s="1">
        <v>44819.208333333336</v>
      </c>
      <c r="B1070" s="16">
        <v>66</v>
      </c>
      <c r="C1070" s="15">
        <v>1377</v>
      </c>
      <c r="D1070" s="14">
        <v>837</v>
      </c>
      <c r="E1070" s="13">
        <v>2052</v>
      </c>
      <c r="F1070" s="12">
        <v>11374</v>
      </c>
      <c r="G1070" s="10">
        <v>13588</v>
      </c>
      <c r="H1070" s="11">
        <v>0</v>
      </c>
      <c r="I1070">
        <v>13588</v>
      </c>
      <c r="J1070">
        <v>38597.21</v>
      </c>
      <c r="K1070">
        <f t="shared" si="183"/>
        <v>25009.21</v>
      </c>
      <c r="L1070">
        <f t="shared" si="184"/>
        <v>2.840536502796585</v>
      </c>
      <c r="M1070">
        <f t="shared" si="180"/>
        <v>108704</v>
      </c>
      <c r="N1070">
        <f t="shared" si="181"/>
        <v>0</v>
      </c>
      <c r="O1070">
        <f t="shared" si="185"/>
        <v>108704</v>
      </c>
      <c r="P1070" s="1">
        <f t="shared" si="188"/>
        <v>900000</v>
      </c>
      <c r="Q1070" s="9">
        <f t="shared" si="189"/>
        <v>0</v>
      </c>
      <c r="R1070" s="9">
        <f t="shared" si="186"/>
        <v>1008704</v>
      </c>
      <c r="S1070" s="9">
        <f t="shared" si="182"/>
        <v>105754.66666666667</v>
      </c>
      <c r="T1070" s="9">
        <f t="shared" si="187"/>
        <v>70106.790000000037</v>
      </c>
      <c r="AI1070" s="9">
        <f t="shared" si="190"/>
        <v>92166.666666666672</v>
      </c>
    </row>
    <row r="1071" spans="1:35" x14ac:dyDescent="0.25">
      <c r="A1071" s="1">
        <v>44819.25</v>
      </c>
      <c r="B1071" s="16">
        <v>88</v>
      </c>
      <c r="C1071" s="15">
        <v>1255</v>
      </c>
      <c r="D1071" s="14">
        <v>748</v>
      </c>
      <c r="E1071" s="13">
        <v>1950</v>
      </c>
      <c r="F1071" s="12">
        <v>10845</v>
      </c>
      <c r="G1071" s="10">
        <v>12848</v>
      </c>
      <c r="H1071" s="11">
        <v>0</v>
      </c>
      <c r="I1071">
        <v>12848</v>
      </c>
      <c r="J1071">
        <v>39728.81</v>
      </c>
      <c r="K1071">
        <f t="shared" si="183"/>
        <v>26880.809999999998</v>
      </c>
      <c r="L1071">
        <f t="shared" si="184"/>
        <v>3.0922174657534245</v>
      </c>
      <c r="M1071">
        <f t="shared" si="180"/>
        <v>102784</v>
      </c>
      <c r="N1071">
        <f t="shared" si="181"/>
        <v>0</v>
      </c>
      <c r="O1071">
        <f t="shared" si="185"/>
        <v>102784</v>
      </c>
      <c r="P1071" s="1">
        <f t="shared" si="188"/>
        <v>900000</v>
      </c>
      <c r="Q1071" s="9">
        <f t="shared" si="189"/>
        <v>0</v>
      </c>
      <c r="R1071" s="9">
        <f t="shared" si="186"/>
        <v>1002784</v>
      </c>
      <c r="S1071" s="9">
        <f t="shared" si="182"/>
        <v>105014.66666666667</v>
      </c>
      <c r="T1071" s="9">
        <f t="shared" si="187"/>
        <v>63055.189999999944</v>
      </c>
      <c r="AI1071" s="9">
        <f t="shared" si="190"/>
        <v>92166.666666666672</v>
      </c>
    </row>
    <row r="1072" spans="1:35" x14ac:dyDescent="0.25">
      <c r="A1072" s="1">
        <v>44819.291666666664</v>
      </c>
      <c r="B1072" s="16">
        <v>188</v>
      </c>
      <c r="C1072" s="15">
        <v>1091</v>
      </c>
      <c r="D1072" s="14">
        <v>774</v>
      </c>
      <c r="E1072" s="13">
        <v>1925</v>
      </c>
      <c r="F1072" s="12">
        <v>10531</v>
      </c>
      <c r="G1072" s="10">
        <v>12395</v>
      </c>
      <c r="H1072" s="11">
        <v>0</v>
      </c>
      <c r="I1072">
        <v>12395</v>
      </c>
      <c r="J1072">
        <v>41918.15</v>
      </c>
      <c r="K1072">
        <f t="shared" si="183"/>
        <v>29523.15</v>
      </c>
      <c r="L1072">
        <f t="shared" si="184"/>
        <v>3.3818596208148448</v>
      </c>
      <c r="M1072">
        <f t="shared" si="180"/>
        <v>99160</v>
      </c>
      <c r="N1072">
        <f t="shared" si="181"/>
        <v>0</v>
      </c>
      <c r="O1072">
        <f t="shared" si="185"/>
        <v>99160</v>
      </c>
      <c r="P1072" s="1">
        <f t="shared" si="188"/>
        <v>900000</v>
      </c>
      <c r="Q1072" s="9">
        <f t="shared" si="189"/>
        <v>0</v>
      </c>
      <c r="R1072" s="9">
        <f t="shared" si="186"/>
        <v>999160</v>
      </c>
      <c r="S1072" s="9">
        <f t="shared" si="182"/>
        <v>104561.66666666667</v>
      </c>
      <c r="T1072" s="9">
        <f t="shared" si="187"/>
        <v>57241.849999999977</v>
      </c>
      <c r="AI1072" s="9">
        <f t="shared" si="190"/>
        <v>92166.666666666672</v>
      </c>
    </row>
    <row r="1073" spans="1:35" x14ac:dyDescent="0.25">
      <c r="A1073" s="1">
        <v>44819.333333333336</v>
      </c>
      <c r="B1073" s="16">
        <v>231</v>
      </c>
      <c r="C1073" s="15">
        <v>1002</v>
      </c>
      <c r="D1073" s="14">
        <v>823</v>
      </c>
      <c r="E1073" s="13">
        <v>2237</v>
      </c>
      <c r="F1073" s="12">
        <v>10842</v>
      </c>
      <c r="G1073" s="10">
        <v>12667</v>
      </c>
      <c r="H1073" s="11">
        <v>316</v>
      </c>
      <c r="I1073">
        <v>12983</v>
      </c>
      <c r="J1073">
        <v>42619.06</v>
      </c>
      <c r="K1073">
        <f t="shared" si="183"/>
        <v>29636.059999999998</v>
      </c>
      <c r="L1073">
        <f t="shared" si="184"/>
        <v>3.2826819687283368</v>
      </c>
      <c r="M1073">
        <f t="shared" si="180"/>
        <v>101336</v>
      </c>
      <c r="N1073">
        <f t="shared" si="181"/>
        <v>2528</v>
      </c>
      <c r="O1073">
        <f t="shared" si="185"/>
        <v>103864</v>
      </c>
      <c r="P1073" s="1">
        <f t="shared" si="188"/>
        <v>900000</v>
      </c>
      <c r="Q1073" s="9">
        <f t="shared" si="189"/>
        <v>0</v>
      </c>
      <c r="R1073" s="9">
        <f t="shared" si="186"/>
        <v>1003864</v>
      </c>
      <c r="S1073" s="9">
        <f t="shared" si="182"/>
        <v>105149.66666666667</v>
      </c>
      <c r="T1073" s="9">
        <f t="shared" si="187"/>
        <v>61244.939999999944</v>
      </c>
      <c r="AI1073" s="9">
        <f t="shared" si="190"/>
        <v>92166.666666666672</v>
      </c>
    </row>
    <row r="1074" spans="1:35" x14ac:dyDescent="0.25">
      <c r="A1074" s="1">
        <v>44819.375</v>
      </c>
      <c r="B1074" s="16">
        <v>226</v>
      </c>
      <c r="C1074" s="15">
        <v>642</v>
      </c>
      <c r="D1074" s="14">
        <v>729</v>
      </c>
      <c r="E1074" s="13">
        <v>2410</v>
      </c>
      <c r="F1074" s="12">
        <v>9768</v>
      </c>
      <c r="G1074" s="10">
        <v>11139</v>
      </c>
      <c r="H1074" s="11">
        <v>4025</v>
      </c>
      <c r="I1074">
        <v>15164</v>
      </c>
      <c r="J1074">
        <v>43861.67</v>
      </c>
      <c r="K1074">
        <f t="shared" si="183"/>
        <v>28697.67</v>
      </c>
      <c r="L1074">
        <f t="shared" si="184"/>
        <v>2.8924868108678448</v>
      </c>
      <c r="M1074">
        <f t="shared" si="180"/>
        <v>89112</v>
      </c>
      <c r="N1074">
        <f t="shared" si="181"/>
        <v>32200</v>
      </c>
      <c r="O1074">
        <f t="shared" si="185"/>
        <v>121312</v>
      </c>
      <c r="P1074" s="1">
        <f t="shared" si="188"/>
        <v>900000</v>
      </c>
      <c r="Q1074" s="9">
        <f t="shared" si="189"/>
        <v>0</v>
      </c>
      <c r="R1074" s="9">
        <f t="shared" si="186"/>
        <v>1021312</v>
      </c>
      <c r="S1074" s="9">
        <f t="shared" si="182"/>
        <v>107330.66666666667</v>
      </c>
      <c r="T1074" s="9">
        <f t="shared" si="187"/>
        <v>77450.329999999958</v>
      </c>
      <c r="AI1074" s="9">
        <f t="shared" si="190"/>
        <v>92166.666666666672</v>
      </c>
    </row>
    <row r="1075" spans="1:35" x14ac:dyDescent="0.25">
      <c r="A1075" s="1">
        <v>44819.416666666664</v>
      </c>
      <c r="B1075" s="16">
        <v>109</v>
      </c>
      <c r="C1075" s="15">
        <v>334</v>
      </c>
      <c r="D1075" s="14">
        <v>527</v>
      </c>
      <c r="E1075" s="13">
        <v>2661</v>
      </c>
      <c r="F1075" s="12">
        <v>10367</v>
      </c>
      <c r="G1075" s="10">
        <v>11228</v>
      </c>
      <c r="H1075" s="11">
        <v>8120</v>
      </c>
      <c r="I1075">
        <v>19348</v>
      </c>
      <c r="J1075">
        <v>46418.94</v>
      </c>
      <c r="K1075">
        <f t="shared" si="183"/>
        <v>27070.940000000002</v>
      </c>
      <c r="L1075">
        <f t="shared" si="184"/>
        <v>2.399159603059748</v>
      </c>
      <c r="M1075">
        <f t="shared" si="180"/>
        <v>89824</v>
      </c>
      <c r="N1075">
        <f t="shared" si="181"/>
        <v>64960</v>
      </c>
      <c r="O1075">
        <f t="shared" si="185"/>
        <v>154784</v>
      </c>
      <c r="P1075" s="1">
        <f t="shared" si="188"/>
        <v>900000</v>
      </c>
      <c r="Q1075" s="9">
        <f t="shared" si="189"/>
        <v>0</v>
      </c>
      <c r="R1075" s="9">
        <f t="shared" si="186"/>
        <v>1054784</v>
      </c>
      <c r="S1075" s="9">
        <f t="shared" si="182"/>
        <v>111514.66666666667</v>
      </c>
      <c r="T1075" s="9">
        <f t="shared" si="187"/>
        <v>108365.06000000006</v>
      </c>
      <c r="AI1075" s="9">
        <f t="shared" si="190"/>
        <v>92166.666666666672</v>
      </c>
    </row>
    <row r="1076" spans="1:35" x14ac:dyDescent="0.25">
      <c r="A1076" s="1">
        <v>44819.458333333336</v>
      </c>
      <c r="B1076" s="16">
        <v>36</v>
      </c>
      <c r="C1076" s="15">
        <v>410</v>
      </c>
      <c r="D1076" s="14">
        <v>415</v>
      </c>
      <c r="E1076" s="13">
        <v>3317</v>
      </c>
      <c r="F1076" s="12">
        <v>11469</v>
      </c>
      <c r="G1076" s="10">
        <v>12294</v>
      </c>
      <c r="H1076" s="11">
        <v>8744</v>
      </c>
      <c r="I1076">
        <v>21038</v>
      </c>
      <c r="J1076">
        <v>49574.69</v>
      </c>
      <c r="K1076">
        <f t="shared" si="183"/>
        <v>28536.690000000002</v>
      </c>
      <c r="L1076">
        <f t="shared" si="184"/>
        <v>2.3564354976708812</v>
      </c>
      <c r="M1076">
        <f t="shared" si="180"/>
        <v>98352</v>
      </c>
      <c r="N1076">
        <f t="shared" si="181"/>
        <v>69952</v>
      </c>
      <c r="O1076">
        <f t="shared" si="185"/>
        <v>168304</v>
      </c>
      <c r="P1076" s="1">
        <f t="shared" si="188"/>
        <v>900000</v>
      </c>
      <c r="Q1076" s="9">
        <f t="shared" si="189"/>
        <v>0</v>
      </c>
      <c r="R1076" s="9">
        <f t="shared" si="186"/>
        <v>1068304</v>
      </c>
      <c r="S1076" s="9">
        <f t="shared" si="182"/>
        <v>113204.66666666667</v>
      </c>
      <c r="T1076" s="9">
        <f t="shared" si="187"/>
        <v>118729.31000000006</v>
      </c>
      <c r="AI1076" s="9">
        <f t="shared" si="190"/>
        <v>92166.666666666672</v>
      </c>
    </row>
    <row r="1077" spans="1:35" x14ac:dyDescent="0.25">
      <c r="A1077" s="1">
        <v>44819.5</v>
      </c>
      <c r="B1077" s="16">
        <v>180</v>
      </c>
      <c r="C1077" s="15">
        <v>338</v>
      </c>
      <c r="D1077" s="14">
        <v>548</v>
      </c>
      <c r="E1077" s="13">
        <v>3295</v>
      </c>
      <c r="F1077" s="12">
        <v>10155</v>
      </c>
      <c r="G1077" s="10">
        <v>11041</v>
      </c>
      <c r="H1077" s="11">
        <v>9004</v>
      </c>
      <c r="I1077">
        <v>20045</v>
      </c>
      <c r="J1077">
        <v>52898.45</v>
      </c>
      <c r="K1077">
        <f t="shared" si="183"/>
        <v>32853.449999999997</v>
      </c>
      <c r="L1077">
        <f t="shared" si="184"/>
        <v>2.6389847842354701</v>
      </c>
      <c r="M1077">
        <f t="shared" si="180"/>
        <v>88328</v>
      </c>
      <c r="N1077">
        <f t="shared" si="181"/>
        <v>72032</v>
      </c>
      <c r="O1077">
        <f t="shared" si="185"/>
        <v>160360</v>
      </c>
      <c r="P1077" s="1">
        <f t="shared" si="188"/>
        <v>900000</v>
      </c>
      <c r="Q1077" s="9">
        <f t="shared" si="189"/>
        <v>0</v>
      </c>
      <c r="R1077" s="9">
        <f t="shared" si="186"/>
        <v>1060360</v>
      </c>
      <c r="S1077" s="9">
        <f t="shared" si="182"/>
        <v>112211.66666666667</v>
      </c>
      <c r="T1077" s="9">
        <f t="shared" si="187"/>
        <v>107461.55000000005</v>
      </c>
      <c r="AI1077" s="9">
        <f t="shared" si="190"/>
        <v>92166.666666666672</v>
      </c>
    </row>
    <row r="1078" spans="1:35" x14ac:dyDescent="0.25">
      <c r="A1078" s="1">
        <v>44819.541666666664</v>
      </c>
      <c r="B1078" s="16">
        <v>214</v>
      </c>
      <c r="C1078" s="15">
        <v>273</v>
      </c>
      <c r="D1078" s="14">
        <v>534</v>
      </c>
      <c r="E1078" s="13">
        <v>2965</v>
      </c>
      <c r="F1078" s="12">
        <v>8948</v>
      </c>
      <c r="G1078" s="10">
        <v>9755</v>
      </c>
      <c r="H1078" s="11">
        <v>8851</v>
      </c>
      <c r="I1078">
        <v>18606</v>
      </c>
      <c r="J1078">
        <v>56077.279999999999</v>
      </c>
      <c r="K1078">
        <f t="shared" si="183"/>
        <v>37471.279999999999</v>
      </c>
      <c r="L1078">
        <f t="shared" si="184"/>
        <v>3.0139352896914975</v>
      </c>
      <c r="M1078">
        <f t="shared" si="180"/>
        <v>78040</v>
      </c>
      <c r="N1078">
        <f t="shared" si="181"/>
        <v>70808</v>
      </c>
      <c r="O1078">
        <f t="shared" si="185"/>
        <v>148848</v>
      </c>
      <c r="P1078" s="1">
        <f t="shared" si="188"/>
        <v>900000</v>
      </c>
      <c r="Q1078" s="9">
        <f t="shared" si="189"/>
        <v>0</v>
      </c>
      <c r="R1078" s="9">
        <f t="shared" si="186"/>
        <v>1048848</v>
      </c>
      <c r="S1078" s="9">
        <f t="shared" si="182"/>
        <v>110772.66666666667</v>
      </c>
      <c r="T1078" s="9">
        <f t="shared" si="187"/>
        <v>92770.719999999972</v>
      </c>
      <c r="AI1078" s="9">
        <f t="shared" si="190"/>
        <v>92166.666666666672</v>
      </c>
    </row>
    <row r="1079" spans="1:35" x14ac:dyDescent="0.25">
      <c r="A1079" s="1">
        <v>44819.583333333336</v>
      </c>
      <c r="B1079" s="16">
        <v>501</v>
      </c>
      <c r="C1079" s="15">
        <v>253</v>
      </c>
      <c r="D1079" s="14">
        <v>809</v>
      </c>
      <c r="E1079" s="13">
        <v>2848</v>
      </c>
      <c r="F1079" s="12">
        <v>8387</v>
      </c>
      <c r="G1079" s="10">
        <v>9449</v>
      </c>
      <c r="H1079" s="11">
        <v>9218</v>
      </c>
      <c r="I1079">
        <v>18667</v>
      </c>
      <c r="J1079">
        <v>59182.95</v>
      </c>
      <c r="K1079">
        <f t="shared" si="183"/>
        <v>40515.949999999997</v>
      </c>
      <c r="L1079">
        <f t="shared" si="184"/>
        <v>3.1704585632399418</v>
      </c>
      <c r="M1079">
        <f t="shared" si="180"/>
        <v>75592</v>
      </c>
      <c r="N1079">
        <f t="shared" si="181"/>
        <v>73744</v>
      </c>
      <c r="O1079">
        <f t="shared" si="185"/>
        <v>149336</v>
      </c>
      <c r="P1079" s="1">
        <f t="shared" si="188"/>
        <v>900000</v>
      </c>
      <c r="Q1079" s="9">
        <f t="shared" si="189"/>
        <v>0</v>
      </c>
      <c r="R1079" s="9">
        <f t="shared" si="186"/>
        <v>1049336</v>
      </c>
      <c r="S1079" s="9">
        <f t="shared" si="182"/>
        <v>110833.66666666667</v>
      </c>
      <c r="T1079" s="9">
        <f t="shared" si="187"/>
        <v>90153.050000000047</v>
      </c>
      <c r="AI1079" s="9">
        <f t="shared" si="190"/>
        <v>92166.666666666672</v>
      </c>
    </row>
    <row r="1080" spans="1:35" x14ac:dyDescent="0.25">
      <c r="A1080" s="1">
        <v>44819.625</v>
      </c>
      <c r="B1080" s="16">
        <v>377</v>
      </c>
      <c r="C1080" s="15">
        <v>274</v>
      </c>
      <c r="D1080" s="14">
        <v>639</v>
      </c>
      <c r="E1080" s="13">
        <v>2690</v>
      </c>
      <c r="F1080" s="12">
        <v>7868</v>
      </c>
      <c r="G1080" s="10">
        <v>8781</v>
      </c>
      <c r="H1080" s="11">
        <v>9267</v>
      </c>
      <c r="I1080">
        <v>18048</v>
      </c>
      <c r="J1080">
        <v>61575.35</v>
      </c>
      <c r="K1080">
        <f t="shared" si="183"/>
        <v>43527.35</v>
      </c>
      <c r="L1080">
        <f t="shared" si="184"/>
        <v>3.4117547650709219</v>
      </c>
      <c r="M1080">
        <f t="shared" si="180"/>
        <v>70248</v>
      </c>
      <c r="N1080">
        <f t="shared" si="181"/>
        <v>74136</v>
      </c>
      <c r="O1080">
        <f t="shared" si="185"/>
        <v>144384</v>
      </c>
      <c r="P1080" s="1">
        <f t="shared" si="188"/>
        <v>900000</v>
      </c>
      <c r="Q1080" s="9">
        <f t="shared" si="189"/>
        <v>0</v>
      </c>
      <c r="R1080" s="9">
        <f t="shared" si="186"/>
        <v>1044384</v>
      </c>
      <c r="S1080" s="9">
        <f t="shared" si="182"/>
        <v>110214.66666666667</v>
      </c>
      <c r="T1080" s="9">
        <f t="shared" si="187"/>
        <v>82808.650000000023</v>
      </c>
      <c r="AI1080" s="9">
        <f t="shared" si="190"/>
        <v>92166.666666666672</v>
      </c>
    </row>
    <row r="1081" spans="1:35" x14ac:dyDescent="0.25">
      <c r="A1081" s="1">
        <v>44819.666666666664</v>
      </c>
      <c r="B1081" s="16">
        <v>532</v>
      </c>
      <c r="C1081" s="15">
        <v>374</v>
      </c>
      <c r="D1081" s="14">
        <v>867</v>
      </c>
      <c r="E1081" s="13">
        <v>2746</v>
      </c>
      <c r="F1081" s="12">
        <v>7721</v>
      </c>
      <c r="G1081" s="10">
        <v>8962</v>
      </c>
      <c r="H1081" s="11">
        <v>9195</v>
      </c>
      <c r="I1081">
        <v>18157</v>
      </c>
      <c r="J1081">
        <v>63496.14</v>
      </c>
      <c r="K1081">
        <f t="shared" si="183"/>
        <v>45339.14</v>
      </c>
      <c r="L1081">
        <f t="shared" si="184"/>
        <v>3.4970611885223328</v>
      </c>
      <c r="M1081">
        <f t="shared" si="180"/>
        <v>71696</v>
      </c>
      <c r="N1081">
        <f t="shared" si="181"/>
        <v>73560</v>
      </c>
      <c r="O1081">
        <f t="shared" si="185"/>
        <v>145256</v>
      </c>
      <c r="P1081" s="1">
        <f t="shared" si="188"/>
        <v>900000</v>
      </c>
      <c r="Q1081" s="9">
        <f t="shared" si="189"/>
        <v>0</v>
      </c>
      <c r="R1081" s="9">
        <f t="shared" si="186"/>
        <v>1045256</v>
      </c>
      <c r="S1081" s="9">
        <f t="shared" si="182"/>
        <v>110323.66666666667</v>
      </c>
      <c r="T1081" s="9">
        <f t="shared" si="187"/>
        <v>81759.859999999986</v>
      </c>
      <c r="AI1081" s="9">
        <f t="shared" si="190"/>
        <v>92166.666666666672</v>
      </c>
    </row>
    <row r="1082" spans="1:35" x14ac:dyDescent="0.25">
      <c r="A1082" s="1">
        <v>44819.708333333336</v>
      </c>
      <c r="B1082" s="16">
        <v>751</v>
      </c>
      <c r="C1082" s="15">
        <v>431</v>
      </c>
      <c r="D1082" s="14">
        <v>1504</v>
      </c>
      <c r="E1082" s="13">
        <v>2945</v>
      </c>
      <c r="F1082" s="12">
        <v>8143</v>
      </c>
      <c r="G1082" s="10">
        <v>10077</v>
      </c>
      <c r="H1082" s="11">
        <v>8915</v>
      </c>
      <c r="I1082">
        <v>18992</v>
      </c>
      <c r="J1082">
        <v>64799.65</v>
      </c>
      <c r="K1082">
        <f t="shared" si="183"/>
        <v>45807.65</v>
      </c>
      <c r="L1082">
        <f t="shared" si="184"/>
        <v>3.41194450294861</v>
      </c>
      <c r="M1082">
        <f t="shared" si="180"/>
        <v>80616</v>
      </c>
      <c r="N1082">
        <f t="shared" si="181"/>
        <v>71320</v>
      </c>
      <c r="O1082">
        <f t="shared" si="185"/>
        <v>151936</v>
      </c>
      <c r="P1082" s="1">
        <f t="shared" si="188"/>
        <v>900000</v>
      </c>
      <c r="Q1082" s="9">
        <f t="shared" si="189"/>
        <v>0</v>
      </c>
      <c r="R1082" s="9">
        <f t="shared" si="186"/>
        <v>1051936</v>
      </c>
      <c r="S1082" s="9">
        <f t="shared" si="182"/>
        <v>111158.66666666667</v>
      </c>
      <c r="T1082" s="9">
        <f t="shared" si="187"/>
        <v>87136.349999999977</v>
      </c>
      <c r="AI1082" s="9">
        <f t="shared" si="190"/>
        <v>92166.666666666672</v>
      </c>
    </row>
    <row r="1083" spans="1:35" x14ac:dyDescent="0.25">
      <c r="A1083" s="1">
        <v>44819.75</v>
      </c>
      <c r="B1083" s="16">
        <v>1331</v>
      </c>
      <c r="C1083" s="15">
        <v>492</v>
      </c>
      <c r="D1083" s="14">
        <v>2511</v>
      </c>
      <c r="E1083" s="13">
        <v>3065</v>
      </c>
      <c r="F1083" s="12">
        <v>9059</v>
      </c>
      <c r="G1083" s="10">
        <v>12063</v>
      </c>
      <c r="H1083" s="11">
        <v>8264</v>
      </c>
      <c r="I1083">
        <v>20327</v>
      </c>
      <c r="J1083">
        <v>64656.77</v>
      </c>
      <c r="K1083">
        <f t="shared" si="183"/>
        <v>44329.77</v>
      </c>
      <c r="L1083">
        <f t="shared" si="184"/>
        <v>3.180831898460176</v>
      </c>
      <c r="M1083">
        <f t="shared" si="180"/>
        <v>96504</v>
      </c>
      <c r="N1083">
        <f t="shared" si="181"/>
        <v>66112</v>
      </c>
      <c r="O1083">
        <f t="shared" si="185"/>
        <v>162616</v>
      </c>
      <c r="P1083" s="1">
        <f t="shared" si="188"/>
        <v>900000</v>
      </c>
      <c r="Q1083" s="9">
        <f t="shared" si="189"/>
        <v>0</v>
      </c>
      <c r="R1083" s="9">
        <f t="shared" si="186"/>
        <v>1062616</v>
      </c>
      <c r="S1083" s="9">
        <f t="shared" si="182"/>
        <v>112493.66666666667</v>
      </c>
      <c r="T1083" s="9">
        <f t="shared" si="187"/>
        <v>97959.229999999981</v>
      </c>
      <c r="AI1083" s="9">
        <f t="shared" si="190"/>
        <v>92166.666666666672</v>
      </c>
    </row>
    <row r="1084" spans="1:35" x14ac:dyDescent="0.25">
      <c r="A1084" s="1">
        <v>44819.791666666664</v>
      </c>
      <c r="B1084" s="16">
        <v>1468</v>
      </c>
      <c r="C1084" s="15">
        <v>593</v>
      </c>
      <c r="D1084" s="14">
        <v>3108</v>
      </c>
      <c r="E1084" s="13">
        <v>2917</v>
      </c>
      <c r="F1084" s="12">
        <v>9673</v>
      </c>
      <c r="G1084" s="10">
        <v>13373</v>
      </c>
      <c r="H1084" s="11">
        <v>5201</v>
      </c>
      <c r="I1084">
        <v>18574</v>
      </c>
      <c r="J1084">
        <v>62675.7</v>
      </c>
      <c r="K1084">
        <f t="shared" si="183"/>
        <v>44101.7</v>
      </c>
      <c r="L1084">
        <f t="shared" si="184"/>
        <v>3.3743781630235814</v>
      </c>
      <c r="M1084">
        <f t="shared" si="180"/>
        <v>106984</v>
      </c>
      <c r="N1084">
        <f t="shared" si="181"/>
        <v>41608</v>
      </c>
      <c r="O1084">
        <f t="shared" si="185"/>
        <v>148592</v>
      </c>
      <c r="P1084" s="1">
        <f t="shared" si="188"/>
        <v>900000</v>
      </c>
      <c r="Q1084" s="9">
        <f t="shared" si="189"/>
        <v>0</v>
      </c>
      <c r="R1084" s="9">
        <f t="shared" si="186"/>
        <v>1048592</v>
      </c>
      <c r="S1084" s="9">
        <f t="shared" si="182"/>
        <v>110740.66666666667</v>
      </c>
      <c r="T1084" s="9">
        <f t="shared" si="187"/>
        <v>85916.300000000047</v>
      </c>
      <c r="AI1084" s="9">
        <f t="shared" si="190"/>
        <v>92166.666666666672</v>
      </c>
    </row>
    <row r="1085" spans="1:35" x14ac:dyDescent="0.25">
      <c r="A1085" s="1">
        <v>44819.833333333336</v>
      </c>
      <c r="B1085" s="16">
        <v>933</v>
      </c>
      <c r="C1085" s="15">
        <v>617</v>
      </c>
      <c r="D1085" s="14">
        <v>2898</v>
      </c>
      <c r="E1085" s="13">
        <v>2849</v>
      </c>
      <c r="F1085" s="12">
        <v>9801</v>
      </c>
      <c r="G1085" s="10">
        <v>13317</v>
      </c>
      <c r="H1085" s="11">
        <v>619</v>
      </c>
      <c r="I1085">
        <v>13936</v>
      </c>
      <c r="J1085">
        <v>60071.35</v>
      </c>
      <c r="K1085">
        <f t="shared" si="183"/>
        <v>46135.35</v>
      </c>
      <c r="L1085">
        <f t="shared" si="184"/>
        <v>4.3105159299655567</v>
      </c>
      <c r="M1085">
        <f t="shared" si="180"/>
        <v>106536</v>
      </c>
      <c r="N1085">
        <f t="shared" si="181"/>
        <v>4952</v>
      </c>
      <c r="O1085">
        <f t="shared" si="185"/>
        <v>111488</v>
      </c>
      <c r="P1085" s="1">
        <f t="shared" si="188"/>
        <v>900000</v>
      </c>
      <c r="Q1085" s="9">
        <f t="shared" si="189"/>
        <v>0</v>
      </c>
      <c r="R1085" s="9">
        <f t="shared" si="186"/>
        <v>1011488</v>
      </c>
      <c r="S1085" s="9">
        <f t="shared" si="182"/>
        <v>106102.66666666667</v>
      </c>
      <c r="T1085" s="9">
        <f t="shared" si="187"/>
        <v>51416.650000000023</v>
      </c>
      <c r="AI1085" s="9">
        <f t="shared" si="190"/>
        <v>92166.666666666672</v>
      </c>
    </row>
    <row r="1086" spans="1:35" x14ac:dyDescent="0.25">
      <c r="A1086" s="1">
        <v>44819.875</v>
      </c>
      <c r="B1086" s="16">
        <v>426</v>
      </c>
      <c r="C1086" s="15">
        <v>877</v>
      </c>
      <c r="D1086" s="14">
        <v>1946</v>
      </c>
      <c r="E1086" s="13">
        <v>3084</v>
      </c>
      <c r="F1086" s="12">
        <v>11228</v>
      </c>
      <c r="G1086" s="10">
        <v>14050</v>
      </c>
      <c r="H1086" s="11">
        <v>0</v>
      </c>
      <c r="I1086">
        <v>14050</v>
      </c>
      <c r="J1086">
        <v>58602.98</v>
      </c>
      <c r="K1086">
        <f t="shared" si="183"/>
        <v>44552.98</v>
      </c>
      <c r="L1086">
        <f t="shared" si="184"/>
        <v>4.1710306049822066</v>
      </c>
      <c r="M1086">
        <f t="shared" si="180"/>
        <v>112400</v>
      </c>
      <c r="N1086">
        <f t="shared" si="181"/>
        <v>0</v>
      </c>
      <c r="O1086">
        <f t="shared" si="185"/>
        <v>112400</v>
      </c>
      <c r="P1086" s="1">
        <f t="shared" si="188"/>
        <v>900000</v>
      </c>
      <c r="Q1086" s="9">
        <f t="shared" si="189"/>
        <v>0</v>
      </c>
      <c r="R1086" s="9">
        <f t="shared" si="186"/>
        <v>1012400</v>
      </c>
      <c r="S1086" s="9">
        <f t="shared" si="182"/>
        <v>106216.66666666667</v>
      </c>
      <c r="T1086" s="9">
        <f t="shared" si="187"/>
        <v>53797.020000000019</v>
      </c>
      <c r="AI1086" s="9">
        <f t="shared" si="190"/>
        <v>92166.666666666672</v>
      </c>
    </row>
    <row r="1087" spans="1:35" x14ac:dyDescent="0.25">
      <c r="A1087" s="1">
        <v>44819.916666666664</v>
      </c>
      <c r="B1087" s="16">
        <v>279</v>
      </c>
      <c r="C1087" s="15">
        <v>1164</v>
      </c>
      <c r="D1087" s="14">
        <v>1415</v>
      </c>
      <c r="E1087" s="13">
        <v>3530</v>
      </c>
      <c r="F1087" s="12">
        <v>13597</v>
      </c>
      <c r="G1087" s="10">
        <v>16176</v>
      </c>
      <c r="H1087" s="11">
        <v>0</v>
      </c>
      <c r="I1087">
        <v>16176</v>
      </c>
      <c r="J1087">
        <v>55996.17</v>
      </c>
      <c r="K1087">
        <f t="shared" si="183"/>
        <v>39820.17</v>
      </c>
      <c r="L1087">
        <f t="shared" si="184"/>
        <v>3.4616821216617208</v>
      </c>
      <c r="M1087">
        <f t="shared" si="180"/>
        <v>129408</v>
      </c>
      <c r="N1087">
        <f t="shared" si="181"/>
        <v>0</v>
      </c>
      <c r="O1087">
        <f t="shared" si="185"/>
        <v>129408</v>
      </c>
      <c r="P1087" s="1">
        <f t="shared" si="188"/>
        <v>900000</v>
      </c>
      <c r="Q1087" s="9">
        <f t="shared" si="189"/>
        <v>0</v>
      </c>
      <c r="R1087" s="9">
        <f t="shared" si="186"/>
        <v>1029408</v>
      </c>
      <c r="S1087" s="9">
        <f t="shared" si="182"/>
        <v>108342.66666666667</v>
      </c>
      <c r="T1087" s="9">
        <f t="shared" si="187"/>
        <v>73411.829999999958</v>
      </c>
      <c r="AI1087" s="9">
        <f t="shared" si="190"/>
        <v>92166.666666666672</v>
      </c>
    </row>
    <row r="1088" spans="1:35" x14ac:dyDescent="0.25">
      <c r="A1088" s="1">
        <v>44819.958333333336</v>
      </c>
      <c r="B1088" s="16">
        <v>262</v>
      </c>
      <c r="C1088" s="15">
        <v>1408</v>
      </c>
      <c r="D1088" s="14">
        <v>1291</v>
      </c>
      <c r="E1088" s="13">
        <v>3774</v>
      </c>
      <c r="F1088" s="12">
        <v>15126</v>
      </c>
      <c r="G1088" s="10">
        <v>17825</v>
      </c>
      <c r="H1088" s="11">
        <v>0</v>
      </c>
      <c r="I1088">
        <v>17825</v>
      </c>
      <c r="J1088">
        <v>52604.72</v>
      </c>
      <c r="K1088">
        <f t="shared" si="183"/>
        <v>34779.72</v>
      </c>
      <c r="L1088">
        <f t="shared" si="184"/>
        <v>2.9511764375876579</v>
      </c>
      <c r="M1088">
        <f t="shared" si="180"/>
        <v>142600</v>
      </c>
      <c r="N1088">
        <f t="shared" si="181"/>
        <v>0</v>
      </c>
      <c r="O1088">
        <f t="shared" si="185"/>
        <v>142600</v>
      </c>
      <c r="P1088" s="1">
        <f t="shared" si="188"/>
        <v>900000</v>
      </c>
      <c r="Q1088" s="9">
        <f t="shared" si="189"/>
        <v>0</v>
      </c>
      <c r="R1088" s="9">
        <f t="shared" si="186"/>
        <v>1042600</v>
      </c>
      <c r="S1088" s="9">
        <f t="shared" si="182"/>
        <v>109991.66666666667</v>
      </c>
      <c r="T1088" s="9">
        <f t="shared" si="187"/>
        <v>89995.280000000028</v>
      </c>
      <c r="AI1088" s="9">
        <f t="shared" si="190"/>
        <v>92166.666666666672</v>
      </c>
    </row>
    <row r="1089" spans="1:35" x14ac:dyDescent="0.25">
      <c r="A1089" s="1">
        <v>44820</v>
      </c>
      <c r="B1089" s="16">
        <v>208</v>
      </c>
      <c r="C1089" s="15">
        <v>1579</v>
      </c>
      <c r="D1089" s="14">
        <v>1300</v>
      </c>
      <c r="E1089" s="13">
        <v>3771</v>
      </c>
      <c r="F1089" s="12">
        <v>15508</v>
      </c>
      <c r="G1089" s="10">
        <v>18387</v>
      </c>
      <c r="H1089" s="11">
        <v>0</v>
      </c>
      <c r="I1089">
        <v>18387</v>
      </c>
      <c r="J1089">
        <v>48971.839999999997</v>
      </c>
      <c r="K1089">
        <f t="shared" si="183"/>
        <v>30584.839999999997</v>
      </c>
      <c r="L1089">
        <f t="shared" si="184"/>
        <v>2.6633947897971391</v>
      </c>
      <c r="M1089">
        <f t="shared" si="180"/>
        <v>147096</v>
      </c>
      <c r="N1089">
        <f t="shared" si="181"/>
        <v>0</v>
      </c>
      <c r="O1089">
        <f t="shared" si="185"/>
        <v>147096</v>
      </c>
      <c r="P1089" s="1">
        <f t="shared" si="188"/>
        <v>900000</v>
      </c>
      <c r="Q1089" s="9">
        <f t="shared" si="189"/>
        <v>0</v>
      </c>
      <c r="R1089" s="9">
        <f t="shared" si="186"/>
        <v>1047096</v>
      </c>
      <c r="S1089" s="9">
        <f t="shared" si="182"/>
        <v>110553.66666666667</v>
      </c>
      <c r="T1089" s="9">
        <f t="shared" si="187"/>
        <v>98124.160000000033</v>
      </c>
      <c r="AI1089" s="9">
        <f t="shared" si="190"/>
        <v>92166.666666666672</v>
      </c>
    </row>
    <row r="1090" spans="1:35" x14ac:dyDescent="0.25">
      <c r="A1090" s="1">
        <v>44820.041666666664</v>
      </c>
      <c r="B1090" s="16">
        <v>216</v>
      </c>
      <c r="C1090" s="15">
        <v>1644</v>
      </c>
      <c r="D1090" s="14">
        <v>1356</v>
      </c>
      <c r="E1090" s="13">
        <v>3756</v>
      </c>
      <c r="F1090" s="12">
        <v>15331</v>
      </c>
      <c r="G1090" s="10">
        <v>18331</v>
      </c>
      <c r="H1090" s="11">
        <v>0</v>
      </c>
      <c r="I1090">
        <v>18331</v>
      </c>
      <c r="J1090">
        <v>45989.11</v>
      </c>
      <c r="K1090">
        <f t="shared" si="183"/>
        <v>27658.11</v>
      </c>
      <c r="L1090">
        <f t="shared" si="184"/>
        <v>2.50881621297256</v>
      </c>
      <c r="M1090">
        <f t="shared" ref="M1090:M1136" si="191">$W$3*G1090</f>
        <v>146648</v>
      </c>
      <c r="N1090">
        <f t="shared" ref="N1090:N1136" si="192">$W$4*H1090</f>
        <v>0</v>
      </c>
      <c r="O1090">
        <f t="shared" si="185"/>
        <v>146648</v>
      </c>
      <c r="P1090" s="1">
        <f t="shared" si="188"/>
        <v>900000</v>
      </c>
      <c r="Q1090" s="9">
        <f t="shared" si="189"/>
        <v>0</v>
      </c>
      <c r="R1090" s="9">
        <f t="shared" si="186"/>
        <v>1046648</v>
      </c>
      <c r="S1090" s="9">
        <f t="shared" ref="S1090:S1136" si="193">$X$11+I1090</f>
        <v>110497.66666666667</v>
      </c>
      <c r="T1090" s="9">
        <f t="shared" si="187"/>
        <v>100658.89000000001</v>
      </c>
      <c r="AI1090" s="9">
        <f t="shared" si="190"/>
        <v>92166.666666666672</v>
      </c>
    </row>
    <row r="1091" spans="1:35" x14ac:dyDescent="0.25">
      <c r="A1091" s="1">
        <v>44820.083333333336</v>
      </c>
      <c r="B1091" s="16">
        <v>221</v>
      </c>
      <c r="C1091" s="15">
        <v>1621</v>
      </c>
      <c r="D1091" s="14">
        <v>1454</v>
      </c>
      <c r="E1091" s="13">
        <v>3789</v>
      </c>
      <c r="F1091" s="12">
        <v>14854</v>
      </c>
      <c r="G1091" s="10">
        <v>17929</v>
      </c>
      <c r="H1091" s="11">
        <v>0</v>
      </c>
      <c r="I1091">
        <v>17929</v>
      </c>
      <c r="J1091">
        <v>43725.67</v>
      </c>
      <c r="K1091">
        <f t="shared" ref="K1091:K1136" si="194">J1091-I1091</f>
        <v>25796.67</v>
      </c>
      <c r="L1091">
        <f t="shared" ref="L1091:L1136" si="195">J1091/I1091</f>
        <v>2.4388236934575267</v>
      </c>
      <c r="M1091">
        <f t="shared" si="191"/>
        <v>143432</v>
      </c>
      <c r="N1091">
        <f t="shared" si="192"/>
        <v>0</v>
      </c>
      <c r="O1091">
        <f t="shared" ref="O1091:O1136" si="196">SUM(M1091:N1091)</f>
        <v>143432</v>
      </c>
      <c r="P1091" s="1">
        <f t="shared" si="188"/>
        <v>900000</v>
      </c>
      <c r="Q1091" s="9">
        <f t="shared" si="189"/>
        <v>0</v>
      </c>
      <c r="R1091" s="9">
        <f t="shared" ref="R1091:R1136" si="197">M1091+N1091+P1091</f>
        <v>1043432</v>
      </c>
      <c r="S1091" s="9">
        <f t="shared" si="193"/>
        <v>110095.66666666667</v>
      </c>
      <c r="T1091" s="9">
        <f t="shared" ref="T1091:T1136" si="198">IF(O1091-J1091+P1090&gt;$V$9,O1091-J1091+P1090-$V$9,0)</f>
        <v>99706.329999999958</v>
      </c>
      <c r="AI1091" s="9">
        <f t="shared" si="190"/>
        <v>92166.666666666672</v>
      </c>
    </row>
    <row r="1092" spans="1:35" x14ac:dyDescent="0.25">
      <c r="A1092" s="1">
        <v>44820.125</v>
      </c>
      <c r="B1092" s="16">
        <v>98</v>
      </c>
      <c r="C1092" s="15">
        <v>1484</v>
      </c>
      <c r="D1092" s="14">
        <v>1332</v>
      </c>
      <c r="E1092" s="13">
        <v>3798</v>
      </c>
      <c r="F1092" s="12">
        <v>14688</v>
      </c>
      <c r="G1092" s="10">
        <v>17504</v>
      </c>
      <c r="H1092" s="11">
        <v>0</v>
      </c>
      <c r="I1092">
        <v>17504</v>
      </c>
      <c r="J1092">
        <v>42299.62</v>
      </c>
      <c r="K1092">
        <f t="shared" si="194"/>
        <v>24795.620000000003</v>
      </c>
      <c r="L1092">
        <f t="shared" si="195"/>
        <v>2.4165687842778794</v>
      </c>
      <c r="M1092">
        <f t="shared" si="191"/>
        <v>140032</v>
      </c>
      <c r="N1092">
        <f t="shared" si="192"/>
        <v>0</v>
      </c>
      <c r="O1092">
        <f t="shared" si="196"/>
        <v>140032</v>
      </c>
      <c r="P1092" s="1">
        <f t="shared" ref="P1092:P1136" si="199">IF($V$9=0,0,IF((O1092-J1092+P1091)&gt;$V$9, $V$9, O1092-J1092+P1091))*$V$10</f>
        <v>900000</v>
      </c>
      <c r="Q1092" s="9">
        <f t="shared" ref="Q1092:Q1136" si="200">IF($V$9=0,0,P1092-P1091)</f>
        <v>0</v>
      </c>
      <c r="R1092" s="9">
        <f t="shared" si="197"/>
        <v>1040032</v>
      </c>
      <c r="S1092" s="9">
        <f t="shared" si="193"/>
        <v>109670.66666666667</v>
      </c>
      <c r="T1092" s="9">
        <f t="shared" si="198"/>
        <v>97732.38</v>
      </c>
      <c r="AI1092" s="9">
        <f t="shared" ref="AI1092:AI1137" si="201">AI1091</f>
        <v>92166.666666666672</v>
      </c>
    </row>
    <row r="1093" spans="1:35" x14ac:dyDescent="0.25">
      <c r="A1093" s="1">
        <v>44820.166666666664</v>
      </c>
      <c r="B1093" s="16">
        <v>76</v>
      </c>
      <c r="C1093" s="15">
        <v>1443</v>
      </c>
      <c r="D1093" s="14">
        <v>1252</v>
      </c>
      <c r="E1093" s="13">
        <v>3755</v>
      </c>
      <c r="F1093" s="12">
        <v>14855</v>
      </c>
      <c r="G1093" s="10">
        <v>17550</v>
      </c>
      <c r="H1093" s="11">
        <v>0</v>
      </c>
      <c r="I1093">
        <v>17550</v>
      </c>
      <c r="J1093">
        <v>41544.89</v>
      </c>
      <c r="K1093">
        <f t="shared" si="194"/>
        <v>23994.89</v>
      </c>
      <c r="L1093">
        <f t="shared" si="195"/>
        <v>2.3672301994301992</v>
      </c>
      <c r="M1093">
        <f t="shared" si="191"/>
        <v>140400</v>
      </c>
      <c r="N1093">
        <f t="shared" si="192"/>
        <v>0</v>
      </c>
      <c r="O1093">
        <f t="shared" si="196"/>
        <v>140400</v>
      </c>
      <c r="P1093" s="1">
        <f t="shared" si="199"/>
        <v>900000</v>
      </c>
      <c r="Q1093" s="9">
        <f t="shared" si="200"/>
        <v>0</v>
      </c>
      <c r="R1093" s="9">
        <f t="shared" si="197"/>
        <v>1040400</v>
      </c>
      <c r="S1093" s="9">
        <f t="shared" si="193"/>
        <v>109716.66666666667</v>
      </c>
      <c r="T1093" s="9">
        <f t="shared" si="198"/>
        <v>98855.109999999986</v>
      </c>
      <c r="AI1093" s="9">
        <f t="shared" si="201"/>
        <v>92166.666666666672</v>
      </c>
    </row>
    <row r="1094" spans="1:35" x14ac:dyDescent="0.25">
      <c r="A1094" s="1">
        <v>44820.208333333336</v>
      </c>
      <c r="B1094" s="16">
        <v>57</v>
      </c>
      <c r="C1094" s="15">
        <v>1348</v>
      </c>
      <c r="D1094" s="14">
        <v>1170</v>
      </c>
      <c r="E1094" s="13">
        <v>3742</v>
      </c>
      <c r="F1094" s="12">
        <v>14433</v>
      </c>
      <c r="G1094" s="10">
        <v>16951</v>
      </c>
      <c r="H1094" s="11">
        <v>0</v>
      </c>
      <c r="I1094">
        <v>16951</v>
      </c>
      <c r="J1094">
        <v>41472.410000000003</v>
      </c>
      <c r="K1094">
        <f t="shared" si="194"/>
        <v>24521.410000000003</v>
      </c>
      <c r="L1094">
        <f t="shared" si="195"/>
        <v>2.4466055099994102</v>
      </c>
      <c r="M1094">
        <f t="shared" si="191"/>
        <v>135608</v>
      </c>
      <c r="N1094">
        <f t="shared" si="192"/>
        <v>0</v>
      </c>
      <c r="O1094">
        <f t="shared" si="196"/>
        <v>135608</v>
      </c>
      <c r="P1094" s="1">
        <f t="shared" si="199"/>
        <v>900000</v>
      </c>
      <c r="Q1094" s="9">
        <f t="shared" si="200"/>
        <v>0</v>
      </c>
      <c r="R1094" s="9">
        <f t="shared" si="197"/>
        <v>1035608</v>
      </c>
      <c r="S1094" s="9">
        <f t="shared" si="193"/>
        <v>109117.66666666667</v>
      </c>
      <c r="T1094" s="9">
        <f t="shared" si="198"/>
        <v>94135.589999999967</v>
      </c>
      <c r="AI1094" s="9">
        <f t="shared" si="201"/>
        <v>92166.666666666672</v>
      </c>
    </row>
    <row r="1095" spans="1:35" x14ac:dyDescent="0.25">
      <c r="A1095" s="1">
        <v>44820.25</v>
      </c>
      <c r="B1095" s="16">
        <v>40</v>
      </c>
      <c r="C1095" s="15">
        <v>1133</v>
      </c>
      <c r="D1095" s="14">
        <v>1454</v>
      </c>
      <c r="E1095" s="13">
        <v>3555</v>
      </c>
      <c r="F1095" s="12">
        <v>13269</v>
      </c>
      <c r="G1095" s="10">
        <v>15856</v>
      </c>
      <c r="H1095" s="11">
        <v>0</v>
      </c>
      <c r="I1095">
        <v>15856</v>
      </c>
      <c r="J1095">
        <v>42741.39</v>
      </c>
      <c r="K1095">
        <f t="shared" si="194"/>
        <v>26885.39</v>
      </c>
      <c r="L1095">
        <f t="shared" si="195"/>
        <v>2.6955972502522703</v>
      </c>
      <c r="M1095">
        <f t="shared" si="191"/>
        <v>126848</v>
      </c>
      <c r="N1095">
        <f t="shared" si="192"/>
        <v>0</v>
      </c>
      <c r="O1095">
        <f t="shared" si="196"/>
        <v>126848</v>
      </c>
      <c r="P1095" s="1">
        <f t="shared" si="199"/>
        <v>900000</v>
      </c>
      <c r="Q1095" s="9">
        <f t="shared" si="200"/>
        <v>0</v>
      </c>
      <c r="R1095" s="9">
        <f t="shared" si="197"/>
        <v>1026848</v>
      </c>
      <c r="S1095" s="9">
        <f t="shared" si="193"/>
        <v>108022.66666666667</v>
      </c>
      <c r="T1095" s="9">
        <f t="shared" si="198"/>
        <v>84106.609999999986</v>
      </c>
      <c r="AI1095" s="9">
        <f t="shared" si="201"/>
        <v>92166.666666666672</v>
      </c>
    </row>
    <row r="1096" spans="1:35" x14ac:dyDescent="0.25">
      <c r="A1096" s="1">
        <v>44820.291666666664</v>
      </c>
      <c r="B1096" s="16">
        <v>42</v>
      </c>
      <c r="C1096" s="15">
        <v>1127</v>
      </c>
      <c r="D1096" s="14">
        <v>1377</v>
      </c>
      <c r="E1096" s="13">
        <v>3238</v>
      </c>
      <c r="F1096" s="12">
        <v>12156</v>
      </c>
      <c r="G1096" s="10">
        <v>14659</v>
      </c>
      <c r="H1096" s="11">
        <v>0</v>
      </c>
      <c r="I1096">
        <v>14659</v>
      </c>
      <c r="J1096">
        <v>44859</v>
      </c>
      <c r="K1096">
        <f t="shared" si="194"/>
        <v>30200</v>
      </c>
      <c r="L1096">
        <f t="shared" si="195"/>
        <v>3.0601678149942013</v>
      </c>
      <c r="M1096">
        <f t="shared" si="191"/>
        <v>117272</v>
      </c>
      <c r="N1096">
        <f t="shared" si="192"/>
        <v>0</v>
      </c>
      <c r="O1096">
        <f t="shared" si="196"/>
        <v>117272</v>
      </c>
      <c r="P1096" s="1">
        <f t="shared" si="199"/>
        <v>900000</v>
      </c>
      <c r="Q1096" s="9">
        <f t="shared" si="200"/>
        <v>0</v>
      </c>
      <c r="R1096" s="9">
        <f t="shared" si="197"/>
        <v>1017272</v>
      </c>
      <c r="S1096" s="9">
        <f t="shared" si="193"/>
        <v>106825.66666666667</v>
      </c>
      <c r="T1096" s="9">
        <f t="shared" si="198"/>
        <v>72413</v>
      </c>
      <c r="AI1096" s="9">
        <f t="shared" si="201"/>
        <v>92166.666666666672</v>
      </c>
    </row>
    <row r="1097" spans="1:35" x14ac:dyDescent="0.25">
      <c r="A1097" s="1">
        <v>44820.333333333336</v>
      </c>
      <c r="B1097" s="16">
        <v>25</v>
      </c>
      <c r="C1097" s="15">
        <v>1075</v>
      </c>
      <c r="D1097" s="14">
        <v>1403</v>
      </c>
      <c r="E1097" s="13">
        <v>2943</v>
      </c>
      <c r="F1097" s="12">
        <v>11592</v>
      </c>
      <c r="G1097" s="10">
        <v>14070</v>
      </c>
      <c r="H1097" s="11">
        <v>263</v>
      </c>
      <c r="I1097">
        <v>14333</v>
      </c>
      <c r="J1097">
        <v>45710.32</v>
      </c>
      <c r="K1097">
        <f t="shared" si="194"/>
        <v>31377.32</v>
      </c>
      <c r="L1097">
        <f t="shared" si="195"/>
        <v>3.1891662596804577</v>
      </c>
      <c r="M1097">
        <f t="shared" si="191"/>
        <v>112560</v>
      </c>
      <c r="N1097">
        <f t="shared" si="192"/>
        <v>2104</v>
      </c>
      <c r="O1097">
        <f t="shared" si="196"/>
        <v>114664</v>
      </c>
      <c r="P1097" s="1">
        <f t="shared" si="199"/>
        <v>900000</v>
      </c>
      <c r="Q1097" s="9">
        <f t="shared" si="200"/>
        <v>0</v>
      </c>
      <c r="R1097" s="9">
        <f t="shared" si="197"/>
        <v>1014664</v>
      </c>
      <c r="S1097" s="9">
        <f t="shared" si="193"/>
        <v>106499.66666666667</v>
      </c>
      <c r="T1097" s="9">
        <f t="shared" si="198"/>
        <v>68953.679999999935</v>
      </c>
      <c r="AI1097" s="9">
        <f t="shared" si="201"/>
        <v>92166.666666666672</v>
      </c>
    </row>
    <row r="1098" spans="1:35" x14ac:dyDescent="0.25">
      <c r="A1098" s="1">
        <v>44820.375</v>
      </c>
      <c r="B1098" s="16">
        <v>68</v>
      </c>
      <c r="C1098" s="15">
        <v>918</v>
      </c>
      <c r="D1098" s="14">
        <v>1091</v>
      </c>
      <c r="E1098" s="13">
        <v>2058</v>
      </c>
      <c r="F1098" s="12">
        <v>9381</v>
      </c>
      <c r="G1098" s="10">
        <v>11390</v>
      </c>
      <c r="H1098" s="11">
        <v>4180</v>
      </c>
      <c r="I1098">
        <v>15570</v>
      </c>
      <c r="J1098">
        <v>46970.47</v>
      </c>
      <c r="K1098">
        <f t="shared" si="194"/>
        <v>31400.47</v>
      </c>
      <c r="L1098">
        <f t="shared" si="195"/>
        <v>3.0167289659601799</v>
      </c>
      <c r="M1098">
        <f t="shared" si="191"/>
        <v>91120</v>
      </c>
      <c r="N1098">
        <f t="shared" si="192"/>
        <v>33440</v>
      </c>
      <c r="O1098">
        <f t="shared" si="196"/>
        <v>124560</v>
      </c>
      <c r="P1098" s="1">
        <f t="shared" si="199"/>
        <v>900000</v>
      </c>
      <c r="Q1098" s="9">
        <f t="shared" si="200"/>
        <v>0</v>
      </c>
      <c r="R1098" s="9">
        <f t="shared" si="197"/>
        <v>1024560</v>
      </c>
      <c r="S1098" s="9">
        <f t="shared" si="193"/>
        <v>107736.66666666667</v>
      </c>
      <c r="T1098" s="9">
        <f t="shared" si="198"/>
        <v>77589.530000000028</v>
      </c>
      <c r="AI1098" s="9">
        <f t="shared" si="201"/>
        <v>92166.666666666672</v>
      </c>
    </row>
    <row r="1099" spans="1:35" x14ac:dyDescent="0.25">
      <c r="A1099" s="1">
        <v>44820.416666666664</v>
      </c>
      <c r="B1099" s="16">
        <v>88</v>
      </c>
      <c r="C1099" s="15">
        <v>789</v>
      </c>
      <c r="D1099" s="14">
        <v>1121</v>
      </c>
      <c r="E1099" s="13">
        <v>1454</v>
      </c>
      <c r="F1099" s="12">
        <v>9599</v>
      </c>
      <c r="G1099" s="10">
        <v>11509</v>
      </c>
      <c r="H1099" s="11">
        <v>8315</v>
      </c>
      <c r="I1099">
        <v>19824</v>
      </c>
      <c r="J1099">
        <v>49945</v>
      </c>
      <c r="K1099">
        <f t="shared" si="194"/>
        <v>30121</v>
      </c>
      <c r="L1099">
        <f t="shared" si="195"/>
        <v>2.5194209039548023</v>
      </c>
      <c r="M1099">
        <f t="shared" si="191"/>
        <v>92072</v>
      </c>
      <c r="N1099">
        <f t="shared" si="192"/>
        <v>66520</v>
      </c>
      <c r="O1099">
        <f t="shared" si="196"/>
        <v>158592</v>
      </c>
      <c r="P1099" s="1">
        <f t="shared" si="199"/>
        <v>900000</v>
      </c>
      <c r="Q1099" s="9">
        <f t="shared" si="200"/>
        <v>0</v>
      </c>
      <c r="R1099" s="9">
        <f t="shared" si="197"/>
        <v>1058592</v>
      </c>
      <c r="S1099" s="9">
        <f t="shared" si="193"/>
        <v>111990.66666666667</v>
      </c>
      <c r="T1099" s="9">
        <f t="shared" si="198"/>
        <v>108647</v>
      </c>
      <c r="AI1099" s="9">
        <f t="shared" si="201"/>
        <v>92166.666666666672</v>
      </c>
    </row>
    <row r="1100" spans="1:35" x14ac:dyDescent="0.25">
      <c r="A1100" s="1">
        <v>44820.458333333336</v>
      </c>
      <c r="B1100" s="16">
        <v>268</v>
      </c>
      <c r="C1100" s="15">
        <v>799</v>
      </c>
      <c r="D1100" s="14">
        <v>1427</v>
      </c>
      <c r="E1100" s="13">
        <v>1278</v>
      </c>
      <c r="F1100" s="12">
        <v>11279</v>
      </c>
      <c r="G1100" s="10">
        <v>13504</v>
      </c>
      <c r="H1100" s="11">
        <v>8509</v>
      </c>
      <c r="I1100">
        <v>22013</v>
      </c>
      <c r="J1100">
        <v>53692</v>
      </c>
      <c r="K1100">
        <f t="shared" si="194"/>
        <v>31679</v>
      </c>
      <c r="L1100">
        <f t="shared" si="195"/>
        <v>2.4391041657202561</v>
      </c>
      <c r="M1100">
        <f t="shared" si="191"/>
        <v>108032</v>
      </c>
      <c r="N1100">
        <f t="shared" si="192"/>
        <v>68072</v>
      </c>
      <c r="O1100">
        <f t="shared" si="196"/>
        <v>176104</v>
      </c>
      <c r="P1100" s="1">
        <f t="shared" si="199"/>
        <v>900000</v>
      </c>
      <c r="Q1100" s="9">
        <f t="shared" si="200"/>
        <v>0</v>
      </c>
      <c r="R1100" s="9">
        <f t="shared" si="197"/>
        <v>1076104</v>
      </c>
      <c r="S1100" s="9">
        <f t="shared" si="193"/>
        <v>114179.66666666667</v>
      </c>
      <c r="T1100" s="9">
        <f t="shared" si="198"/>
        <v>122412</v>
      </c>
      <c r="AI1100" s="9">
        <f t="shared" si="201"/>
        <v>92166.666666666672</v>
      </c>
    </row>
    <row r="1101" spans="1:35" x14ac:dyDescent="0.25">
      <c r="A1101" s="1">
        <v>44820.5</v>
      </c>
      <c r="B1101" s="16">
        <v>285</v>
      </c>
      <c r="C1101" s="15">
        <v>631</v>
      </c>
      <c r="D1101" s="14">
        <v>1073</v>
      </c>
      <c r="E1101" s="13">
        <v>985</v>
      </c>
      <c r="F1101" s="12">
        <v>10494</v>
      </c>
      <c r="G1101" s="10">
        <v>12198</v>
      </c>
      <c r="H1101" s="11">
        <v>9085</v>
      </c>
      <c r="I1101">
        <v>21283</v>
      </c>
      <c r="J1101">
        <v>57187.79</v>
      </c>
      <c r="K1101">
        <f t="shared" si="194"/>
        <v>35904.79</v>
      </c>
      <c r="L1101">
        <f t="shared" si="195"/>
        <v>2.6870173377813278</v>
      </c>
      <c r="M1101">
        <f t="shared" si="191"/>
        <v>97584</v>
      </c>
      <c r="N1101">
        <f t="shared" si="192"/>
        <v>72680</v>
      </c>
      <c r="O1101">
        <f t="shared" si="196"/>
        <v>170264</v>
      </c>
      <c r="P1101" s="1">
        <f t="shared" si="199"/>
        <v>900000</v>
      </c>
      <c r="Q1101" s="9">
        <f t="shared" si="200"/>
        <v>0</v>
      </c>
      <c r="R1101" s="9">
        <f t="shared" si="197"/>
        <v>1070264</v>
      </c>
      <c r="S1101" s="9">
        <f t="shared" si="193"/>
        <v>113449.66666666667</v>
      </c>
      <c r="T1101" s="9">
        <f t="shared" si="198"/>
        <v>113076.20999999996</v>
      </c>
      <c r="AI1101" s="9">
        <f t="shared" si="201"/>
        <v>92166.666666666672</v>
      </c>
    </row>
    <row r="1102" spans="1:35" x14ac:dyDescent="0.25">
      <c r="A1102" s="1">
        <v>44820.541666666664</v>
      </c>
      <c r="B1102" s="16">
        <v>408</v>
      </c>
      <c r="C1102" s="15">
        <v>548</v>
      </c>
      <c r="D1102" s="14">
        <v>1201</v>
      </c>
      <c r="E1102" s="13">
        <v>932</v>
      </c>
      <c r="F1102" s="12">
        <v>9251</v>
      </c>
      <c r="G1102" s="10">
        <v>10999</v>
      </c>
      <c r="H1102" s="11">
        <v>9008</v>
      </c>
      <c r="I1102">
        <v>20007</v>
      </c>
      <c r="J1102">
        <v>60341.02</v>
      </c>
      <c r="K1102">
        <f t="shared" si="194"/>
        <v>40334.019999999997</v>
      </c>
      <c r="L1102">
        <f t="shared" si="195"/>
        <v>3.0159954016094366</v>
      </c>
      <c r="M1102">
        <f t="shared" si="191"/>
        <v>87992</v>
      </c>
      <c r="N1102">
        <f t="shared" si="192"/>
        <v>72064</v>
      </c>
      <c r="O1102">
        <f t="shared" si="196"/>
        <v>160056</v>
      </c>
      <c r="P1102" s="1">
        <f t="shared" si="199"/>
        <v>900000</v>
      </c>
      <c r="Q1102" s="9">
        <f t="shared" si="200"/>
        <v>0</v>
      </c>
      <c r="R1102" s="9">
        <f t="shared" si="197"/>
        <v>1060056</v>
      </c>
      <c r="S1102" s="9">
        <f t="shared" si="193"/>
        <v>112173.66666666667</v>
      </c>
      <c r="T1102" s="9">
        <f t="shared" si="198"/>
        <v>99714.979999999981</v>
      </c>
      <c r="AI1102" s="9">
        <f t="shared" si="201"/>
        <v>92166.666666666672</v>
      </c>
    </row>
    <row r="1103" spans="1:35" x14ac:dyDescent="0.25">
      <c r="A1103" s="1">
        <v>44820.583333333336</v>
      </c>
      <c r="B1103" s="16">
        <v>514</v>
      </c>
      <c r="C1103" s="15">
        <v>463</v>
      </c>
      <c r="D1103" s="14">
        <v>1187</v>
      </c>
      <c r="E1103" s="13">
        <v>1088</v>
      </c>
      <c r="F1103" s="12">
        <v>8733</v>
      </c>
      <c r="G1103" s="10">
        <v>10383</v>
      </c>
      <c r="H1103" s="11">
        <v>8869</v>
      </c>
      <c r="I1103">
        <v>19252</v>
      </c>
      <c r="J1103">
        <v>63449.82</v>
      </c>
      <c r="K1103">
        <f t="shared" si="194"/>
        <v>44197.82</v>
      </c>
      <c r="L1103">
        <f t="shared" si="195"/>
        <v>3.2957521296488674</v>
      </c>
      <c r="M1103">
        <f t="shared" si="191"/>
        <v>83064</v>
      </c>
      <c r="N1103">
        <f t="shared" si="192"/>
        <v>70952</v>
      </c>
      <c r="O1103">
        <f t="shared" si="196"/>
        <v>154016</v>
      </c>
      <c r="P1103" s="1">
        <f t="shared" si="199"/>
        <v>900000</v>
      </c>
      <c r="Q1103" s="9">
        <f t="shared" si="200"/>
        <v>0</v>
      </c>
      <c r="R1103" s="9">
        <f t="shared" si="197"/>
        <v>1054016</v>
      </c>
      <c r="S1103" s="9">
        <f t="shared" si="193"/>
        <v>111418.66666666667</v>
      </c>
      <c r="T1103" s="9">
        <f t="shared" si="198"/>
        <v>90566.179999999935</v>
      </c>
      <c r="AI1103" s="9">
        <f t="shared" si="201"/>
        <v>92166.666666666672</v>
      </c>
    </row>
    <row r="1104" spans="1:35" x14ac:dyDescent="0.25">
      <c r="A1104" s="1">
        <v>44820.625</v>
      </c>
      <c r="B1104" s="16">
        <v>735</v>
      </c>
      <c r="C1104" s="15">
        <v>436</v>
      </c>
      <c r="D1104" s="14">
        <v>1402</v>
      </c>
      <c r="E1104" s="13">
        <v>1279</v>
      </c>
      <c r="F1104" s="12">
        <v>8356</v>
      </c>
      <c r="G1104" s="10">
        <v>10194</v>
      </c>
      <c r="H1104" s="11">
        <v>8976</v>
      </c>
      <c r="I1104">
        <v>19170</v>
      </c>
      <c r="J1104">
        <v>65435.6</v>
      </c>
      <c r="K1104">
        <f t="shared" si="194"/>
        <v>46265.599999999999</v>
      </c>
      <c r="L1104">
        <f t="shared" si="195"/>
        <v>3.4134376630151277</v>
      </c>
      <c r="M1104">
        <f t="shared" si="191"/>
        <v>81552</v>
      </c>
      <c r="N1104">
        <f t="shared" si="192"/>
        <v>71808</v>
      </c>
      <c r="O1104">
        <f t="shared" si="196"/>
        <v>153360</v>
      </c>
      <c r="P1104" s="1">
        <f t="shared" si="199"/>
        <v>900000</v>
      </c>
      <c r="Q1104" s="9">
        <f t="shared" si="200"/>
        <v>0</v>
      </c>
      <c r="R1104" s="9">
        <f t="shared" si="197"/>
        <v>1053360</v>
      </c>
      <c r="S1104" s="9">
        <f t="shared" si="193"/>
        <v>111336.66666666667</v>
      </c>
      <c r="T1104" s="9">
        <f t="shared" si="198"/>
        <v>87924.400000000023</v>
      </c>
      <c r="AI1104" s="9">
        <f t="shared" si="201"/>
        <v>92166.666666666672</v>
      </c>
    </row>
    <row r="1105" spans="1:35" x14ac:dyDescent="0.25">
      <c r="A1105" s="1">
        <v>44820.666666666664</v>
      </c>
      <c r="B1105" s="16">
        <v>960</v>
      </c>
      <c r="C1105" s="15">
        <v>415</v>
      </c>
      <c r="D1105" s="14">
        <v>1602</v>
      </c>
      <c r="E1105" s="13">
        <v>1611</v>
      </c>
      <c r="F1105" s="12">
        <v>8139</v>
      </c>
      <c r="G1105" s="10">
        <v>10156</v>
      </c>
      <c r="H1105" s="11">
        <v>8857</v>
      </c>
      <c r="I1105">
        <v>19013</v>
      </c>
      <c r="J1105">
        <v>66211.399999999994</v>
      </c>
      <c r="K1105">
        <f t="shared" si="194"/>
        <v>47198.399999999994</v>
      </c>
      <c r="L1105">
        <f t="shared" si="195"/>
        <v>3.4824278125493082</v>
      </c>
      <c r="M1105">
        <f t="shared" si="191"/>
        <v>81248</v>
      </c>
      <c r="N1105">
        <f t="shared" si="192"/>
        <v>70856</v>
      </c>
      <c r="O1105">
        <f t="shared" si="196"/>
        <v>152104</v>
      </c>
      <c r="P1105" s="1">
        <f t="shared" si="199"/>
        <v>900000</v>
      </c>
      <c r="Q1105" s="9">
        <f t="shared" si="200"/>
        <v>0</v>
      </c>
      <c r="R1105" s="9">
        <f t="shared" si="197"/>
        <v>1052104</v>
      </c>
      <c r="S1105" s="9">
        <f t="shared" si="193"/>
        <v>111179.66666666667</v>
      </c>
      <c r="T1105" s="9">
        <f t="shared" si="198"/>
        <v>85892.599999999977</v>
      </c>
      <c r="AI1105" s="9">
        <f t="shared" si="201"/>
        <v>92166.666666666672</v>
      </c>
    </row>
    <row r="1106" spans="1:35" x14ac:dyDescent="0.25">
      <c r="A1106" s="1">
        <v>44820.708333333336</v>
      </c>
      <c r="B1106" s="16">
        <v>1219</v>
      </c>
      <c r="C1106" s="15">
        <v>444</v>
      </c>
      <c r="D1106" s="14">
        <v>1842</v>
      </c>
      <c r="E1106" s="13">
        <v>2002</v>
      </c>
      <c r="F1106" s="12">
        <v>8169</v>
      </c>
      <c r="G1106" s="10">
        <v>10456</v>
      </c>
      <c r="H1106" s="11">
        <v>8413</v>
      </c>
      <c r="I1106">
        <v>18869</v>
      </c>
      <c r="J1106">
        <v>66651.47</v>
      </c>
      <c r="K1106">
        <f t="shared" si="194"/>
        <v>47782.47</v>
      </c>
      <c r="L1106">
        <f t="shared" si="195"/>
        <v>3.5323265673856592</v>
      </c>
      <c r="M1106">
        <f t="shared" si="191"/>
        <v>83648</v>
      </c>
      <c r="N1106">
        <f t="shared" si="192"/>
        <v>67304</v>
      </c>
      <c r="O1106">
        <f t="shared" si="196"/>
        <v>150952</v>
      </c>
      <c r="P1106" s="1">
        <f t="shared" si="199"/>
        <v>900000</v>
      </c>
      <c r="Q1106" s="9">
        <f t="shared" si="200"/>
        <v>0</v>
      </c>
      <c r="R1106" s="9">
        <f t="shared" si="197"/>
        <v>1050952</v>
      </c>
      <c r="S1106" s="9">
        <f t="shared" si="193"/>
        <v>111035.66666666667</v>
      </c>
      <c r="T1106" s="9">
        <f t="shared" si="198"/>
        <v>84300.530000000028</v>
      </c>
      <c r="AI1106" s="9">
        <f t="shared" si="201"/>
        <v>92166.666666666672</v>
      </c>
    </row>
    <row r="1107" spans="1:35" x14ac:dyDescent="0.25">
      <c r="A1107" s="1">
        <v>44820.75</v>
      </c>
      <c r="B1107" s="16">
        <v>1584</v>
      </c>
      <c r="C1107" s="15">
        <v>495</v>
      </c>
      <c r="D1107" s="14">
        <v>2453</v>
      </c>
      <c r="E1107" s="13">
        <v>2458</v>
      </c>
      <c r="F1107" s="12">
        <v>8815</v>
      </c>
      <c r="G1107" s="10">
        <v>11763</v>
      </c>
      <c r="H1107" s="11">
        <v>7727</v>
      </c>
      <c r="I1107">
        <v>19490</v>
      </c>
      <c r="J1107">
        <v>66506.2</v>
      </c>
      <c r="K1107">
        <f t="shared" si="194"/>
        <v>47016.2</v>
      </c>
      <c r="L1107">
        <f t="shared" si="195"/>
        <v>3.4123242688558233</v>
      </c>
      <c r="M1107">
        <f t="shared" si="191"/>
        <v>94104</v>
      </c>
      <c r="N1107">
        <f t="shared" si="192"/>
        <v>61816</v>
      </c>
      <c r="O1107">
        <f t="shared" si="196"/>
        <v>155920</v>
      </c>
      <c r="P1107" s="1">
        <f t="shared" si="199"/>
        <v>900000</v>
      </c>
      <c r="Q1107" s="9">
        <f t="shared" si="200"/>
        <v>0</v>
      </c>
      <c r="R1107" s="9">
        <f t="shared" si="197"/>
        <v>1055920</v>
      </c>
      <c r="S1107" s="9">
        <f t="shared" si="193"/>
        <v>111656.66666666667</v>
      </c>
      <c r="T1107" s="9">
        <f t="shared" si="198"/>
        <v>89413.800000000047</v>
      </c>
      <c r="AI1107" s="9">
        <f t="shared" si="201"/>
        <v>92166.666666666672</v>
      </c>
    </row>
    <row r="1108" spans="1:35" x14ac:dyDescent="0.25">
      <c r="A1108" s="1">
        <v>44820.791666666664</v>
      </c>
      <c r="B1108" s="16">
        <v>1703</v>
      </c>
      <c r="C1108" s="15">
        <v>542</v>
      </c>
      <c r="D1108" s="14">
        <v>3034</v>
      </c>
      <c r="E1108" s="13">
        <v>2696</v>
      </c>
      <c r="F1108" s="12">
        <v>9973</v>
      </c>
      <c r="G1108" s="10">
        <v>13549</v>
      </c>
      <c r="H1108" s="11">
        <v>5019</v>
      </c>
      <c r="I1108">
        <v>18568</v>
      </c>
      <c r="J1108">
        <v>64755.83</v>
      </c>
      <c r="K1108">
        <f t="shared" si="194"/>
        <v>46187.83</v>
      </c>
      <c r="L1108">
        <f t="shared" si="195"/>
        <v>3.4874962300732442</v>
      </c>
      <c r="M1108">
        <f t="shared" si="191"/>
        <v>108392</v>
      </c>
      <c r="N1108">
        <f t="shared" si="192"/>
        <v>40152</v>
      </c>
      <c r="O1108">
        <f t="shared" si="196"/>
        <v>148544</v>
      </c>
      <c r="P1108" s="1">
        <f t="shared" si="199"/>
        <v>900000</v>
      </c>
      <c r="Q1108" s="9">
        <f t="shared" si="200"/>
        <v>0</v>
      </c>
      <c r="R1108" s="9">
        <f t="shared" si="197"/>
        <v>1048544</v>
      </c>
      <c r="S1108" s="9">
        <f t="shared" si="193"/>
        <v>110734.66666666667</v>
      </c>
      <c r="T1108" s="9">
        <f t="shared" si="198"/>
        <v>83788.170000000042</v>
      </c>
      <c r="AI1108" s="9">
        <f t="shared" si="201"/>
        <v>92166.666666666672</v>
      </c>
    </row>
    <row r="1109" spans="1:35" x14ac:dyDescent="0.25">
      <c r="A1109" s="1">
        <v>44820.833333333336</v>
      </c>
      <c r="B1109" s="16">
        <v>1449</v>
      </c>
      <c r="C1109" s="15">
        <v>549</v>
      </c>
      <c r="D1109" s="14">
        <v>3367</v>
      </c>
      <c r="E1109" s="13">
        <v>2666</v>
      </c>
      <c r="F1109" s="12">
        <v>10538</v>
      </c>
      <c r="G1109" s="10">
        <v>14454</v>
      </c>
      <c r="H1109" s="11">
        <v>668</v>
      </c>
      <c r="I1109">
        <v>15122</v>
      </c>
      <c r="J1109">
        <v>62142.79</v>
      </c>
      <c r="K1109">
        <f t="shared" si="194"/>
        <v>47020.79</v>
      </c>
      <c r="L1109">
        <f t="shared" si="195"/>
        <v>4.1094293082925537</v>
      </c>
      <c r="M1109">
        <f t="shared" si="191"/>
        <v>115632</v>
      </c>
      <c r="N1109">
        <f t="shared" si="192"/>
        <v>5344</v>
      </c>
      <c r="O1109">
        <f t="shared" si="196"/>
        <v>120976</v>
      </c>
      <c r="P1109" s="1">
        <f t="shared" si="199"/>
        <v>900000</v>
      </c>
      <c r="Q1109" s="9">
        <f t="shared" si="200"/>
        <v>0</v>
      </c>
      <c r="R1109" s="9">
        <f t="shared" si="197"/>
        <v>1020976</v>
      </c>
      <c r="S1109" s="9">
        <f t="shared" si="193"/>
        <v>107288.66666666667</v>
      </c>
      <c r="T1109" s="9">
        <f t="shared" si="198"/>
        <v>58833.209999999963</v>
      </c>
      <c r="AI1109" s="9">
        <f t="shared" si="201"/>
        <v>92166.666666666672</v>
      </c>
    </row>
    <row r="1110" spans="1:35" x14ac:dyDescent="0.25">
      <c r="A1110" s="1">
        <v>44820.875</v>
      </c>
      <c r="B1110" s="16">
        <v>1237</v>
      </c>
      <c r="C1110" s="15">
        <v>1006</v>
      </c>
      <c r="D1110" s="14">
        <v>3399</v>
      </c>
      <c r="E1110" s="13">
        <v>3001</v>
      </c>
      <c r="F1110" s="12">
        <v>12104</v>
      </c>
      <c r="G1110" s="10">
        <v>16509</v>
      </c>
      <c r="H1110" s="11">
        <v>0</v>
      </c>
      <c r="I1110">
        <v>16509</v>
      </c>
      <c r="J1110">
        <v>60353.49</v>
      </c>
      <c r="K1110">
        <f t="shared" si="194"/>
        <v>43844.49</v>
      </c>
      <c r="L1110">
        <f t="shared" si="195"/>
        <v>3.6557932037070686</v>
      </c>
      <c r="M1110">
        <f t="shared" si="191"/>
        <v>132072</v>
      </c>
      <c r="N1110">
        <f t="shared" si="192"/>
        <v>0</v>
      </c>
      <c r="O1110">
        <f t="shared" si="196"/>
        <v>132072</v>
      </c>
      <c r="P1110" s="1">
        <f t="shared" si="199"/>
        <v>900000</v>
      </c>
      <c r="Q1110" s="9">
        <f t="shared" si="200"/>
        <v>0</v>
      </c>
      <c r="R1110" s="9">
        <f t="shared" si="197"/>
        <v>1032072</v>
      </c>
      <c r="S1110" s="9">
        <f t="shared" si="193"/>
        <v>108675.66666666667</v>
      </c>
      <c r="T1110" s="9">
        <f t="shared" si="198"/>
        <v>71718.510000000009</v>
      </c>
      <c r="AI1110" s="9">
        <f t="shared" si="201"/>
        <v>92166.666666666672</v>
      </c>
    </row>
    <row r="1111" spans="1:35" x14ac:dyDescent="0.25">
      <c r="A1111" s="1">
        <v>44820.916666666664</v>
      </c>
      <c r="B1111" s="16">
        <v>983</v>
      </c>
      <c r="C1111" s="15">
        <v>1436</v>
      </c>
      <c r="D1111" s="14">
        <v>3392</v>
      </c>
      <c r="E1111" s="13">
        <v>3123</v>
      </c>
      <c r="F1111" s="12">
        <v>13933</v>
      </c>
      <c r="G1111" s="10">
        <v>18761</v>
      </c>
      <c r="H1111" s="11">
        <v>0</v>
      </c>
      <c r="I1111">
        <v>18761</v>
      </c>
      <c r="J1111">
        <v>58019.040000000001</v>
      </c>
      <c r="K1111">
        <f t="shared" si="194"/>
        <v>39258.04</v>
      </c>
      <c r="L1111">
        <f t="shared" si="195"/>
        <v>3.0925345130856563</v>
      </c>
      <c r="M1111">
        <f t="shared" si="191"/>
        <v>150088</v>
      </c>
      <c r="N1111">
        <f t="shared" si="192"/>
        <v>0</v>
      </c>
      <c r="O1111">
        <f t="shared" si="196"/>
        <v>150088</v>
      </c>
      <c r="P1111" s="1">
        <f t="shared" si="199"/>
        <v>900000</v>
      </c>
      <c r="Q1111" s="9">
        <f t="shared" si="200"/>
        <v>0</v>
      </c>
      <c r="R1111" s="9">
        <f t="shared" si="197"/>
        <v>1050088</v>
      </c>
      <c r="S1111" s="9">
        <f t="shared" si="193"/>
        <v>110927.66666666667</v>
      </c>
      <c r="T1111" s="9">
        <f t="shared" si="198"/>
        <v>92068.959999999963</v>
      </c>
      <c r="AI1111" s="9">
        <f t="shared" si="201"/>
        <v>92166.666666666672</v>
      </c>
    </row>
    <row r="1112" spans="1:35" x14ac:dyDescent="0.25">
      <c r="A1112" s="1">
        <v>44820.958333333336</v>
      </c>
      <c r="B1112" s="16">
        <v>885</v>
      </c>
      <c r="C1112" s="15">
        <v>1629</v>
      </c>
      <c r="D1112" s="14">
        <v>3287</v>
      </c>
      <c r="E1112" s="13">
        <v>3125</v>
      </c>
      <c r="F1112" s="12">
        <v>14845</v>
      </c>
      <c r="G1112" s="10">
        <v>19762</v>
      </c>
      <c r="H1112" s="11">
        <v>0</v>
      </c>
      <c r="I1112">
        <v>19762</v>
      </c>
      <c r="J1112">
        <v>55077.32</v>
      </c>
      <c r="K1112">
        <f t="shared" si="194"/>
        <v>35315.32</v>
      </c>
      <c r="L1112">
        <f t="shared" si="195"/>
        <v>2.7870316769557735</v>
      </c>
      <c r="M1112">
        <f t="shared" si="191"/>
        <v>158096</v>
      </c>
      <c r="N1112">
        <f t="shared" si="192"/>
        <v>0</v>
      </c>
      <c r="O1112">
        <f t="shared" si="196"/>
        <v>158096</v>
      </c>
      <c r="P1112" s="1">
        <f t="shared" si="199"/>
        <v>900000</v>
      </c>
      <c r="Q1112" s="9">
        <f t="shared" si="200"/>
        <v>0</v>
      </c>
      <c r="R1112" s="9">
        <f t="shared" si="197"/>
        <v>1058096</v>
      </c>
      <c r="S1112" s="9">
        <f t="shared" si="193"/>
        <v>111928.66666666667</v>
      </c>
      <c r="T1112" s="9">
        <f t="shared" si="198"/>
        <v>103018.67999999993</v>
      </c>
      <c r="AI1112" s="9">
        <f t="shared" si="201"/>
        <v>92166.666666666672</v>
      </c>
    </row>
    <row r="1113" spans="1:35" x14ac:dyDescent="0.25">
      <c r="A1113" s="1">
        <v>44821</v>
      </c>
      <c r="B1113" s="16">
        <v>835</v>
      </c>
      <c r="C1113" s="15">
        <v>1768</v>
      </c>
      <c r="D1113" s="14">
        <v>3185</v>
      </c>
      <c r="E1113" s="13">
        <v>3110</v>
      </c>
      <c r="F1113" s="12">
        <v>15219</v>
      </c>
      <c r="G1113" s="10">
        <v>20172</v>
      </c>
      <c r="H1113" s="11">
        <v>0</v>
      </c>
      <c r="I1113">
        <v>20172</v>
      </c>
      <c r="J1113">
        <v>52037.21</v>
      </c>
      <c r="K1113">
        <f t="shared" si="194"/>
        <v>31865.21</v>
      </c>
      <c r="L1113">
        <f t="shared" si="195"/>
        <v>2.579675292484632</v>
      </c>
      <c r="M1113">
        <f t="shared" si="191"/>
        <v>161376</v>
      </c>
      <c r="N1113">
        <f t="shared" si="192"/>
        <v>0</v>
      </c>
      <c r="O1113">
        <f t="shared" si="196"/>
        <v>161376</v>
      </c>
      <c r="P1113" s="1">
        <f t="shared" si="199"/>
        <v>900000</v>
      </c>
      <c r="Q1113" s="9">
        <f t="shared" si="200"/>
        <v>0</v>
      </c>
      <c r="R1113" s="9">
        <f t="shared" si="197"/>
        <v>1061376</v>
      </c>
      <c r="S1113" s="9">
        <f t="shared" si="193"/>
        <v>112338.66666666667</v>
      </c>
      <c r="T1113" s="9">
        <f t="shared" si="198"/>
        <v>109338.79000000004</v>
      </c>
      <c r="AI1113" s="9">
        <f t="shared" si="201"/>
        <v>92166.666666666672</v>
      </c>
    </row>
    <row r="1114" spans="1:35" x14ac:dyDescent="0.25">
      <c r="A1114" s="1">
        <v>44821.041666666664</v>
      </c>
      <c r="B1114" s="16">
        <v>824</v>
      </c>
      <c r="C1114" s="15">
        <v>1671</v>
      </c>
      <c r="D1114" s="14">
        <v>3048</v>
      </c>
      <c r="E1114" s="13">
        <v>3142</v>
      </c>
      <c r="F1114" s="12">
        <v>15296</v>
      </c>
      <c r="G1114" s="10">
        <v>20015</v>
      </c>
      <c r="H1114" s="11">
        <v>0</v>
      </c>
      <c r="I1114">
        <v>20015</v>
      </c>
      <c r="J1114">
        <v>49106.23</v>
      </c>
      <c r="K1114">
        <f t="shared" si="194"/>
        <v>29091.230000000003</v>
      </c>
      <c r="L1114">
        <f t="shared" si="195"/>
        <v>2.4534713964526609</v>
      </c>
      <c r="M1114">
        <f t="shared" si="191"/>
        <v>160120</v>
      </c>
      <c r="N1114">
        <f t="shared" si="192"/>
        <v>0</v>
      </c>
      <c r="O1114">
        <f t="shared" si="196"/>
        <v>160120</v>
      </c>
      <c r="P1114" s="1">
        <f t="shared" si="199"/>
        <v>900000</v>
      </c>
      <c r="Q1114" s="9">
        <f t="shared" si="200"/>
        <v>0</v>
      </c>
      <c r="R1114" s="9">
        <f t="shared" si="197"/>
        <v>1060120</v>
      </c>
      <c r="S1114" s="9">
        <f t="shared" si="193"/>
        <v>112181.66666666667</v>
      </c>
      <c r="T1114" s="9">
        <f t="shared" si="198"/>
        <v>111013.77000000002</v>
      </c>
      <c r="AI1114" s="9">
        <f t="shared" si="201"/>
        <v>92166.666666666672</v>
      </c>
    </row>
    <row r="1115" spans="1:35" x14ac:dyDescent="0.25">
      <c r="A1115" s="1">
        <v>44821.083333333336</v>
      </c>
      <c r="B1115" s="16">
        <v>781</v>
      </c>
      <c r="C1115" s="15">
        <v>1658</v>
      </c>
      <c r="D1115" s="14">
        <v>2804</v>
      </c>
      <c r="E1115" s="13">
        <v>3163</v>
      </c>
      <c r="F1115" s="12">
        <v>15253</v>
      </c>
      <c r="G1115" s="10">
        <v>19715</v>
      </c>
      <c r="H1115" s="11">
        <v>0</v>
      </c>
      <c r="I1115">
        <v>19715</v>
      </c>
      <c r="J1115">
        <v>46801.94</v>
      </c>
      <c r="K1115">
        <f t="shared" si="194"/>
        <v>27086.940000000002</v>
      </c>
      <c r="L1115">
        <f t="shared" si="195"/>
        <v>2.3739254374841492</v>
      </c>
      <c r="M1115">
        <f t="shared" si="191"/>
        <v>157720</v>
      </c>
      <c r="N1115">
        <f t="shared" si="192"/>
        <v>0</v>
      </c>
      <c r="O1115">
        <f t="shared" si="196"/>
        <v>157720</v>
      </c>
      <c r="P1115" s="1">
        <f t="shared" si="199"/>
        <v>900000</v>
      </c>
      <c r="Q1115" s="9">
        <f t="shared" si="200"/>
        <v>0</v>
      </c>
      <c r="R1115" s="9">
        <f t="shared" si="197"/>
        <v>1057720</v>
      </c>
      <c r="S1115" s="9">
        <f t="shared" si="193"/>
        <v>111881.66666666667</v>
      </c>
      <c r="T1115" s="9">
        <f t="shared" si="198"/>
        <v>110918.06000000006</v>
      </c>
      <c r="AI1115" s="9">
        <f t="shared" si="201"/>
        <v>92166.666666666672</v>
      </c>
    </row>
    <row r="1116" spans="1:35" x14ac:dyDescent="0.25">
      <c r="A1116" s="1">
        <v>44821.125</v>
      </c>
      <c r="B1116" s="16">
        <v>619</v>
      </c>
      <c r="C1116" s="15">
        <v>1600</v>
      </c>
      <c r="D1116" s="14">
        <v>2529</v>
      </c>
      <c r="E1116" s="13">
        <v>3157</v>
      </c>
      <c r="F1116" s="12">
        <v>15398</v>
      </c>
      <c r="G1116" s="10">
        <v>19527</v>
      </c>
      <c r="H1116" s="11">
        <v>0</v>
      </c>
      <c r="I1116">
        <v>19527</v>
      </c>
      <c r="J1116">
        <v>45111.91</v>
      </c>
      <c r="K1116">
        <f t="shared" si="194"/>
        <v>25584.910000000003</v>
      </c>
      <c r="L1116">
        <f t="shared" si="195"/>
        <v>2.3102324985916938</v>
      </c>
      <c r="M1116">
        <f t="shared" si="191"/>
        <v>156216</v>
      </c>
      <c r="N1116">
        <f t="shared" si="192"/>
        <v>0</v>
      </c>
      <c r="O1116">
        <f t="shared" si="196"/>
        <v>156216</v>
      </c>
      <c r="P1116" s="1">
        <f t="shared" si="199"/>
        <v>900000</v>
      </c>
      <c r="Q1116" s="9">
        <f t="shared" si="200"/>
        <v>0</v>
      </c>
      <c r="R1116" s="9">
        <f t="shared" si="197"/>
        <v>1056216</v>
      </c>
      <c r="S1116" s="9">
        <f t="shared" si="193"/>
        <v>111693.66666666667</v>
      </c>
      <c r="T1116" s="9">
        <f t="shared" si="198"/>
        <v>111104.08999999997</v>
      </c>
      <c r="AI1116" s="9">
        <f t="shared" si="201"/>
        <v>92166.666666666672</v>
      </c>
    </row>
    <row r="1117" spans="1:35" x14ac:dyDescent="0.25">
      <c r="A1117" s="1">
        <v>44821.166666666664</v>
      </c>
      <c r="B1117" s="16">
        <v>430</v>
      </c>
      <c r="C1117" s="15">
        <v>1450</v>
      </c>
      <c r="D1117" s="14">
        <v>2156</v>
      </c>
      <c r="E1117" s="13">
        <v>3169</v>
      </c>
      <c r="F1117" s="12">
        <v>15175</v>
      </c>
      <c r="G1117" s="10">
        <v>18781</v>
      </c>
      <c r="H1117" s="11">
        <v>0</v>
      </c>
      <c r="I1117">
        <v>18781</v>
      </c>
      <c r="J1117">
        <v>43923.23</v>
      </c>
      <c r="K1117">
        <f t="shared" si="194"/>
        <v>25142.230000000003</v>
      </c>
      <c r="L1117">
        <f t="shared" si="195"/>
        <v>2.3387056067302061</v>
      </c>
      <c r="M1117">
        <f t="shared" si="191"/>
        <v>150248</v>
      </c>
      <c r="N1117">
        <f t="shared" si="192"/>
        <v>0</v>
      </c>
      <c r="O1117">
        <f t="shared" si="196"/>
        <v>150248</v>
      </c>
      <c r="P1117" s="1">
        <f t="shared" si="199"/>
        <v>900000</v>
      </c>
      <c r="Q1117" s="9">
        <f t="shared" si="200"/>
        <v>0</v>
      </c>
      <c r="R1117" s="9">
        <f t="shared" si="197"/>
        <v>1050248</v>
      </c>
      <c r="S1117" s="9">
        <f t="shared" si="193"/>
        <v>110947.66666666667</v>
      </c>
      <c r="T1117" s="9">
        <f t="shared" si="198"/>
        <v>106324.77000000002</v>
      </c>
      <c r="AI1117" s="9">
        <f t="shared" si="201"/>
        <v>92166.666666666672</v>
      </c>
    </row>
    <row r="1118" spans="1:35" x14ac:dyDescent="0.25">
      <c r="A1118" s="1">
        <v>44821.208333333336</v>
      </c>
      <c r="B1118" s="16">
        <v>306</v>
      </c>
      <c r="C1118" s="15">
        <v>1406</v>
      </c>
      <c r="D1118" s="14">
        <v>1881</v>
      </c>
      <c r="E1118" s="13">
        <v>3172</v>
      </c>
      <c r="F1118" s="12">
        <v>14755</v>
      </c>
      <c r="G1118" s="10">
        <v>18042</v>
      </c>
      <c r="H1118" s="11">
        <v>0</v>
      </c>
      <c r="I1118">
        <v>18042</v>
      </c>
      <c r="J1118">
        <v>43196.71</v>
      </c>
      <c r="K1118">
        <f t="shared" si="194"/>
        <v>25154.71</v>
      </c>
      <c r="L1118">
        <f t="shared" si="195"/>
        <v>2.3942306839596497</v>
      </c>
      <c r="M1118">
        <f t="shared" si="191"/>
        <v>144336</v>
      </c>
      <c r="N1118">
        <f t="shared" si="192"/>
        <v>0</v>
      </c>
      <c r="O1118">
        <f t="shared" si="196"/>
        <v>144336</v>
      </c>
      <c r="P1118" s="1">
        <f t="shared" si="199"/>
        <v>900000</v>
      </c>
      <c r="Q1118" s="9">
        <f t="shared" si="200"/>
        <v>0</v>
      </c>
      <c r="R1118" s="9">
        <f t="shared" si="197"/>
        <v>1044336</v>
      </c>
      <c r="S1118" s="9">
        <f t="shared" si="193"/>
        <v>110208.66666666667</v>
      </c>
      <c r="T1118" s="9">
        <f t="shared" si="198"/>
        <v>101139.29000000004</v>
      </c>
      <c r="AI1118" s="9">
        <f t="shared" si="201"/>
        <v>92166.666666666672</v>
      </c>
    </row>
    <row r="1119" spans="1:35" x14ac:dyDescent="0.25">
      <c r="A1119" s="1">
        <v>44821.25</v>
      </c>
      <c r="B1119" s="16">
        <v>227</v>
      </c>
      <c r="C1119" s="15">
        <v>1318</v>
      </c>
      <c r="D1119" s="14">
        <v>1707</v>
      </c>
      <c r="E1119" s="13">
        <v>3149</v>
      </c>
      <c r="F1119" s="12">
        <v>14119</v>
      </c>
      <c r="G1119" s="10">
        <v>17144</v>
      </c>
      <c r="H1119" s="11">
        <v>0</v>
      </c>
      <c r="I1119">
        <v>17144</v>
      </c>
      <c r="J1119">
        <v>43329.2</v>
      </c>
      <c r="K1119">
        <f t="shared" si="194"/>
        <v>26185.199999999997</v>
      </c>
      <c r="L1119">
        <f t="shared" si="195"/>
        <v>2.5273681754549693</v>
      </c>
      <c r="M1119">
        <f t="shared" si="191"/>
        <v>137152</v>
      </c>
      <c r="N1119">
        <f t="shared" si="192"/>
        <v>0</v>
      </c>
      <c r="O1119">
        <f t="shared" si="196"/>
        <v>137152</v>
      </c>
      <c r="P1119" s="1">
        <f t="shared" si="199"/>
        <v>900000</v>
      </c>
      <c r="Q1119" s="9">
        <f t="shared" si="200"/>
        <v>0</v>
      </c>
      <c r="R1119" s="9">
        <f t="shared" si="197"/>
        <v>1037152</v>
      </c>
      <c r="S1119" s="9">
        <f t="shared" si="193"/>
        <v>109310.66666666667</v>
      </c>
      <c r="T1119" s="9">
        <f t="shared" si="198"/>
        <v>93822.800000000047</v>
      </c>
      <c r="AI1119" s="9">
        <f t="shared" si="201"/>
        <v>92166.666666666672</v>
      </c>
    </row>
    <row r="1120" spans="1:35" x14ac:dyDescent="0.25">
      <c r="A1120" s="1">
        <v>44821.291666666664</v>
      </c>
      <c r="B1120" s="16">
        <v>118</v>
      </c>
      <c r="C1120" s="15">
        <v>1223</v>
      </c>
      <c r="D1120" s="14">
        <v>1528</v>
      </c>
      <c r="E1120" s="13">
        <v>3141</v>
      </c>
      <c r="F1120" s="12">
        <v>13552</v>
      </c>
      <c r="G1120" s="10">
        <v>16302</v>
      </c>
      <c r="H1120" s="11">
        <v>0</v>
      </c>
      <c r="I1120">
        <v>16302</v>
      </c>
      <c r="J1120">
        <v>43630.03</v>
      </c>
      <c r="K1120">
        <f t="shared" si="194"/>
        <v>27328.03</v>
      </c>
      <c r="L1120">
        <f t="shared" si="195"/>
        <v>2.6763605692553059</v>
      </c>
      <c r="M1120">
        <f t="shared" si="191"/>
        <v>130416</v>
      </c>
      <c r="N1120">
        <f t="shared" si="192"/>
        <v>0</v>
      </c>
      <c r="O1120">
        <f t="shared" si="196"/>
        <v>130416</v>
      </c>
      <c r="P1120" s="1">
        <f t="shared" si="199"/>
        <v>900000</v>
      </c>
      <c r="Q1120" s="9">
        <f t="shared" si="200"/>
        <v>0</v>
      </c>
      <c r="R1120" s="9">
        <f t="shared" si="197"/>
        <v>1030416</v>
      </c>
      <c r="S1120" s="9">
        <f t="shared" si="193"/>
        <v>108468.66666666667</v>
      </c>
      <c r="T1120" s="9">
        <f t="shared" si="198"/>
        <v>86785.969999999972</v>
      </c>
      <c r="AI1120" s="9">
        <f t="shared" si="201"/>
        <v>92166.666666666672</v>
      </c>
    </row>
    <row r="1121" spans="1:35" x14ac:dyDescent="0.25">
      <c r="A1121" s="1">
        <v>44821.333333333336</v>
      </c>
      <c r="B1121" s="16">
        <v>64</v>
      </c>
      <c r="C1121" s="15">
        <v>1134</v>
      </c>
      <c r="D1121" s="14">
        <v>1319</v>
      </c>
      <c r="E1121" s="13">
        <v>3129</v>
      </c>
      <c r="F1121" s="12">
        <v>13032</v>
      </c>
      <c r="G1121" s="10">
        <v>15484</v>
      </c>
      <c r="H1121" s="11">
        <v>204</v>
      </c>
      <c r="I1121">
        <v>15688</v>
      </c>
      <c r="J1121">
        <v>44190.28</v>
      </c>
      <c r="K1121">
        <f t="shared" si="194"/>
        <v>28502.28</v>
      </c>
      <c r="L1121">
        <f t="shared" si="195"/>
        <v>2.8168204997450279</v>
      </c>
      <c r="M1121">
        <f t="shared" si="191"/>
        <v>123872</v>
      </c>
      <c r="N1121">
        <f t="shared" si="192"/>
        <v>1632</v>
      </c>
      <c r="O1121">
        <f t="shared" si="196"/>
        <v>125504</v>
      </c>
      <c r="P1121" s="1">
        <f t="shared" si="199"/>
        <v>900000</v>
      </c>
      <c r="Q1121" s="9">
        <f t="shared" si="200"/>
        <v>0</v>
      </c>
      <c r="R1121" s="9">
        <f t="shared" si="197"/>
        <v>1025504</v>
      </c>
      <c r="S1121" s="9">
        <f t="shared" si="193"/>
        <v>107854.66666666667</v>
      </c>
      <c r="T1121" s="9">
        <f t="shared" si="198"/>
        <v>81313.719999999972</v>
      </c>
      <c r="AI1121" s="9">
        <f t="shared" si="201"/>
        <v>92166.666666666672</v>
      </c>
    </row>
    <row r="1122" spans="1:35" x14ac:dyDescent="0.25">
      <c r="A1122" s="1">
        <v>44821.375</v>
      </c>
      <c r="B1122" s="16">
        <v>31</v>
      </c>
      <c r="C1122" s="15">
        <v>901</v>
      </c>
      <c r="D1122" s="14">
        <v>988</v>
      </c>
      <c r="E1122" s="13">
        <v>2970</v>
      </c>
      <c r="F1122" s="12">
        <v>11903</v>
      </c>
      <c r="G1122" s="10">
        <v>13792</v>
      </c>
      <c r="H1122" s="11">
        <v>3744</v>
      </c>
      <c r="I1122">
        <v>17536</v>
      </c>
      <c r="J1122">
        <v>46504.03</v>
      </c>
      <c r="K1122">
        <f t="shared" si="194"/>
        <v>28968.03</v>
      </c>
      <c r="L1122">
        <f t="shared" si="195"/>
        <v>2.6519177691605837</v>
      </c>
      <c r="M1122">
        <f t="shared" si="191"/>
        <v>110336</v>
      </c>
      <c r="N1122">
        <f t="shared" si="192"/>
        <v>29952</v>
      </c>
      <c r="O1122">
        <f t="shared" si="196"/>
        <v>140288</v>
      </c>
      <c r="P1122" s="1">
        <f t="shared" si="199"/>
        <v>900000</v>
      </c>
      <c r="Q1122" s="9">
        <f t="shared" si="200"/>
        <v>0</v>
      </c>
      <c r="R1122" s="9">
        <f t="shared" si="197"/>
        <v>1040288</v>
      </c>
      <c r="S1122" s="9">
        <f t="shared" si="193"/>
        <v>109702.66666666667</v>
      </c>
      <c r="T1122" s="9">
        <f t="shared" si="198"/>
        <v>93783.969999999972</v>
      </c>
      <c r="AI1122" s="9">
        <f t="shared" si="201"/>
        <v>92166.666666666672</v>
      </c>
    </row>
    <row r="1123" spans="1:35" x14ac:dyDescent="0.25">
      <c r="A1123" s="1">
        <v>44821.416666666664</v>
      </c>
      <c r="B1123" s="16">
        <v>77</v>
      </c>
      <c r="C1123" s="15">
        <v>973</v>
      </c>
      <c r="D1123" s="14">
        <v>994</v>
      </c>
      <c r="E1123" s="13">
        <v>2933</v>
      </c>
      <c r="F1123" s="12">
        <v>13065</v>
      </c>
      <c r="G1123" s="10">
        <v>15033</v>
      </c>
      <c r="H1123" s="11">
        <v>6625</v>
      </c>
      <c r="I1123">
        <v>21658</v>
      </c>
      <c r="J1123">
        <v>50364.68</v>
      </c>
      <c r="K1123">
        <f t="shared" si="194"/>
        <v>28706.68</v>
      </c>
      <c r="L1123">
        <f t="shared" si="195"/>
        <v>2.325453873857235</v>
      </c>
      <c r="M1123">
        <f t="shared" si="191"/>
        <v>120264</v>
      </c>
      <c r="N1123">
        <f t="shared" si="192"/>
        <v>53000</v>
      </c>
      <c r="O1123">
        <f t="shared" si="196"/>
        <v>173264</v>
      </c>
      <c r="P1123" s="1">
        <f t="shared" si="199"/>
        <v>900000</v>
      </c>
      <c r="Q1123" s="9">
        <f t="shared" si="200"/>
        <v>0</v>
      </c>
      <c r="R1123" s="9">
        <f t="shared" si="197"/>
        <v>1073264</v>
      </c>
      <c r="S1123" s="9">
        <f t="shared" si="193"/>
        <v>113824.66666666667</v>
      </c>
      <c r="T1123" s="9">
        <f t="shared" si="198"/>
        <v>122899.32000000007</v>
      </c>
      <c r="AI1123" s="9">
        <f t="shared" si="201"/>
        <v>92166.666666666672</v>
      </c>
    </row>
    <row r="1124" spans="1:35" x14ac:dyDescent="0.25">
      <c r="A1124" s="1">
        <v>44821.458333333336</v>
      </c>
      <c r="B1124" s="16">
        <v>379</v>
      </c>
      <c r="C1124" s="15">
        <v>930</v>
      </c>
      <c r="D1124" s="14">
        <v>1595</v>
      </c>
      <c r="E1124" s="13">
        <v>3057</v>
      </c>
      <c r="F1124" s="12">
        <v>14783</v>
      </c>
      <c r="G1124" s="10">
        <v>17308</v>
      </c>
      <c r="H1124" s="11">
        <v>5439</v>
      </c>
      <c r="I1124">
        <v>22747</v>
      </c>
      <c r="J1124">
        <v>54108.26</v>
      </c>
      <c r="K1124">
        <f t="shared" si="194"/>
        <v>31361.260000000002</v>
      </c>
      <c r="L1124">
        <f t="shared" si="195"/>
        <v>2.3786987295027915</v>
      </c>
      <c r="M1124">
        <f t="shared" si="191"/>
        <v>138464</v>
      </c>
      <c r="N1124">
        <f t="shared" si="192"/>
        <v>43512</v>
      </c>
      <c r="O1124">
        <f t="shared" si="196"/>
        <v>181976</v>
      </c>
      <c r="P1124" s="1">
        <f t="shared" si="199"/>
        <v>900000</v>
      </c>
      <c r="Q1124" s="9">
        <f t="shared" si="200"/>
        <v>0</v>
      </c>
      <c r="R1124" s="9">
        <f t="shared" si="197"/>
        <v>1081976</v>
      </c>
      <c r="S1124" s="9">
        <f t="shared" si="193"/>
        <v>114913.66666666667</v>
      </c>
      <c r="T1124" s="9">
        <f t="shared" si="198"/>
        <v>127867.73999999999</v>
      </c>
      <c r="AI1124" s="9">
        <f t="shared" si="201"/>
        <v>92166.666666666672</v>
      </c>
    </row>
    <row r="1125" spans="1:35" x14ac:dyDescent="0.25">
      <c r="A1125" s="1">
        <v>44821.5</v>
      </c>
      <c r="B1125" s="16">
        <v>583</v>
      </c>
      <c r="C1125" s="15">
        <v>832</v>
      </c>
      <c r="D1125" s="14">
        <v>1904</v>
      </c>
      <c r="E1125" s="13">
        <v>2900</v>
      </c>
      <c r="F1125" s="12">
        <v>14291</v>
      </c>
      <c r="G1125" s="10">
        <v>17027</v>
      </c>
      <c r="H1125" s="11">
        <v>6123</v>
      </c>
      <c r="I1125">
        <v>23150</v>
      </c>
      <c r="J1125">
        <v>57804.36</v>
      </c>
      <c r="K1125">
        <f t="shared" si="194"/>
        <v>34654.36</v>
      </c>
      <c r="L1125">
        <f t="shared" si="195"/>
        <v>2.4969485961123112</v>
      </c>
      <c r="M1125">
        <f t="shared" si="191"/>
        <v>136216</v>
      </c>
      <c r="N1125">
        <f t="shared" si="192"/>
        <v>48984</v>
      </c>
      <c r="O1125">
        <f t="shared" si="196"/>
        <v>185200</v>
      </c>
      <c r="P1125" s="1">
        <f t="shared" si="199"/>
        <v>900000</v>
      </c>
      <c r="Q1125" s="9">
        <f t="shared" si="200"/>
        <v>0</v>
      </c>
      <c r="R1125" s="9">
        <f t="shared" si="197"/>
        <v>1085200</v>
      </c>
      <c r="S1125" s="9">
        <f t="shared" si="193"/>
        <v>115316.66666666667</v>
      </c>
      <c r="T1125" s="9">
        <f t="shared" si="198"/>
        <v>127395.64000000001</v>
      </c>
      <c r="AI1125" s="9">
        <f t="shared" si="201"/>
        <v>92166.666666666672</v>
      </c>
    </row>
    <row r="1126" spans="1:35" x14ac:dyDescent="0.25">
      <c r="A1126" s="1">
        <v>44821.541666666664</v>
      </c>
      <c r="B1126" s="16">
        <v>900</v>
      </c>
      <c r="C1126" s="15">
        <v>793</v>
      </c>
      <c r="D1126" s="14">
        <v>2156</v>
      </c>
      <c r="E1126" s="13">
        <v>2659</v>
      </c>
      <c r="F1126" s="12">
        <v>12910</v>
      </c>
      <c r="G1126" s="10">
        <v>15858</v>
      </c>
      <c r="H1126" s="11">
        <v>7473</v>
      </c>
      <c r="I1126">
        <v>23331</v>
      </c>
      <c r="J1126">
        <v>61307.18</v>
      </c>
      <c r="K1126">
        <f t="shared" si="194"/>
        <v>37976.18</v>
      </c>
      <c r="L1126">
        <f t="shared" si="195"/>
        <v>2.6277133427628478</v>
      </c>
      <c r="M1126">
        <f t="shared" si="191"/>
        <v>126864</v>
      </c>
      <c r="N1126">
        <f t="shared" si="192"/>
        <v>59784</v>
      </c>
      <c r="O1126">
        <f t="shared" si="196"/>
        <v>186648</v>
      </c>
      <c r="P1126" s="1">
        <f t="shared" si="199"/>
        <v>900000</v>
      </c>
      <c r="Q1126" s="9">
        <f t="shared" si="200"/>
        <v>0</v>
      </c>
      <c r="R1126" s="9">
        <f t="shared" si="197"/>
        <v>1086648</v>
      </c>
      <c r="S1126" s="9">
        <f t="shared" si="193"/>
        <v>115497.66666666667</v>
      </c>
      <c r="T1126" s="9">
        <f t="shared" si="198"/>
        <v>125340.82000000007</v>
      </c>
      <c r="AI1126" s="9">
        <f t="shared" si="201"/>
        <v>92166.666666666672</v>
      </c>
    </row>
    <row r="1127" spans="1:35" x14ac:dyDescent="0.25">
      <c r="A1127" s="1">
        <v>44821.583333333336</v>
      </c>
      <c r="B1127" s="16">
        <v>1352</v>
      </c>
      <c r="C1127" s="15">
        <v>787</v>
      </c>
      <c r="D1127" s="14">
        <v>2614</v>
      </c>
      <c r="E1127" s="13">
        <v>2488</v>
      </c>
      <c r="F1127" s="12">
        <v>11852</v>
      </c>
      <c r="G1127" s="10">
        <v>15252</v>
      </c>
      <c r="H1127" s="11">
        <v>8335</v>
      </c>
      <c r="I1127">
        <v>23587</v>
      </c>
      <c r="J1127">
        <v>64100.05</v>
      </c>
      <c r="K1127">
        <f t="shared" si="194"/>
        <v>40513.050000000003</v>
      </c>
      <c r="L1127">
        <f t="shared" si="195"/>
        <v>2.7176007970492222</v>
      </c>
      <c r="M1127">
        <f t="shared" si="191"/>
        <v>122016</v>
      </c>
      <c r="N1127">
        <f t="shared" si="192"/>
        <v>66680</v>
      </c>
      <c r="O1127">
        <f t="shared" si="196"/>
        <v>188696</v>
      </c>
      <c r="P1127" s="1">
        <f t="shared" si="199"/>
        <v>900000</v>
      </c>
      <c r="Q1127" s="9">
        <f t="shared" si="200"/>
        <v>0</v>
      </c>
      <c r="R1127" s="9">
        <f t="shared" si="197"/>
        <v>1088696</v>
      </c>
      <c r="S1127" s="9">
        <f t="shared" si="193"/>
        <v>115753.66666666667</v>
      </c>
      <c r="T1127" s="9">
        <f t="shared" si="198"/>
        <v>124595.94999999995</v>
      </c>
      <c r="AI1127" s="9">
        <f t="shared" si="201"/>
        <v>92166.666666666672</v>
      </c>
    </row>
    <row r="1128" spans="1:35" x14ac:dyDescent="0.25">
      <c r="A1128" s="1">
        <v>44821.625</v>
      </c>
      <c r="B1128" s="16">
        <v>1225</v>
      </c>
      <c r="C1128" s="15">
        <v>858</v>
      </c>
      <c r="D1128" s="14">
        <v>2750</v>
      </c>
      <c r="E1128" s="13">
        <v>2487</v>
      </c>
      <c r="F1128" s="12">
        <v>11478</v>
      </c>
      <c r="G1128" s="10">
        <v>15086</v>
      </c>
      <c r="H1128" s="11">
        <v>8609</v>
      </c>
      <c r="I1128">
        <v>23695</v>
      </c>
      <c r="J1128">
        <v>66067.16</v>
      </c>
      <c r="K1128">
        <f t="shared" si="194"/>
        <v>42372.160000000003</v>
      </c>
      <c r="L1128">
        <f t="shared" si="195"/>
        <v>2.7882321164802701</v>
      </c>
      <c r="M1128">
        <f t="shared" si="191"/>
        <v>120688</v>
      </c>
      <c r="N1128">
        <f t="shared" si="192"/>
        <v>68872</v>
      </c>
      <c r="O1128">
        <f t="shared" si="196"/>
        <v>189560</v>
      </c>
      <c r="P1128" s="1">
        <f t="shared" si="199"/>
        <v>900000</v>
      </c>
      <c r="Q1128" s="9">
        <f t="shared" si="200"/>
        <v>0</v>
      </c>
      <c r="R1128" s="9">
        <f t="shared" si="197"/>
        <v>1089560</v>
      </c>
      <c r="S1128" s="9">
        <f t="shared" si="193"/>
        <v>115861.66666666667</v>
      </c>
      <c r="T1128" s="9">
        <f t="shared" si="198"/>
        <v>123492.83999999997</v>
      </c>
      <c r="AI1128" s="9">
        <f t="shared" si="201"/>
        <v>92166.666666666672</v>
      </c>
    </row>
    <row r="1129" spans="1:35" x14ac:dyDescent="0.25">
      <c r="A1129" s="1">
        <v>44821.666666666664</v>
      </c>
      <c r="B1129" s="16">
        <v>1474</v>
      </c>
      <c r="C1129" s="15">
        <v>898</v>
      </c>
      <c r="D1129" s="14">
        <v>2953</v>
      </c>
      <c r="E1129" s="13">
        <v>2515</v>
      </c>
      <c r="F1129" s="12">
        <v>11103</v>
      </c>
      <c r="G1129" s="10">
        <v>14953</v>
      </c>
      <c r="H1129" s="11">
        <v>8706</v>
      </c>
      <c r="I1129">
        <v>23659</v>
      </c>
      <c r="J1129">
        <v>67224.56</v>
      </c>
      <c r="K1129">
        <f t="shared" si="194"/>
        <v>43565.56</v>
      </c>
      <c r="L1129">
        <f t="shared" si="195"/>
        <v>2.8413948180396464</v>
      </c>
      <c r="M1129">
        <f t="shared" si="191"/>
        <v>119624</v>
      </c>
      <c r="N1129">
        <f t="shared" si="192"/>
        <v>69648</v>
      </c>
      <c r="O1129">
        <f t="shared" si="196"/>
        <v>189272</v>
      </c>
      <c r="P1129" s="1">
        <f t="shared" si="199"/>
        <v>900000</v>
      </c>
      <c r="Q1129" s="9">
        <f t="shared" si="200"/>
        <v>0</v>
      </c>
      <c r="R1129" s="9">
        <f t="shared" si="197"/>
        <v>1089272</v>
      </c>
      <c r="S1129" s="9">
        <f t="shared" si="193"/>
        <v>115825.66666666667</v>
      </c>
      <c r="T1129" s="9">
        <f t="shared" si="198"/>
        <v>122047.43999999994</v>
      </c>
      <c r="AI1129" s="9">
        <f t="shared" si="201"/>
        <v>92166.666666666672</v>
      </c>
    </row>
    <row r="1130" spans="1:35" x14ac:dyDescent="0.25">
      <c r="A1130" s="1">
        <v>44821.708333333336</v>
      </c>
      <c r="B1130" s="16">
        <v>1352</v>
      </c>
      <c r="C1130" s="15">
        <v>849</v>
      </c>
      <c r="D1130" s="14">
        <v>3095</v>
      </c>
      <c r="E1130" s="13">
        <v>2539</v>
      </c>
      <c r="F1130" s="12">
        <v>10872</v>
      </c>
      <c r="G1130" s="10">
        <v>14816</v>
      </c>
      <c r="H1130" s="11">
        <v>8765</v>
      </c>
      <c r="I1130">
        <v>23581</v>
      </c>
      <c r="J1130">
        <v>67590.27</v>
      </c>
      <c r="K1130">
        <f t="shared" si="194"/>
        <v>44009.270000000004</v>
      </c>
      <c r="L1130">
        <f t="shared" si="195"/>
        <v>2.8663021076290236</v>
      </c>
      <c r="M1130">
        <f t="shared" si="191"/>
        <v>118528</v>
      </c>
      <c r="N1130">
        <f t="shared" si="192"/>
        <v>70120</v>
      </c>
      <c r="O1130">
        <f t="shared" si="196"/>
        <v>188648</v>
      </c>
      <c r="P1130" s="1">
        <f t="shared" si="199"/>
        <v>900000</v>
      </c>
      <c r="Q1130" s="9">
        <f t="shared" si="200"/>
        <v>0</v>
      </c>
      <c r="R1130" s="9">
        <f t="shared" si="197"/>
        <v>1088648</v>
      </c>
      <c r="S1130" s="9">
        <f t="shared" si="193"/>
        <v>115747.66666666667</v>
      </c>
      <c r="T1130" s="9">
        <f t="shared" si="198"/>
        <v>121057.72999999998</v>
      </c>
      <c r="AI1130" s="9">
        <f t="shared" si="201"/>
        <v>92166.666666666672</v>
      </c>
    </row>
    <row r="1131" spans="1:35" x14ac:dyDescent="0.25">
      <c r="A1131" s="1">
        <v>44821.75</v>
      </c>
      <c r="B1131" s="16">
        <v>1339</v>
      </c>
      <c r="C1131" s="15">
        <v>853</v>
      </c>
      <c r="D1131" s="14">
        <v>3196</v>
      </c>
      <c r="E1131" s="13">
        <v>2754</v>
      </c>
      <c r="F1131" s="12">
        <v>11148</v>
      </c>
      <c r="G1131" s="10">
        <v>15197</v>
      </c>
      <c r="H1131" s="11">
        <v>8196</v>
      </c>
      <c r="I1131">
        <v>23393</v>
      </c>
      <c r="J1131">
        <v>67120.899999999994</v>
      </c>
      <c r="K1131">
        <f t="shared" si="194"/>
        <v>43727.899999999994</v>
      </c>
      <c r="L1131">
        <f t="shared" si="195"/>
        <v>2.8692728594023853</v>
      </c>
      <c r="M1131">
        <f t="shared" si="191"/>
        <v>121576</v>
      </c>
      <c r="N1131">
        <f t="shared" si="192"/>
        <v>65568</v>
      </c>
      <c r="O1131">
        <f t="shared" si="196"/>
        <v>187144</v>
      </c>
      <c r="P1131" s="1">
        <f t="shared" si="199"/>
        <v>900000</v>
      </c>
      <c r="Q1131" s="9">
        <f t="shared" si="200"/>
        <v>0</v>
      </c>
      <c r="R1131" s="9">
        <f t="shared" si="197"/>
        <v>1087144</v>
      </c>
      <c r="S1131" s="9">
        <f t="shared" si="193"/>
        <v>115559.66666666667</v>
      </c>
      <c r="T1131" s="9">
        <f t="shared" si="198"/>
        <v>120023.09999999998</v>
      </c>
      <c r="AI1131" s="9">
        <f t="shared" si="201"/>
        <v>92166.666666666672</v>
      </c>
    </row>
    <row r="1132" spans="1:35" x14ac:dyDescent="0.25">
      <c r="A1132" s="1">
        <v>44821.791666666664</v>
      </c>
      <c r="B1132" s="16">
        <v>1397</v>
      </c>
      <c r="C1132" s="15">
        <v>902</v>
      </c>
      <c r="D1132" s="14">
        <v>3226</v>
      </c>
      <c r="E1132" s="13">
        <v>2973</v>
      </c>
      <c r="F1132" s="12">
        <v>11690</v>
      </c>
      <c r="G1132" s="10">
        <v>15819</v>
      </c>
      <c r="H1132" s="11">
        <v>5083</v>
      </c>
      <c r="I1132">
        <v>20902</v>
      </c>
      <c r="J1132">
        <v>65476.01</v>
      </c>
      <c r="K1132">
        <f t="shared" si="194"/>
        <v>44574.01</v>
      </c>
      <c r="L1132">
        <f t="shared" si="195"/>
        <v>3.1325236819443116</v>
      </c>
      <c r="M1132">
        <f t="shared" si="191"/>
        <v>126552</v>
      </c>
      <c r="N1132">
        <f t="shared" si="192"/>
        <v>40664</v>
      </c>
      <c r="O1132">
        <f t="shared" si="196"/>
        <v>167216</v>
      </c>
      <c r="P1132" s="1">
        <f t="shared" si="199"/>
        <v>900000</v>
      </c>
      <c r="Q1132" s="9">
        <f t="shared" si="200"/>
        <v>0</v>
      </c>
      <c r="R1132" s="9">
        <f t="shared" si="197"/>
        <v>1067216</v>
      </c>
      <c r="S1132" s="9">
        <f t="shared" si="193"/>
        <v>113068.66666666667</v>
      </c>
      <c r="T1132" s="9">
        <f t="shared" si="198"/>
        <v>101739.98999999999</v>
      </c>
      <c r="AI1132" s="9">
        <f t="shared" si="201"/>
        <v>92166.666666666672</v>
      </c>
    </row>
    <row r="1133" spans="1:35" x14ac:dyDescent="0.25">
      <c r="A1133" s="1">
        <v>44821.833333333336</v>
      </c>
      <c r="B1133" s="16">
        <v>1268</v>
      </c>
      <c r="C1133" s="15">
        <v>878</v>
      </c>
      <c r="D1133" s="14">
        <v>3103</v>
      </c>
      <c r="E1133" s="13">
        <v>2973</v>
      </c>
      <c r="F1133" s="12">
        <v>11341</v>
      </c>
      <c r="G1133" s="10">
        <v>15322</v>
      </c>
      <c r="H1133" s="11">
        <v>653</v>
      </c>
      <c r="I1133">
        <v>15975</v>
      </c>
      <c r="J1133">
        <v>62635.46</v>
      </c>
      <c r="K1133">
        <f t="shared" si="194"/>
        <v>46660.46</v>
      </c>
      <c r="L1133">
        <f t="shared" si="195"/>
        <v>3.920842566510172</v>
      </c>
      <c r="M1133">
        <f t="shared" si="191"/>
        <v>122576</v>
      </c>
      <c r="N1133">
        <f t="shared" si="192"/>
        <v>5224</v>
      </c>
      <c r="O1133">
        <f t="shared" si="196"/>
        <v>127800</v>
      </c>
      <c r="P1133" s="1">
        <f t="shared" si="199"/>
        <v>900000</v>
      </c>
      <c r="Q1133" s="9">
        <f t="shared" si="200"/>
        <v>0</v>
      </c>
      <c r="R1133" s="9">
        <f t="shared" si="197"/>
        <v>1027800</v>
      </c>
      <c r="S1133" s="9">
        <f t="shared" si="193"/>
        <v>108141.66666666667</v>
      </c>
      <c r="T1133" s="9">
        <f t="shared" si="198"/>
        <v>65164.540000000037</v>
      </c>
      <c r="AI1133" s="9">
        <f t="shared" si="201"/>
        <v>92166.666666666672</v>
      </c>
    </row>
    <row r="1134" spans="1:35" x14ac:dyDescent="0.25">
      <c r="A1134" s="1">
        <v>44821.875</v>
      </c>
      <c r="B1134" s="16">
        <v>1246</v>
      </c>
      <c r="C1134" s="15">
        <v>1017</v>
      </c>
      <c r="D1134" s="14">
        <v>3110</v>
      </c>
      <c r="E1134" s="13">
        <v>3044</v>
      </c>
      <c r="F1134" s="12">
        <v>11200</v>
      </c>
      <c r="G1134" s="10">
        <v>15327</v>
      </c>
      <c r="H1134" s="11">
        <v>0</v>
      </c>
      <c r="I1134">
        <v>15327</v>
      </c>
      <c r="J1134">
        <v>60678.69</v>
      </c>
      <c r="K1134">
        <f t="shared" si="194"/>
        <v>45351.69</v>
      </c>
      <c r="L1134">
        <f t="shared" si="195"/>
        <v>3.9589410843609318</v>
      </c>
      <c r="M1134">
        <f t="shared" si="191"/>
        <v>122616</v>
      </c>
      <c r="N1134">
        <f t="shared" si="192"/>
        <v>0</v>
      </c>
      <c r="O1134">
        <f t="shared" si="196"/>
        <v>122616</v>
      </c>
      <c r="P1134" s="1">
        <f t="shared" si="199"/>
        <v>900000</v>
      </c>
      <c r="Q1134" s="9">
        <f t="shared" si="200"/>
        <v>0</v>
      </c>
      <c r="R1134" s="9">
        <f t="shared" si="197"/>
        <v>1022616</v>
      </c>
      <c r="S1134" s="9">
        <f t="shared" si="193"/>
        <v>107493.66666666667</v>
      </c>
      <c r="T1134" s="9">
        <f t="shared" si="198"/>
        <v>61937.310000000056</v>
      </c>
      <c r="AI1134" s="9">
        <f t="shared" si="201"/>
        <v>92166.666666666672</v>
      </c>
    </row>
    <row r="1135" spans="1:35" x14ac:dyDescent="0.25">
      <c r="A1135" s="1">
        <v>44821.916666666664</v>
      </c>
      <c r="B1135" s="16">
        <v>1166</v>
      </c>
      <c r="C1135" s="15">
        <v>1379</v>
      </c>
      <c r="D1135" s="14">
        <v>3278</v>
      </c>
      <c r="E1135" s="13">
        <v>3107</v>
      </c>
      <c r="F1135" s="12">
        <v>12353</v>
      </c>
      <c r="G1135" s="10">
        <v>17010</v>
      </c>
      <c r="H1135" s="11">
        <v>0</v>
      </c>
      <c r="I1135">
        <v>17010</v>
      </c>
      <c r="J1135">
        <v>58119.61</v>
      </c>
      <c r="K1135">
        <f t="shared" si="194"/>
        <v>41109.61</v>
      </c>
      <c r="L1135">
        <f t="shared" si="195"/>
        <v>3.416790711346267</v>
      </c>
      <c r="M1135">
        <f t="shared" si="191"/>
        <v>136080</v>
      </c>
      <c r="N1135">
        <f t="shared" si="192"/>
        <v>0</v>
      </c>
      <c r="O1135">
        <f t="shared" si="196"/>
        <v>136080</v>
      </c>
      <c r="P1135" s="1">
        <f t="shared" si="199"/>
        <v>900000</v>
      </c>
      <c r="Q1135" s="9">
        <f t="shared" si="200"/>
        <v>0</v>
      </c>
      <c r="R1135" s="9">
        <f t="shared" si="197"/>
        <v>1036080</v>
      </c>
      <c r="S1135" s="9">
        <f t="shared" si="193"/>
        <v>109176.66666666667</v>
      </c>
      <c r="T1135" s="9">
        <f t="shared" si="198"/>
        <v>77960.390000000014</v>
      </c>
      <c r="AI1135" s="9">
        <f t="shared" si="201"/>
        <v>92166.666666666672</v>
      </c>
    </row>
    <row r="1136" spans="1:35" x14ac:dyDescent="0.25">
      <c r="A1136" s="1">
        <v>44821.958333333336</v>
      </c>
      <c r="B1136" s="16">
        <v>1023</v>
      </c>
      <c r="C1136" s="15">
        <v>1565</v>
      </c>
      <c r="D1136" s="14">
        <v>3172</v>
      </c>
      <c r="E1136" s="13">
        <v>3121</v>
      </c>
      <c r="F1136" s="12">
        <v>13027</v>
      </c>
      <c r="G1136" s="10">
        <v>17764</v>
      </c>
      <c r="H1136" s="11">
        <v>0</v>
      </c>
      <c r="I1136">
        <v>17764</v>
      </c>
      <c r="J1136">
        <v>55152.38</v>
      </c>
      <c r="K1136">
        <f t="shared" si="194"/>
        <v>37388.379999999997</v>
      </c>
      <c r="L1136">
        <f t="shared" si="195"/>
        <v>3.104727538842603</v>
      </c>
      <c r="M1136">
        <f t="shared" si="191"/>
        <v>142112</v>
      </c>
      <c r="N1136">
        <f t="shared" si="192"/>
        <v>0</v>
      </c>
      <c r="O1136">
        <f t="shared" si="196"/>
        <v>142112</v>
      </c>
      <c r="P1136" s="1">
        <f t="shared" si="199"/>
        <v>900000</v>
      </c>
      <c r="Q1136" s="9">
        <f t="shared" si="200"/>
        <v>0</v>
      </c>
      <c r="R1136" s="9">
        <f t="shared" si="197"/>
        <v>1042112</v>
      </c>
      <c r="S1136" s="9">
        <f t="shared" si="193"/>
        <v>109930.66666666667</v>
      </c>
      <c r="T1136" s="9">
        <f t="shared" si="198"/>
        <v>86959.62</v>
      </c>
      <c r="AI1136" s="9">
        <f t="shared" si="201"/>
        <v>92166.666666666672</v>
      </c>
    </row>
    <row r="1137" spans="10:35" x14ac:dyDescent="0.25">
      <c r="J1137">
        <f>ROUND(SUM(J2:J1136)/1000000,3)</f>
        <v>63.18</v>
      </c>
      <c r="T1137" s="2" t="str">
        <f>"Curtailed Power: "&amp;ROUND(SUM(T2:T1136)/1000000,3)&amp;" TW vs Needed Power: "&amp;ROUND(SUM(J2:J1136)/1000000,3)&amp;" TW"</f>
        <v>Curtailed Power: 37.543 TW vs Needed Power: 63.18 TW</v>
      </c>
      <c r="AI1137" s="9">
        <f t="shared" si="201"/>
        <v>92166.666666666672</v>
      </c>
    </row>
    <row r="1138" spans="10:35" x14ac:dyDescent="0.25">
      <c r="T1138" s="9"/>
    </row>
  </sheetData>
  <hyperlinks>
    <hyperlink ref="W29" r:id="rId1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Batteries to Cover</vt:lpstr>
      <vt:lpstr>WSB</vt:lpstr>
    </vt:vector>
  </TitlesOfParts>
  <Company>Calpine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Mulloy</dc:creator>
  <cp:lastModifiedBy>Robert Mulloy</cp:lastModifiedBy>
  <dcterms:created xsi:type="dcterms:W3CDTF">2022-09-27T15:42:59Z</dcterms:created>
  <dcterms:modified xsi:type="dcterms:W3CDTF">2022-10-28T19:12:10Z</dcterms:modified>
</cp:coreProperties>
</file>